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bbea_uvigo_gal/Documents/Tesis - Universidad de Vigo/KO BJ-5TA/KO ALMS1/Integración multiomica/Enrichement analysis/Overlapping de 74 genes/Overlapping genes/"/>
    </mc:Choice>
  </mc:AlternateContent>
  <xr:revisionPtr revIDLastSave="263" documentId="10_ncr:40000_{64AF2079-83D0-4E41-A1CE-BA25E244979A}" xr6:coauthVersionLast="47" xr6:coauthVersionMax="47" xr10:uidLastSave="{0BB3B2EB-DA20-4EC6-AB28-7310B494A100}"/>
  <bookViews>
    <workbookView xWindow="-120" yWindow="-120" windowWidth="29040" windowHeight="15840" activeTab="3" xr2:uid="{00000000-000D-0000-FFFF-FFFF00000000}"/>
  </bookViews>
  <sheets>
    <sheet name="BioPlanet" sheetId="2" r:id="rId1"/>
    <sheet name="KEGG" sheetId="10" r:id="rId2"/>
    <sheet name="MSigDB" sheetId="7" r:id="rId3"/>
    <sheet name="WikiPathway" sheetId="11" r:id="rId4"/>
    <sheet name="GO_BP" sheetId="13" r:id="rId5"/>
    <sheet name="GO_CC" sheetId="4" r:id="rId6"/>
    <sheet name="GO_MF" sheetId="12" r:id="rId7"/>
    <sheet name="GO_terms" sheetId="1" r:id="rId8"/>
    <sheet name="Pathways" sheetId="9" r:id="rId9"/>
  </sheets>
  <definedNames>
    <definedName name="DatosExternos_1" localSheetId="0" hidden="1">BioPlanet!$A$1:$J$312</definedName>
    <definedName name="DatosExternos_1" localSheetId="6" hidden="1">GO_MF!$A$1:$J$137</definedName>
    <definedName name="DatosExternos_2" localSheetId="5" hidden="1">GO_CC!$A$1:$J$95</definedName>
    <definedName name="DatosExternos_3" localSheetId="4" hidden="1">GO_BP!$A$1:$J$818</definedName>
    <definedName name="DatosExternos_5" localSheetId="1" hidden="1">KEGG!$A$1:$J$132</definedName>
    <definedName name="DatosExternos_5" localSheetId="2" hidden="1">MSigDB!$A$1:$J$37</definedName>
    <definedName name="DatosExternos_7" localSheetId="3" hidden="1">WikiPathway!$A$1:$J$123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9" l="1"/>
  <c r="B48" i="9"/>
  <c r="C48" i="9"/>
  <c r="D48" i="9"/>
  <c r="F48" i="9"/>
  <c r="G48" i="9"/>
  <c r="H48" i="9"/>
  <c r="I48" i="9"/>
  <c r="J48" i="9"/>
  <c r="A49" i="9"/>
  <c r="B49" i="9"/>
  <c r="C49" i="9"/>
  <c r="D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F51" i="9"/>
  <c r="G51" i="9"/>
  <c r="H51" i="9"/>
  <c r="I51" i="9"/>
  <c r="J51" i="9"/>
  <c r="A52" i="9"/>
  <c r="B52" i="9"/>
  <c r="C52" i="9"/>
  <c r="D52" i="9"/>
  <c r="F52" i="9"/>
  <c r="G52" i="9"/>
  <c r="H52" i="9"/>
  <c r="I52" i="9"/>
  <c r="J52" i="9"/>
  <c r="A53" i="9"/>
  <c r="B53" i="9"/>
  <c r="C53" i="9"/>
  <c r="D53" i="9"/>
  <c r="F53" i="9"/>
  <c r="G53" i="9"/>
  <c r="H53" i="9"/>
  <c r="I53" i="9"/>
  <c r="J53" i="9"/>
  <c r="A54" i="9"/>
  <c r="B54" i="9"/>
  <c r="C54" i="9"/>
  <c r="D54" i="9"/>
  <c r="F54" i="9"/>
  <c r="G54" i="9"/>
  <c r="H54" i="9"/>
  <c r="I54" i="9"/>
  <c r="J54" i="9"/>
  <c r="A55" i="9"/>
  <c r="B55" i="9"/>
  <c r="C55" i="9"/>
  <c r="D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B47" i="9"/>
  <c r="C47" i="9"/>
  <c r="D47" i="9"/>
  <c r="F47" i="9"/>
  <c r="G47" i="9"/>
  <c r="H47" i="9"/>
  <c r="I47" i="9"/>
  <c r="J47" i="9"/>
  <c r="A47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B41" i="9"/>
  <c r="C41" i="9"/>
  <c r="D41" i="9"/>
  <c r="E41" i="9"/>
  <c r="F41" i="9"/>
  <c r="G41" i="9"/>
  <c r="H41" i="9"/>
  <c r="I41" i="9"/>
  <c r="J41" i="9"/>
  <c r="A41" i="9"/>
  <c r="A3" i="9"/>
  <c r="B3" i="9"/>
  <c r="C3" i="9"/>
  <c r="D3" i="9"/>
  <c r="E3" i="9"/>
  <c r="F3" i="9"/>
  <c r="G3" i="9"/>
  <c r="H3" i="9"/>
  <c r="I3" i="9"/>
  <c r="J3" i="9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A29" i="9"/>
  <c r="B29" i="9"/>
  <c r="C29" i="9"/>
  <c r="D29" i="9"/>
  <c r="E29" i="9"/>
  <c r="F29" i="9"/>
  <c r="G29" i="9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H33" i="9"/>
  <c r="I33" i="9"/>
  <c r="J33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B2" i="9"/>
  <c r="C2" i="9"/>
  <c r="D2" i="9"/>
  <c r="E2" i="9"/>
  <c r="F2" i="9"/>
  <c r="G2" i="9"/>
  <c r="H2" i="9"/>
  <c r="I2" i="9"/>
  <c r="J2" i="9"/>
  <c r="A2" i="9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F11" i="1"/>
  <c r="G11" i="1"/>
  <c r="H11" i="1"/>
  <c r="I11" i="1"/>
  <c r="J11" i="1"/>
  <c r="A12" i="1"/>
  <c r="B12" i="1"/>
  <c r="C12" i="1"/>
  <c r="D12" i="1"/>
  <c r="F12" i="1"/>
  <c r="G12" i="1"/>
  <c r="H12" i="1"/>
  <c r="I12" i="1"/>
  <c r="J12" i="1"/>
  <c r="A13" i="1"/>
  <c r="B13" i="1"/>
  <c r="C13" i="1"/>
  <c r="D13" i="1"/>
  <c r="F13" i="1"/>
  <c r="G13" i="1"/>
  <c r="H13" i="1"/>
  <c r="I13" i="1"/>
  <c r="J13" i="1"/>
  <c r="A14" i="1"/>
  <c r="B14" i="1"/>
  <c r="C14" i="1"/>
  <c r="D14" i="1"/>
  <c r="F14" i="1"/>
  <c r="G14" i="1"/>
  <c r="H14" i="1"/>
  <c r="I14" i="1"/>
  <c r="J14" i="1"/>
  <c r="B9" i="1"/>
  <c r="C9" i="1"/>
  <c r="D9" i="1"/>
  <c r="F9" i="1"/>
  <c r="G9" i="1"/>
  <c r="H9" i="1"/>
  <c r="I9" i="1"/>
  <c r="J9" i="1"/>
  <c r="A9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B3" i="1"/>
  <c r="C3" i="1"/>
  <c r="D3" i="1"/>
  <c r="E3" i="1"/>
  <c r="F3" i="1"/>
  <c r="G3" i="1"/>
  <c r="H3" i="1"/>
  <c r="I3" i="1"/>
  <c r="J3" i="1"/>
  <c r="A3" i="1"/>
  <c r="B2" i="1"/>
  <c r="C2" i="1"/>
  <c r="D2" i="1"/>
  <c r="E2" i="1"/>
  <c r="F2" i="1"/>
  <c r="G2" i="1"/>
  <c r="H2" i="1"/>
  <c r="I2" i="1"/>
  <c r="J2" i="1"/>
  <c r="A2" i="1"/>
  <c r="E2" i="12"/>
  <c r="E9" i="1" s="1"/>
  <c r="E3" i="12"/>
  <c r="E4" i="12"/>
  <c r="E11" i="1" s="1"/>
  <c r="E5" i="12"/>
  <c r="E12" i="1" s="1"/>
  <c r="E6" i="12"/>
  <c r="E13" i="1" s="1"/>
  <c r="E7" i="12"/>
  <c r="E14" i="1" s="1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2" i="11"/>
  <c r="E47" i="9" s="1"/>
  <c r="E3" i="11"/>
  <c r="E48" i="9" s="1"/>
  <c r="E4" i="11"/>
  <c r="E49" i="9" s="1"/>
  <c r="E5" i="11"/>
  <c r="E6" i="11"/>
  <c r="E51" i="9" s="1"/>
  <c r="E7" i="11"/>
  <c r="E52" i="9" s="1"/>
  <c r="E8" i="11"/>
  <c r="E53" i="9" s="1"/>
  <c r="E9" i="11"/>
  <c r="E54" i="9" s="1"/>
  <c r="E10" i="11"/>
  <c r="E55" i="9" s="1"/>
  <c r="E11" i="11"/>
  <c r="E12" i="11"/>
  <c r="E57" i="9" s="1"/>
  <c r="E13" i="11"/>
  <c r="E14" i="11"/>
  <c r="E59" i="9" s="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ioPlanet_2019_table" description="Conexión a la consulta 'BioPlanet_2019_table' en el libro." type="5" refreshedVersion="7" background="1" saveData="1">
    <dbPr connection="Provider=Microsoft.Mashup.OleDb.1;Data Source=$Workbook$;Location=BioPlanet_2019_table;Extended Properties=&quot;&quot;" command="SELECT * FROM [BioPlanet_2019_table]"/>
  </connection>
  <connection id="2" xr16:uid="{9EA17601-872E-4FC9-8D6A-0D84FCE02D3E}" keepAlive="1" name="Consulta - GO_Biological_Process_2021_table" description="Conexión a la consulta 'GO_Biological_Process_2021_table' en el libro." type="5" refreshedVersion="7" background="1" saveData="1">
    <dbPr connection="Provider=Microsoft.Mashup.OleDb.1;Data Source=$Workbook$;Location=GO_Biological_Process_2021_table;Extended Properties=&quot;&quot;" command="SELECT * FROM [GO_Biological_Process_2021_table]"/>
  </connection>
  <connection id="3" xr16:uid="{00000000-0015-0000-FFFF-FFFF02000000}" keepAlive="1" name="Consulta - GO_Cellular_Component_2021_table" description="Conexión a la consulta 'GO_Cellular_Component_2021_table' en el libro." type="5" refreshedVersion="7" background="1" saveData="1">
    <dbPr connection="Provider=Microsoft.Mashup.OleDb.1;Data Source=$Workbook$;Location=GO_Cellular_Component_2021_table;Extended Properties=&quot;&quot;" command="SELECT * FROM [GO_Cellular_Component_2021_table]"/>
  </connection>
  <connection id="4" xr16:uid="{7633F35E-71E7-45D1-A789-A7FFA938ECAE}" keepAlive="1" name="Consulta - GO_Molecular_Function_2021_table (2)" description="Conexión a la consulta 'GO_Molecular_Function_2021_table (2)' en el libro." type="5" refreshedVersion="7" background="1" saveData="1">
    <dbPr connection="Provider=Microsoft.Mashup.OleDb.1;Data Source=$Workbook$;Location=&quot;GO_Molecular_Function_2021_table (2)&quot;;Extended Properties=&quot;&quot;" command="SELECT * FROM [GO_Molecular_Function_2021_table (2)]"/>
  </connection>
  <connection id="5" xr16:uid="{7C52B70D-F20C-437F-9845-FBCBAD93B7BB}" keepAlive="1" name="Consulta - KEGG_2021_Human_table (2)" description="Conexión a la consulta 'KEGG_2021_Human_table (2)' en el libro." type="5" refreshedVersion="7" background="1" saveData="1">
    <dbPr connection="Provider=Microsoft.Mashup.OleDb.1;Data Source=$Workbook$;Location=&quot;KEGG_2021_Human_table (2)&quot;;Extended Properties=&quot;&quot;" command="SELECT * FROM [KEGG_2021_Human_table (2)]"/>
  </connection>
  <connection id="6" xr16:uid="{00000000-0015-0000-FFFF-FFFF05000000}" keepAlive="1" name="Consulta - MSigDB_Hallmark_2020_table" description="Conexión a la consulta 'MSigDB_Hallmark_2020_table' en el libro." type="5" refreshedVersion="7" background="1" saveData="1">
    <dbPr connection="Provider=Microsoft.Mashup.OleDb.1;Data Source=$Workbook$;Location=MSigDB_Hallmark_2020_table;Extended Properties=&quot;&quot;" command="SELECT * FROM [MSigDB_Hallmark_2020_table]"/>
  </connection>
  <connection id="7" xr16:uid="{DE1B92BA-40B5-4175-B3C0-89E5990A3B91}" keepAlive="1" name="Consulta - WikiPathway_2021_Human_table (2)" description="Conexión a la consulta 'WikiPathway_2021_Human_table (2)' en el libro." type="5" refreshedVersion="7" background="1" saveData="1">
    <dbPr connection="Provider=Microsoft.Mashup.OleDb.1;Data Source=$Workbook$;Location=&quot;WikiPathway_2021_Human_table (2)&quot;;Extended Properties=&quot;&quot;" command="SELECT * FROM [WikiPathway_2021_Human_table (2)]"/>
  </connection>
</connections>
</file>

<file path=xl/sharedStrings.xml><?xml version="1.0" encoding="utf-8"?>
<sst xmlns="http://schemas.openxmlformats.org/spreadsheetml/2006/main" count="5105" uniqueCount="2495">
  <si>
    <t>Term</t>
  </si>
  <si>
    <t>Overlap</t>
  </si>
  <si>
    <t>P-value</t>
  </si>
  <si>
    <t>Adjusted P-value</t>
  </si>
  <si>
    <t>Old P-value</t>
  </si>
  <si>
    <t>Old Adjusted P-value</t>
  </si>
  <si>
    <t>Odds Ratio</t>
  </si>
  <si>
    <t>Combined Score</t>
  </si>
  <si>
    <t>Genes</t>
  </si>
  <si>
    <t>Syndecan 1 pathway</t>
  </si>
  <si>
    <t>5/46</t>
  </si>
  <si>
    <t>MMP1;COL11A1;COL6A2;COL6A3;MET</t>
  </si>
  <si>
    <t>BDNF signaling pathway</t>
  </si>
  <si>
    <t>8/261</t>
  </si>
  <si>
    <t>IFITM2;AKR1C1;GFPT1;FHL2;S100A4;PTGS2;PTGS1;LIMS1</t>
  </si>
  <si>
    <t>Extracellular matrix organization</t>
  </si>
  <si>
    <t>5/93</t>
  </si>
  <si>
    <t>COL4A2;MMP1;COL6A2;COL11A1;COL6A3</t>
  </si>
  <si>
    <t>Eicosanoid metabolism</t>
  </si>
  <si>
    <t>3/23</t>
  </si>
  <si>
    <t>EPHX1;PTGS2;PTGS1</t>
  </si>
  <si>
    <t>Collagen biosynthesis and modifying enzymes</t>
  </si>
  <si>
    <t>4/64</t>
  </si>
  <si>
    <t>COL4A2;COL6A2;COL11A1;COL6A3</t>
  </si>
  <si>
    <t>Beta-oxidation of lauroyl-CoA to decanoyl-CoA</t>
  </si>
  <si>
    <t>2/5</t>
  </si>
  <si>
    <t>HADHB;HADHA</t>
  </si>
  <si>
    <t>Beta-oxidation of myristoyl-CoA to lauroyl-CoA</t>
  </si>
  <si>
    <t>Acyl chain remodeling of cardiolipin</t>
  </si>
  <si>
    <t>2/6</t>
  </si>
  <si>
    <t>Mitochondrial beta-oxidation of unsaturated fatty acids</t>
  </si>
  <si>
    <t>Metabolism</t>
  </si>
  <si>
    <t>ECM-receptor interaction</t>
  </si>
  <si>
    <t>4/84</t>
  </si>
  <si>
    <t>Mechanism of acetaminophen activity and toxicity</t>
  </si>
  <si>
    <t>2/8</t>
  </si>
  <si>
    <t>PTGS2;PTGS1</t>
  </si>
  <si>
    <t>Mitochondrial beta-oxidation of saturated fatty acids</t>
  </si>
  <si>
    <t>Fatty acid elongation in mitochondria</t>
  </si>
  <si>
    <t>Interleukin-4 regulation of apoptosis</t>
  </si>
  <si>
    <t>6/267</t>
  </si>
  <si>
    <t>SLC38A1;NNMT;MX1;ENPP1;PTGS2;MET</t>
  </si>
  <si>
    <t>Benzo(a)pyrene metabolism</t>
  </si>
  <si>
    <t>2/9</t>
  </si>
  <si>
    <t>AKR1C1;EPHX1</t>
  </si>
  <si>
    <t>NCAM1 interactions</t>
  </si>
  <si>
    <t>3/44</t>
  </si>
  <si>
    <t>COL4A2;COL6A2;COL6A3</t>
  </si>
  <si>
    <t>Bone mineralization regulation</t>
  </si>
  <si>
    <t>2/11</t>
  </si>
  <si>
    <t>COL4A2;ENPP1</t>
  </si>
  <si>
    <t>CBL-mediated ligand-induced downregulation of EGF receptors</t>
  </si>
  <si>
    <t>2/13</t>
  </si>
  <si>
    <t>SH3GLB2;MET</t>
  </si>
  <si>
    <t>TAp63 pathway</t>
  </si>
  <si>
    <t>3/55</t>
  </si>
  <si>
    <t>TP53I3;YWHAQ;FAS</t>
  </si>
  <si>
    <t>Axon guidance</t>
  </si>
  <si>
    <t>6/325</t>
  </si>
  <si>
    <t>ALCAM;COL4A2;COL6A2;GPC1;COL6A3;MET</t>
  </si>
  <si>
    <t>N-glycan precursor substrate biosynthesis</t>
  </si>
  <si>
    <t>2/16</t>
  </si>
  <si>
    <t>DPM1;GFPT1</t>
  </si>
  <si>
    <t>Focal adhesion</t>
  </si>
  <si>
    <t>5/233</t>
  </si>
  <si>
    <t>COL4A2;COL6A2;COL11A1;COL6A3;MET</t>
  </si>
  <si>
    <t>Beta-1 integrin cell surface interactions</t>
  </si>
  <si>
    <t>3/66</t>
  </si>
  <si>
    <t>COL6A2;COL11A1;COL6A3</t>
  </si>
  <si>
    <t>Eicosanoid biosynthesis</t>
  </si>
  <si>
    <t>2/19</t>
  </si>
  <si>
    <t>Antiviral mechanism by interferon-stimulated genes</t>
  </si>
  <si>
    <t>3/70</t>
  </si>
  <si>
    <t>RANBP2;MX1;EIF4E2</t>
  </si>
  <si>
    <t>NCAM signaling for neurite out-growth</t>
  </si>
  <si>
    <t>Integrins in angiogenesis</t>
  </si>
  <si>
    <t>3/74</t>
  </si>
  <si>
    <t>p73 transcription factor network</t>
  </si>
  <si>
    <t>3/79</t>
  </si>
  <si>
    <t>TP53I3;BIN1;FAS</t>
  </si>
  <si>
    <t>Mitochondrial fatty acid beta-oxidation</t>
  </si>
  <si>
    <t>2/23</t>
  </si>
  <si>
    <t>Protein processing in the endoplasmic reticulum</t>
  </si>
  <si>
    <t>4/166</t>
  </si>
  <si>
    <t>ERLEC1;DNAJC10;PDIA6;UGGT1</t>
  </si>
  <si>
    <t>Interferon signaling</t>
  </si>
  <si>
    <t>4/168</t>
  </si>
  <si>
    <t>RANBP2;IFITM2;MX1;EIF4E2</t>
  </si>
  <si>
    <t>Nicotinate and nicotinamide metabolism</t>
  </si>
  <si>
    <t>2/24</t>
  </si>
  <si>
    <t>NNMT;ENPP1</t>
  </si>
  <si>
    <t>Asparagine N-linked glycosylation</t>
  </si>
  <si>
    <t>3/85</t>
  </si>
  <si>
    <t>DPM1;GFPT1;UGGT1</t>
  </si>
  <si>
    <t>Developmental biology</t>
  </si>
  <si>
    <t>6/420</t>
  </si>
  <si>
    <t>TGF-beta regulation of extracellular matrix</t>
  </si>
  <si>
    <t>7/565</t>
  </si>
  <si>
    <t>CNN1;COL4A2;MTHFD2;AKR1C1;PTGS2;PTGS1;CHERP</t>
  </si>
  <si>
    <t>T cell receptor calcium pathway</t>
  </si>
  <si>
    <t>2/29</t>
  </si>
  <si>
    <t>FKBP1A;PTGS2</t>
  </si>
  <si>
    <t>Biosynthesis of the N-glycan precursor (dolichol lipid-linked oligosaccharide, LLO) and transfer to a nascent protein</t>
  </si>
  <si>
    <t>2/30</t>
  </si>
  <si>
    <t>Prostaglandin biosynthesis and regulation</t>
  </si>
  <si>
    <t>2/31</t>
  </si>
  <si>
    <t>Propanoate metabolism</t>
  </si>
  <si>
    <t>2/33</t>
  </si>
  <si>
    <t>HADHA;SUCLG1</t>
  </si>
  <si>
    <t>Fatty acid beta oxidation</t>
  </si>
  <si>
    <t>2/34</t>
  </si>
  <si>
    <t>Pathways in cancer</t>
  </si>
  <si>
    <t>5/325</t>
  </si>
  <si>
    <t>COL4A2;MMP1;FAS;PTGS2;MET</t>
  </si>
  <si>
    <t>mTOR signaling pathway</t>
  </si>
  <si>
    <t>3/113</t>
  </si>
  <si>
    <t>FKBP1A;YWHAQ;EIF4E2</t>
  </si>
  <si>
    <t>Signaling by PDGF</t>
  </si>
  <si>
    <t>3/122</t>
  </si>
  <si>
    <t>Fatty acid metabolism</t>
  </si>
  <si>
    <t>2/42</t>
  </si>
  <si>
    <t>Valine, leucine and isoleucine degradation</t>
  </si>
  <si>
    <t>2/44</t>
  </si>
  <si>
    <t>Spliceosome</t>
  </si>
  <si>
    <t>3/127</t>
  </si>
  <si>
    <t>HNRNPA3;PCBP1;CHERP</t>
  </si>
  <si>
    <t>Alpha-6 beta-1 and alpha-6 beta-4 integrin signaling</t>
  </si>
  <si>
    <t>2/46</t>
  </si>
  <si>
    <t>YWHAQ;MET</t>
  </si>
  <si>
    <t>Activation of chaperones by IRE1 alpha</t>
  </si>
  <si>
    <t>2/48</t>
  </si>
  <si>
    <t>GFPT1;PDIA6</t>
  </si>
  <si>
    <t>Diabetes pathways</t>
  </si>
  <si>
    <t>3/137</t>
  </si>
  <si>
    <t>MMP1;GFPT1;PDIA6</t>
  </si>
  <si>
    <t>Capped intron-containing pre-mRNA processing</t>
  </si>
  <si>
    <t>3/138</t>
  </si>
  <si>
    <t>RANBP2;HNRNPA3;PCBP1</t>
  </si>
  <si>
    <t>Biological oxidations</t>
  </si>
  <si>
    <t>3/139</t>
  </si>
  <si>
    <t>NNMT;PTGS2;PTGS1</t>
  </si>
  <si>
    <t>p53 signaling pathway</t>
  </si>
  <si>
    <t>TP53I3;FAS;MET</t>
  </si>
  <si>
    <t>FSH regulation of apoptosis</t>
  </si>
  <si>
    <t>4/263</t>
  </si>
  <si>
    <t>RAB1A;IFITM2;AXL;S100A4</t>
  </si>
  <si>
    <t>Calcineurin-dependent NFAT signaling role in lymphocytes</t>
  </si>
  <si>
    <t>2/55</t>
  </si>
  <si>
    <t>FKBP1A;YWHAQ</t>
  </si>
  <si>
    <t>Cycling of Ran in nucleocytoplasmic transport</t>
  </si>
  <si>
    <t>1/5</t>
  </si>
  <si>
    <t>RANBP2</t>
  </si>
  <si>
    <t>UDP-N-acetyl-glucosamine biosynthesis</t>
  </si>
  <si>
    <t>GFPT1</t>
  </si>
  <si>
    <t>FasL/CD95L signaling</t>
  </si>
  <si>
    <t>FAS</t>
  </si>
  <si>
    <t>Arachidonic acid metabolism</t>
  </si>
  <si>
    <t>2/58</t>
  </si>
  <si>
    <t>Immune system signaling by interferons, interleukins, prolactin, and growth hormones</t>
  </si>
  <si>
    <t>4/280</t>
  </si>
  <si>
    <t>Selenium pathway</t>
  </si>
  <si>
    <t>2/60</t>
  </si>
  <si>
    <t>ER quality control compartment (ERQC)</t>
  </si>
  <si>
    <t>1/6</t>
  </si>
  <si>
    <t>UGGT1</t>
  </si>
  <si>
    <t>Fas signaling pathway in hepatocytes</t>
  </si>
  <si>
    <t>Interferon alpha/beta signaling</t>
  </si>
  <si>
    <t>2/64</t>
  </si>
  <si>
    <t>IFITM2;MX1</t>
  </si>
  <si>
    <t>Fas signaling pathway in cardiomyocytes</t>
  </si>
  <si>
    <t>1/7</t>
  </si>
  <si>
    <t>Messenger RNA splicing: major pathway</t>
  </si>
  <si>
    <t>2/68</t>
  </si>
  <si>
    <t>HNRNPA3;PCBP1</t>
  </si>
  <si>
    <t>Fatty acid, triacylglycerol, and ketone body metabolism</t>
  </si>
  <si>
    <t>3/173</t>
  </si>
  <si>
    <t>HADHB;HADHA;FHL2</t>
  </si>
  <si>
    <t>Metapathway biotransformation</t>
  </si>
  <si>
    <t>3/174</t>
  </si>
  <si>
    <t>NNMT;AKR1C1;EPHX1</t>
  </si>
  <si>
    <t>Phase I of biological oxidations: functionalization of compounds</t>
  </si>
  <si>
    <t>2/69</t>
  </si>
  <si>
    <t>Aflatoxin B1 metabolism</t>
  </si>
  <si>
    <t>1/8</t>
  </si>
  <si>
    <t>EPHX1</t>
  </si>
  <si>
    <t>Sema4D-mediated inhibition of cell attachment and migration</t>
  </si>
  <si>
    <t>MET</t>
  </si>
  <si>
    <t>Bystander B cell activation</t>
  </si>
  <si>
    <t>Cytoskeletal remodeling regulation and cell spreading by IPP complex components</t>
  </si>
  <si>
    <t>LIMS1</t>
  </si>
  <si>
    <t>Phenylalanine and tyrosine catabolism</t>
  </si>
  <si>
    <t>1/9</t>
  </si>
  <si>
    <t>FAH</t>
  </si>
  <si>
    <t>Abl role in Robo-Slit signaling</t>
  </si>
  <si>
    <t>GPC1</t>
  </si>
  <si>
    <t>Activation of pro-caspase 8</t>
  </si>
  <si>
    <t>HIV-induced T cell apoptosis</t>
  </si>
  <si>
    <t>Axonogenesis regulation by p75 neurotrophin receptor</t>
  </si>
  <si>
    <t>RTN4</t>
  </si>
  <si>
    <t>Inactivation of Cdc42 and Rac</t>
  </si>
  <si>
    <t>Unfolded protein response</t>
  </si>
  <si>
    <t>2/79</t>
  </si>
  <si>
    <t>Post-translational protein modification</t>
  </si>
  <si>
    <t>3/196</t>
  </si>
  <si>
    <t>Tetrahydrobiopterin (BH4) biosynthesis, recycling, salvage and regulation</t>
  </si>
  <si>
    <t>1/10</t>
  </si>
  <si>
    <t>SPR</t>
  </si>
  <si>
    <t>Interleukin-2 signaling pathway</t>
  </si>
  <si>
    <t>7/847</t>
  </si>
  <si>
    <t>SLC38A1;MTHFD2;MX1;WDFY1;FAS;S100A4;LIMS1</t>
  </si>
  <si>
    <t>Drug metabolism: cytochrome P450</t>
  </si>
  <si>
    <t>2/83</t>
  </si>
  <si>
    <t>Small cell lung cancer</t>
  </si>
  <si>
    <t>2/84</t>
  </si>
  <si>
    <t>COL4A2;PTGS2</t>
  </si>
  <si>
    <t>Messenger RNA processing</t>
  </si>
  <si>
    <t>3/203</t>
  </si>
  <si>
    <t>ALK2 pathway</t>
  </si>
  <si>
    <t>1/11</t>
  </si>
  <si>
    <t>FKBP1A</t>
  </si>
  <si>
    <t>Glypican-3 pathway</t>
  </si>
  <si>
    <t>Recruitment of NuMA to mitotic centrosomes</t>
  </si>
  <si>
    <t>NEDD1</t>
  </si>
  <si>
    <t>Mechanism of protein import into the nucleus</t>
  </si>
  <si>
    <t>Methylation</t>
  </si>
  <si>
    <t>NNMT</t>
  </si>
  <si>
    <t>Vitamin C in the brain</t>
  </si>
  <si>
    <t>COL4A2</t>
  </si>
  <si>
    <t>Folate biosynthesis</t>
  </si>
  <si>
    <t>Glycerophospholipid biosynthesis</t>
  </si>
  <si>
    <t>2/86</t>
  </si>
  <si>
    <t>Phospholipase C epsilon pathway</t>
  </si>
  <si>
    <t>1/12</t>
  </si>
  <si>
    <t>RAP2B</t>
  </si>
  <si>
    <t>Rab GTPases mark targets in the endocytotic machinery</t>
  </si>
  <si>
    <t>RAB1A</t>
  </si>
  <si>
    <t>Angiotensin-converting enzyme 2 regulation of heart function</t>
  </si>
  <si>
    <t>1/13</t>
  </si>
  <si>
    <t>CTL mediated immune response against target cells</t>
  </si>
  <si>
    <t>Death receptor signaling</t>
  </si>
  <si>
    <t>N-glycan trimming in the ER and calnexin/calreticulin cycle</t>
  </si>
  <si>
    <t>TSH regulation of gene expression</t>
  </si>
  <si>
    <t>2/97</t>
  </si>
  <si>
    <t>S100A4;PTGS2</t>
  </si>
  <si>
    <t>Platelet amyloid precursor protein pathway</t>
  </si>
  <si>
    <t>1/14</t>
  </si>
  <si>
    <t>Activation of Rac</t>
  </si>
  <si>
    <t>Interleukin-6 regulation of target genes</t>
  </si>
  <si>
    <t>SLC38A1</t>
  </si>
  <si>
    <t>Stress induction of HSP regulation</t>
  </si>
  <si>
    <t>1/15</t>
  </si>
  <si>
    <t>Carbohydrate metabolism</t>
  </si>
  <si>
    <t>3/235</t>
  </si>
  <si>
    <t>RANBP2;GPC1;TALDO1</t>
  </si>
  <si>
    <t>Pantothenate and CoA biosynthesis</t>
  </si>
  <si>
    <t>1/16</t>
  </si>
  <si>
    <t>ENPP1</t>
  </si>
  <si>
    <t>Glyoxylate and dicarboxylate metabolism</t>
  </si>
  <si>
    <t>MTHFD2</t>
  </si>
  <si>
    <t>Riboflavin metabolism</t>
  </si>
  <si>
    <t>Inhibition of platelet activation by aspirin</t>
  </si>
  <si>
    <t>PTGS1</t>
  </si>
  <si>
    <t>Cell-extracellular matrix interactions</t>
  </si>
  <si>
    <t>TGF-beta receptor signaling in EMT (epithelial to mesenchymal transition)</t>
  </si>
  <si>
    <t>Amoebiasis</t>
  </si>
  <si>
    <t>2/105</t>
  </si>
  <si>
    <t>COL4A2;COL11A1</t>
  </si>
  <si>
    <t>Insulin-like growth factor (IGF) activity regulation by insulin-like growth factor binding proteins (IGFBPs)</t>
  </si>
  <si>
    <t>1/17</t>
  </si>
  <si>
    <t>MMP1</t>
  </si>
  <si>
    <t>SUMOylation by RanBP2 regulates transcriptional repression</t>
  </si>
  <si>
    <t>Nitric oxide metabolism</t>
  </si>
  <si>
    <t>Endocytotic role of NDK, phosphins and dynamin</t>
  </si>
  <si>
    <t>BIN1</t>
  </si>
  <si>
    <t>Transcriptional activity regulation by PML</t>
  </si>
  <si>
    <t>1/18</t>
  </si>
  <si>
    <t>Nucleotide di- and triphosphate biosynthesis and interconversion</t>
  </si>
  <si>
    <t>DTYMK</t>
  </si>
  <si>
    <t>Apoptosis modulation by HSP70</t>
  </si>
  <si>
    <t>1/19</t>
  </si>
  <si>
    <t>ER-associated degradation (ERAD) pathway</t>
  </si>
  <si>
    <t>p53 activity regulation</t>
  </si>
  <si>
    <t>2/118</t>
  </si>
  <si>
    <t>TP53I3;FAS</t>
  </si>
  <si>
    <t>Peroxisomal lipid metabolism</t>
  </si>
  <si>
    <t>1/20</t>
  </si>
  <si>
    <t>AGPS</t>
  </si>
  <si>
    <t>Acute myocardial infarction</t>
  </si>
  <si>
    <t>Heparan sulfate/heparin glycosaminoglycan (HS-GAG) degradation</t>
  </si>
  <si>
    <t>T cell receptor regulation of apoptosis</t>
  </si>
  <si>
    <t>Interleukin-1 regulation of extracellular matrix</t>
  </si>
  <si>
    <t>2/120</t>
  </si>
  <si>
    <t>MMP1;PTGS2</t>
  </si>
  <si>
    <t>S1P/S1P1 pathway</t>
  </si>
  <si>
    <t>1/21</t>
  </si>
  <si>
    <t>PTGS2</t>
  </si>
  <si>
    <t>Biosynthesis of unsaturated fatty acids</t>
  </si>
  <si>
    <t>HADHA</t>
  </si>
  <si>
    <t>p38 MK2 pathway</t>
  </si>
  <si>
    <t>YWHAQ</t>
  </si>
  <si>
    <t>Beta-alanine metabolism</t>
  </si>
  <si>
    <t>1/22</t>
  </si>
  <si>
    <t>Hypoxia and p53 in the cardiovascular system</t>
  </si>
  <si>
    <t>1/23</t>
  </si>
  <si>
    <t>FHL2</t>
  </si>
  <si>
    <t>Interleukin-11 pathway</t>
  </si>
  <si>
    <t>Triacylglyceride biosynthesis</t>
  </si>
  <si>
    <t>1/24</t>
  </si>
  <si>
    <t>Basigin interactions</t>
  </si>
  <si>
    <t>1/25</t>
  </si>
  <si>
    <t>ALK1 pathway</t>
  </si>
  <si>
    <t>1/26</t>
  </si>
  <si>
    <t>Tetrasaccharide linker sequence formation in glycosaminoglycan biosynthesis</t>
  </si>
  <si>
    <t>Pentose phosphate pathway</t>
  </si>
  <si>
    <t>1/27</t>
  </si>
  <si>
    <t>TALDO1</t>
  </si>
  <si>
    <t>Rev-mediated nuclear export of HIV-1 RNA</t>
  </si>
  <si>
    <t>Insulin regulation of blood glucose</t>
  </si>
  <si>
    <t>Cell cycle: G2/M checkpoint</t>
  </si>
  <si>
    <t>TWEAK regulation of gene expression</t>
  </si>
  <si>
    <t>TGF-beta receptor activation of SMADs</t>
  </si>
  <si>
    <t>1/28</t>
  </si>
  <si>
    <t>Post-translational modification: biosynthesis of GPI-anchored proteins</t>
  </si>
  <si>
    <t>1/29</t>
  </si>
  <si>
    <t>DPM1</t>
  </si>
  <si>
    <t>Sema4D in semaphorin signaling</t>
  </si>
  <si>
    <t>Matrix metalloproteinases</t>
  </si>
  <si>
    <t>Activation of matrix metalloproteinases</t>
  </si>
  <si>
    <t>1/30</t>
  </si>
  <si>
    <t>Heparan sulfate/heparin glycosaminoglycan (HS-GAG) biosynthesis</t>
  </si>
  <si>
    <t>Butanoate metabolism</t>
  </si>
  <si>
    <t>Calcium regulation in the cardiac cell</t>
  </si>
  <si>
    <t>2/149</t>
  </si>
  <si>
    <t>Lipid and lipoprotein metabolism</t>
  </si>
  <si>
    <t>4/489</t>
  </si>
  <si>
    <t>HADHB;HADHA;AGPS;FHL2</t>
  </si>
  <si>
    <t>Oncostatin M</t>
  </si>
  <si>
    <t>3/311</t>
  </si>
  <si>
    <t>MMP1;AKR1C1;PTGS2</t>
  </si>
  <si>
    <t>Amino acid transport across the plasma membrane</t>
  </si>
  <si>
    <t>1/31</t>
  </si>
  <si>
    <t>One-carbon metabolism</t>
  </si>
  <si>
    <t>EGFR1 pathway</t>
  </si>
  <si>
    <t>2/152</t>
  </si>
  <si>
    <t>MMP1;MET</t>
  </si>
  <si>
    <t>Alanine, aspartate and glutamate metabolism</t>
  </si>
  <si>
    <t>1/32</t>
  </si>
  <si>
    <t>Prothrombin activation intrinsic pathway</t>
  </si>
  <si>
    <t>Alpha-synuclein signaling</t>
  </si>
  <si>
    <t>Signaling by Robo receptor</t>
  </si>
  <si>
    <t>Myometrial relaxation and contraction pathways</t>
  </si>
  <si>
    <t>2/155</t>
  </si>
  <si>
    <t>CNN1;YWHAQ</t>
  </si>
  <si>
    <t>TOR signaling</t>
  </si>
  <si>
    <t>1/34</t>
  </si>
  <si>
    <t>Arf6 signal transduction regulation</t>
  </si>
  <si>
    <t>1/35</t>
  </si>
  <si>
    <t>Integrated cancer pathway</t>
  </si>
  <si>
    <t>Ether lipid metabolism</t>
  </si>
  <si>
    <t>PIK3C1/AKT pathway</t>
  </si>
  <si>
    <t>Phospholipids as signaling intermediaries</t>
  </si>
  <si>
    <t>1/36</t>
  </si>
  <si>
    <t>SPHKAP</t>
  </si>
  <si>
    <t>PI3K/PLC/TRK pathway</t>
  </si>
  <si>
    <t>Allograft rejection</t>
  </si>
  <si>
    <t>1/37</t>
  </si>
  <si>
    <t>FRA pathway</t>
  </si>
  <si>
    <t>Signaling events mediated by HDAC class II</t>
  </si>
  <si>
    <t>1/38</t>
  </si>
  <si>
    <t>Signaling of hepatocyte growth factor receptor</t>
  </si>
  <si>
    <t>Transport of mature mRNAs derived from intronless transcripts</t>
  </si>
  <si>
    <t>p38 alpha/beta MAPK downstream pathway</t>
  </si>
  <si>
    <t>Tricarboxylic acid (TCA) cycle</t>
  </si>
  <si>
    <t>1/39</t>
  </si>
  <si>
    <t>SUCLG1</t>
  </si>
  <si>
    <t>FAS pathway and stress induction of heat shock protein regulation</t>
  </si>
  <si>
    <t>Pyruvate metabolism and citric acid (TCA) cycle</t>
  </si>
  <si>
    <t>1/40</t>
  </si>
  <si>
    <t>Graft-versus-host disease</t>
  </si>
  <si>
    <t>1/41</t>
  </si>
  <si>
    <t>Tyrosine metabolism</t>
  </si>
  <si>
    <t>Hexose transport</t>
  </si>
  <si>
    <t>1/42</t>
  </si>
  <si>
    <t>Bladder cancer</t>
  </si>
  <si>
    <t>Signaling events mediated by T cell protein tyrosine phosphatase (TC-PTP)</t>
  </si>
  <si>
    <t>Mitotic prometaphase</t>
  </si>
  <si>
    <t>1/43</t>
  </si>
  <si>
    <t>Type 1 diabetes mellitus</t>
  </si>
  <si>
    <t>Gastrin pathway</t>
  </si>
  <si>
    <t>1/44</t>
  </si>
  <si>
    <t>Interactions of HIV Vpr protein with host cellular proteins</t>
  </si>
  <si>
    <t>Lysine degradation</t>
  </si>
  <si>
    <t>Amino sugar and nucleotide sugar metabolism</t>
  </si>
  <si>
    <t>1/45</t>
  </si>
  <si>
    <t>Integrin-linked kinase signaling</t>
  </si>
  <si>
    <t>Interleukin-3 signaling pathway</t>
  </si>
  <si>
    <t>Wnt interactions in lipid metabolism and immune response</t>
  </si>
  <si>
    <t>Polo-like kinase 1 (PLK1) pathway</t>
  </si>
  <si>
    <t>1/46</t>
  </si>
  <si>
    <t>Regulation of NFAT transcription factors</t>
  </si>
  <si>
    <t>1/47</t>
  </si>
  <si>
    <t>LKB1 signaling events</t>
  </si>
  <si>
    <t>Delta Np63 pathway</t>
  </si>
  <si>
    <t>AXL</t>
  </si>
  <si>
    <t>Post-translational regulation of adherens junction stability and disassembly</t>
  </si>
  <si>
    <t>1/48</t>
  </si>
  <si>
    <t>Chondroitin sulfate/dermatan sulfate metabolism</t>
  </si>
  <si>
    <t>N-glycan biosynthesis</t>
  </si>
  <si>
    <t>FoxO family signaling</t>
  </si>
  <si>
    <t>1/49</t>
  </si>
  <si>
    <t>Amino acid and oligopeptide SLC transporters</t>
  </si>
  <si>
    <t>Arf6 integrin-mediated signaling pathway</t>
  </si>
  <si>
    <t>Non-coding RNA metabolism</t>
  </si>
  <si>
    <t>1/50</t>
  </si>
  <si>
    <t>Endocytosis</t>
  </si>
  <si>
    <t>2/201</t>
  </si>
  <si>
    <t>Malaria</t>
  </si>
  <si>
    <t>1/51</t>
  </si>
  <si>
    <t>Metabolism of vitamins and cofactors</t>
  </si>
  <si>
    <t>Heparan sulfate/heparin glycosaminoglycan (HS-GAG) metabolism</t>
  </si>
  <si>
    <t>1/52</t>
  </si>
  <si>
    <t>Autoimmune thyroid disease</t>
  </si>
  <si>
    <t>Interleukin-2 receptor beta chain in T cell activation</t>
  </si>
  <si>
    <t>Phospholipid metabolism</t>
  </si>
  <si>
    <t>2/205</t>
  </si>
  <si>
    <t>Starch and sucrose metabolism</t>
  </si>
  <si>
    <t>1/53</t>
  </si>
  <si>
    <t>PI3K pathway</t>
  </si>
  <si>
    <t>RANKL signaling pathway</t>
  </si>
  <si>
    <t>1/54</t>
  </si>
  <si>
    <t>Transport of mature transcript to cytoplasm</t>
  </si>
  <si>
    <t>1/55</t>
  </si>
  <si>
    <t>Steroid hormone biosynthesis</t>
  </si>
  <si>
    <t>1/56</t>
  </si>
  <si>
    <t>AKR1C1</t>
  </si>
  <si>
    <t>Pathogenic Escherichia coli infection</t>
  </si>
  <si>
    <t>1/57</t>
  </si>
  <si>
    <t>Keratinocyte differentiation</t>
  </si>
  <si>
    <t>Mechanism of gene regulation by peroxisome proliferators via PPAR-alpha</t>
  </si>
  <si>
    <t>HIV-1 Nef as negative effector of Fas and TNF</t>
  </si>
  <si>
    <t>1/58</t>
  </si>
  <si>
    <t>Tryptophan metabolism</t>
  </si>
  <si>
    <t>Caspase cascade in apoptosis</t>
  </si>
  <si>
    <t>1/59</t>
  </si>
  <si>
    <t>RAGE pathway</t>
  </si>
  <si>
    <t>1/60</t>
  </si>
  <si>
    <t>Androgen receptor proteolysis and transcription regulation</t>
  </si>
  <si>
    <t>1/61</t>
  </si>
  <si>
    <t>Clathrin derived vesicle budding</t>
  </si>
  <si>
    <t>TGOLN2</t>
  </si>
  <si>
    <t>FGF signaling pathway</t>
  </si>
  <si>
    <t>Folate metabolism</t>
  </si>
  <si>
    <t>1/63</t>
  </si>
  <si>
    <t>Endothelins</t>
  </si>
  <si>
    <t>1/64</t>
  </si>
  <si>
    <t>Retinoblastoma protein regulation</t>
  </si>
  <si>
    <t>1/66</t>
  </si>
  <si>
    <t>Semaphorin interactions</t>
  </si>
  <si>
    <t>Signaling by TGF-beta receptor complex</t>
  </si>
  <si>
    <t>Endochondral ossification</t>
  </si>
  <si>
    <t>SIDS susceptibility pathways</t>
  </si>
  <si>
    <t>1/67</t>
  </si>
  <si>
    <t>Epithelial cell signaling in Helicobacter pylori infection</t>
  </si>
  <si>
    <t>1/68</t>
  </si>
  <si>
    <t>Protein metabolism</t>
  </si>
  <si>
    <t>3/442</t>
  </si>
  <si>
    <t>PPAR signaling pathway</t>
  </si>
  <si>
    <t>1/69</t>
  </si>
  <si>
    <t>AP-1 transcription factor network</t>
  </si>
  <si>
    <t>1/70</t>
  </si>
  <si>
    <t>Renal cell carcinoma</t>
  </si>
  <si>
    <t>Signaling events mediated by HDAC class I</t>
  </si>
  <si>
    <t>MicroRNA regulation of DNA damage response</t>
  </si>
  <si>
    <t>Nucleotide metabolism</t>
  </si>
  <si>
    <t>Phase II of biological oxidations: conjugation</t>
  </si>
  <si>
    <t>1/71</t>
  </si>
  <si>
    <t>Bacterial invasion of epithelial cells</t>
  </si>
  <si>
    <t>Melanoma</t>
  </si>
  <si>
    <t>Mitochondrial pathway of apoptosis: multidomain Bcl-2 family</t>
  </si>
  <si>
    <t>Leishmaniasis</t>
  </si>
  <si>
    <t>1/72</t>
  </si>
  <si>
    <t>Myocyte adrenergic pathway</t>
  </si>
  <si>
    <t>Cell cycle</t>
  </si>
  <si>
    <t>3/453</t>
  </si>
  <si>
    <t>RANBP2;NEDD1;YWHAQ</t>
  </si>
  <si>
    <t>SLC-mediated transmembrane transport</t>
  </si>
  <si>
    <t>2/251</t>
  </si>
  <si>
    <t>RANBP2;SLC38A1</t>
  </si>
  <si>
    <t>Disease</t>
  </si>
  <si>
    <t>4/674</t>
  </si>
  <si>
    <t>RANBP2;MMP1;GFPT1;PDIA6</t>
  </si>
  <si>
    <t>Adherens junction cell adhesion</t>
  </si>
  <si>
    <t>1/74</t>
  </si>
  <si>
    <t>VEGF signaling pathway</t>
  </si>
  <si>
    <t>1/76</t>
  </si>
  <si>
    <t>Peroxisome</t>
  </si>
  <si>
    <t>1/78</t>
  </si>
  <si>
    <t>Signaling events mediated by hepatocyte growth factor receptor (c-Met)</t>
  </si>
  <si>
    <t>1/79</t>
  </si>
  <si>
    <t>Cytokine-cytokine receptor interaction</t>
  </si>
  <si>
    <t>2/265</t>
  </si>
  <si>
    <t>FAS;MET</t>
  </si>
  <si>
    <t>Apoptosis modulation and signaling</t>
  </si>
  <si>
    <t>1/80</t>
  </si>
  <si>
    <t>Nuclear beta-catenin signaling and target gene transcription regulation</t>
  </si>
  <si>
    <t>Regular glucocorticoid receptor pathway</t>
  </si>
  <si>
    <t>1/82</t>
  </si>
  <si>
    <t>Cell junction organization</t>
  </si>
  <si>
    <t>1/84</t>
  </si>
  <si>
    <t>Integrin cell surface interactions</t>
  </si>
  <si>
    <t>1/85</t>
  </si>
  <si>
    <t>C-Myb transcription factor network</t>
  </si>
  <si>
    <t>Insulin signaling pathway</t>
  </si>
  <si>
    <t>2/277</t>
  </si>
  <si>
    <t>ENPP1;EIF4E2</t>
  </si>
  <si>
    <t>Mitotic G2-G2/M phases</t>
  </si>
  <si>
    <t>1/87</t>
  </si>
  <si>
    <t>Androgen receptor signaling, proteolysis, and transcription regulation</t>
  </si>
  <si>
    <t>1/88</t>
  </si>
  <si>
    <t>L1CAM interactions</t>
  </si>
  <si>
    <t>1/94</t>
  </si>
  <si>
    <t>ALCAM</t>
  </si>
  <si>
    <t>Cell surface interactions at the vascular wall</t>
  </si>
  <si>
    <t>Transport of inorganic cations/anions and amino acids/oligopeptides</t>
  </si>
  <si>
    <t>1/95</t>
  </si>
  <si>
    <t>M phase pathway</t>
  </si>
  <si>
    <t>1/96</t>
  </si>
  <si>
    <t>Mitochondrial pathway of apoptosis: BH3-only Bcl-2 family</t>
  </si>
  <si>
    <t>1/97</t>
  </si>
  <si>
    <t>Pyrimidine metabolism</t>
  </si>
  <si>
    <t>1/100</t>
  </si>
  <si>
    <t>Chagas disease</t>
  </si>
  <si>
    <t>1/104</t>
  </si>
  <si>
    <t>ERBB1 downstream pathway</t>
  </si>
  <si>
    <t>1/106</t>
  </si>
  <si>
    <t>Cytoplasmic ribosomal proteins</t>
  </si>
  <si>
    <t>1/108</t>
  </si>
  <si>
    <t>MRPL19</t>
  </si>
  <si>
    <t>Glycosaminoglycan metabolism</t>
  </si>
  <si>
    <t>1/110</t>
  </si>
  <si>
    <t>Leptin influence on immune response</t>
  </si>
  <si>
    <t>Lipid metabolism regulation by peroxisome proliferator-activated receptor alpha (PPAR-alpha)</t>
  </si>
  <si>
    <t>1/112</t>
  </si>
  <si>
    <t>Oocyte meiosis</t>
  </si>
  <si>
    <t>1/113</t>
  </si>
  <si>
    <t>Fas signaling pathway</t>
  </si>
  <si>
    <t>1/115</t>
  </si>
  <si>
    <t>Tricarboxylic acid (TCA) cycle and respiratory electron transport</t>
  </si>
  <si>
    <t>1/117</t>
  </si>
  <si>
    <t>HIV life cycle</t>
  </si>
  <si>
    <t>1/118</t>
  </si>
  <si>
    <t>p75 neurotrophin receptor-mediated signaling</t>
  </si>
  <si>
    <t>1/124</t>
  </si>
  <si>
    <t>Integration of energy metabolism</t>
  </si>
  <si>
    <t>1/125</t>
  </si>
  <si>
    <t>Interleukin-1 signaling pathway</t>
  </si>
  <si>
    <t>Neurotrophin signaling pathway</t>
  </si>
  <si>
    <t>1/126</t>
  </si>
  <si>
    <t>HIV factor interactions with host</t>
  </si>
  <si>
    <t>1/128</t>
  </si>
  <si>
    <t>Cell-cell communication</t>
  </si>
  <si>
    <t>1/129</t>
  </si>
  <si>
    <t>PDGFB signaling pathway</t>
  </si>
  <si>
    <t>Adipogenesis</t>
  </si>
  <si>
    <t>1/133</t>
  </si>
  <si>
    <t>Cell adhesion molecules (CAMs)</t>
  </si>
  <si>
    <t>Membrane trafficking</t>
  </si>
  <si>
    <t>Natural killer cell-mediated cytotoxicity</t>
  </si>
  <si>
    <t>1/137</t>
  </si>
  <si>
    <t>Influenza infection</t>
  </si>
  <si>
    <t>1/142</t>
  </si>
  <si>
    <t>Interleukin-5 regulation of apoptosis</t>
  </si>
  <si>
    <t>1/144</t>
  </si>
  <si>
    <t>Translation</t>
  </si>
  <si>
    <t>1/151</t>
  </si>
  <si>
    <t>RPL22L1</t>
  </si>
  <si>
    <t>Integrated breast cancer pathway</t>
  </si>
  <si>
    <t>1/152</t>
  </si>
  <si>
    <t>Phagosome</t>
  </si>
  <si>
    <t>1/154</t>
  </si>
  <si>
    <t>MSR1</t>
  </si>
  <si>
    <t>Purine metabolism</t>
  </si>
  <si>
    <t>1/164</t>
  </si>
  <si>
    <t>Alzheimer's disease</t>
  </si>
  <si>
    <t>1/169</t>
  </si>
  <si>
    <t>Transmembrane transport of small molecules</t>
  </si>
  <si>
    <t>2/432</t>
  </si>
  <si>
    <t>TGF-beta signaling pathway</t>
  </si>
  <si>
    <t>1/185</t>
  </si>
  <si>
    <t>Transmission across chemical synapses</t>
  </si>
  <si>
    <t>1/190</t>
  </si>
  <si>
    <t>Immune system</t>
  </si>
  <si>
    <t>4/998</t>
  </si>
  <si>
    <t>Amino acid metabolism</t>
  </si>
  <si>
    <t>1/195</t>
  </si>
  <si>
    <t>HIV infection</t>
  </si>
  <si>
    <t>1/200</t>
  </si>
  <si>
    <t>Signal transduction</t>
  </si>
  <si>
    <t>4/1020</t>
  </si>
  <si>
    <t>FKBP1A;COL4A2;COL6A2;COL6A3</t>
  </si>
  <si>
    <t>DNA replication</t>
  </si>
  <si>
    <t>1/207</t>
  </si>
  <si>
    <t>Antigen-activated B-cell receptor generation of second messengers</t>
  </si>
  <si>
    <t>1/211</t>
  </si>
  <si>
    <t>Signaling by NGF</t>
  </si>
  <si>
    <t>1/221</t>
  </si>
  <si>
    <t>Apoptosis</t>
  </si>
  <si>
    <t>1/242</t>
  </si>
  <si>
    <t>Neuronal system</t>
  </si>
  <si>
    <t>1/283</t>
  </si>
  <si>
    <t>MAPK signaling pathway</t>
  </si>
  <si>
    <t>1/314</t>
  </si>
  <si>
    <t>Gene expression</t>
  </si>
  <si>
    <t>3/968</t>
  </si>
  <si>
    <t>Hemostasis pathway</t>
  </si>
  <si>
    <t>1/468</t>
  </si>
  <si>
    <t>collagen fibril organization (GO:0030199)</t>
  </si>
  <si>
    <t>5/89</t>
  </si>
  <si>
    <t>COL4A2;COL6A2;COL11A1;LOXL4;COL6A3</t>
  </si>
  <si>
    <t>prostaglandin metabolic process (GO:0006693)</t>
  </si>
  <si>
    <t>3/31</t>
  </si>
  <si>
    <t>AKR1C1;PTGS2;PTGS1</t>
  </si>
  <si>
    <t>cardiolipin acyl-chain remodeling (GO:0035965)</t>
  </si>
  <si>
    <t>2/7</t>
  </si>
  <si>
    <t>negative regulation of calcium ion transmembrane transport (GO:1903170)</t>
  </si>
  <si>
    <t>FKBP1A;BIN1</t>
  </si>
  <si>
    <t>cyclooxygenase pathway (GO:0019371)</t>
  </si>
  <si>
    <t>establishment of endothelial intestinal barrier (GO:0090557)</t>
  </si>
  <si>
    <t>RAB1A;RAP2B</t>
  </si>
  <si>
    <t>extracellular matrix organization (GO:0030198)</t>
  </si>
  <si>
    <t>6/300</t>
  </si>
  <si>
    <t>COL4A2;MMP1;COL6A2;COL11A1;LOXL4;COL6A3</t>
  </si>
  <si>
    <t>cardiolipin metabolic process (GO:0032048)</t>
  </si>
  <si>
    <t>2/14</t>
  </si>
  <si>
    <t>NAD biosynthesis via nicotinamide riboside salvage pathway (GO:0034356)</t>
  </si>
  <si>
    <t>NNMT;PTGS2</t>
  </si>
  <si>
    <t>arachidonic acid metabolic process (GO:0019369)</t>
  </si>
  <si>
    <t>3/57</t>
  </si>
  <si>
    <t>icosanoid metabolic process (GO:0006690)</t>
  </si>
  <si>
    <t>extracellular structure organization (GO:0043062)</t>
  </si>
  <si>
    <t>5/216</t>
  </si>
  <si>
    <t>external encapsulating structure organization (GO:0045229)</t>
  </si>
  <si>
    <t>5/217</t>
  </si>
  <si>
    <t>prostanoid biosynthetic process (GO:0046457)</t>
  </si>
  <si>
    <t>2/15</t>
  </si>
  <si>
    <t>negative regulation of amyloid-beta formation (GO:1902430)</t>
  </si>
  <si>
    <t>2/17</t>
  </si>
  <si>
    <t>BIN1;RTN4</t>
  </si>
  <si>
    <t>supramolecular fiber organization (GO:0097435)</t>
  </si>
  <si>
    <t>6/351</t>
  </si>
  <si>
    <t>FKBP1A;COL4A2;COL6A2;COL11A1;LOXL4;COL6A3</t>
  </si>
  <si>
    <t>protein N-linked glycosylation (GO:0006487)</t>
  </si>
  <si>
    <t>3/67</t>
  </si>
  <si>
    <t>response to interferon-alpha (GO:0035455)</t>
  </si>
  <si>
    <t>2/18</t>
  </si>
  <si>
    <t>IFITM2;AXL</t>
  </si>
  <si>
    <t>prostanoid metabolic process (GO:0006692)</t>
  </si>
  <si>
    <t>AKR1C1;PTGS1</t>
  </si>
  <si>
    <t>prostaglandin biosynthetic process (GO:0001516)</t>
  </si>
  <si>
    <t>negative regulation of amyloid precursor protein catabolic process (GO:1902992)</t>
  </si>
  <si>
    <t>nucleic acid metabolic process (GO:0090304)</t>
  </si>
  <si>
    <t>3/71</t>
  </si>
  <si>
    <t>HNRNPA3;PCBP1;ENPP1</t>
  </si>
  <si>
    <t>NAD biosynthetic process (GO:0009435)</t>
  </si>
  <si>
    <t>2/21</t>
  </si>
  <si>
    <t>water-soluble vitamin metabolic process (GO:0006767)</t>
  </si>
  <si>
    <t>3/76</t>
  </si>
  <si>
    <t>NNMT;MTHFD2;ENPP1</t>
  </si>
  <si>
    <t>negative regulation of cellular amide metabolic process (GO:0034249)</t>
  </si>
  <si>
    <t>3/86</t>
  </si>
  <si>
    <t>BIN1;EIF4E2;RTN4</t>
  </si>
  <si>
    <t>ERAD pathway (GO:0036503)</t>
  </si>
  <si>
    <t>3/87</t>
  </si>
  <si>
    <t>ERLEC1;DNAJC10;UGGT1</t>
  </si>
  <si>
    <t>positive regulation of toll-like receptor signaling pathway (GO:0034123)</t>
  </si>
  <si>
    <t>2/27</t>
  </si>
  <si>
    <t>WDFY1;RTN4</t>
  </si>
  <si>
    <t>positive regulation of binding (GO:0051099)</t>
  </si>
  <si>
    <t>3/90</t>
  </si>
  <si>
    <t>FKBP1A;STING1;MET</t>
  </si>
  <si>
    <t>regulation of calcineurin-NFAT signaling cascade (GO:0070884)</t>
  </si>
  <si>
    <t>2/28</t>
  </si>
  <si>
    <t>FHL2;CHERP</t>
  </si>
  <si>
    <t>establishment of endothelial barrier (GO:0061028)</t>
  </si>
  <si>
    <t>protein N-linked glycosylation via asparagine (GO:0018279)</t>
  </si>
  <si>
    <t>DPM1;UGGT1</t>
  </si>
  <si>
    <t>peptidyl-asparagine modification (GO:0018196)</t>
  </si>
  <si>
    <t>peptidyl-proline modification (GO:0018208)</t>
  </si>
  <si>
    <t>2/32</t>
  </si>
  <si>
    <t>FKBP1A;FKBP7</t>
  </si>
  <si>
    <t>endodermal cell differentiation (GO:0035987)</t>
  </si>
  <si>
    <t>regulation of amyloid-beta formation (GO:1902003)</t>
  </si>
  <si>
    <t>endoderm formation (GO:0001706)</t>
  </si>
  <si>
    <t>2/36</t>
  </si>
  <si>
    <t>response to endoplasmic reticulum stress (GO:0034976)</t>
  </si>
  <si>
    <t>3/110</t>
  </si>
  <si>
    <t>ERLEC1;GORASP2;DNAJC10</t>
  </si>
  <si>
    <t>import into cell (GO:0098657)</t>
  </si>
  <si>
    <t>2/41</t>
  </si>
  <si>
    <t>SLC38A1;SLC16A2</t>
  </si>
  <si>
    <t>defense response to symbiont (GO:0140546)</t>
  </si>
  <si>
    <t>3/124</t>
  </si>
  <si>
    <t>IFITM2;STING1;MX1</t>
  </si>
  <si>
    <t>amino acid transmembrane transport (GO:0003333)</t>
  </si>
  <si>
    <t>2/45</t>
  </si>
  <si>
    <t>epithelial to mesenchymal transition (GO:0001837)</t>
  </si>
  <si>
    <t>2/47</t>
  </si>
  <si>
    <t>S100A4;LIMS1</t>
  </si>
  <si>
    <t>defense response to virus (GO:0051607)</t>
  </si>
  <si>
    <t>3/133</t>
  </si>
  <si>
    <t>positive regulation of phosphorylation (GO:0042327)</t>
  </si>
  <si>
    <t>4/253</t>
  </si>
  <si>
    <t>AXL;TMEM119;FAS;MET</t>
  </si>
  <si>
    <t>cholesterol transport (GO:0030301)</t>
  </si>
  <si>
    <t>2/51</t>
  </si>
  <si>
    <t>MSR1;AKR1C1</t>
  </si>
  <si>
    <t>mesenchymal cell differentiation (GO:0048762)</t>
  </si>
  <si>
    <t>positive regulation of intracellular signal transduction (GO:1902533)</t>
  </si>
  <si>
    <t>6/546</t>
  </si>
  <si>
    <t>FKBP1A;AXL;S100A4;MET;RTN4;LIMS1</t>
  </si>
  <si>
    <t>fatty acid beta-oxidation (GO:0006635)</t>
  </si>
  <si>
    <t>2/52</t>
  </si>
  <si>
    <t>cellular component assembly (GO:0022607)</t>
  </si>
  <si>
    <t>4/261</t>
  </si>
  <si>
    <t>GORASP2;FAS;RTN4;LIMS1</t>
  </si>
  <si>
    <t>IRE1-mediated unfolded protein response (GO:0036498)</t>
  </si>
  <si>
    <t>2/53</t>
  </si>
  <si>
    <t>negative regulation of viral genome replication (GO:0045071)</t>
  </si>
  <si>
    <t>2/54</t>
  </si>
  <si>
    <t>unsaturated fatty acid metabolic process (GO:0033559)</t>
  </si>
  <si>
    <t>EPHX1;PTGS1</t>
  </si>
  <si>
    <t>autophagosome organization (GO:1905037)</t>
  </si>
  <si>
    <t>2/56</t>
  </si>
  <si>
    <t>RAB1A;STING1</t>
  </si>
  <si>
    <t>negative regulation of calcium ion transport into cytosol (GO:0010523)</t>
  </si>
  <si>
    <t>alkaloid metabolic process (GO:0009820)</t>
  </si>
  <si>
    <t>pyridine-containing compound metabolic process (GO:0072524)</t>
  </si>
  <si>
    <t>pyrimidine deoxyribonucleotide biosynthetic process (GO:0009221)</t>
  </si>
  <si>
    <t>regulation of fever generation (GO:0031620)</t>
  </si>
  <si>
    <t>regulation of glycoprotein metabolic process (GO:1903018)</t>
  </si>
  <si>
    <t>regulation of guanyl-nucleotide exchange factor activity (GO:1905097)</t>
  </si>
  <si>
    <t>nucleoside triphosphate catabolic process (GO:0009143)</t>
  </si>
  <si>
    <t>regulation of morphogenesis of a branching structure (GO:0060688)</t>
  </si>
  <si>
    <t>regulation of natural killer cell differentiation (GO:0032823)</t>
  </si>
  <si>
    <t>peptidyl-lysine oxidation (GO:0018057)</t>
  </si>
  <si>
    <t>LOXL4</t>
  </si>
  <si>
    <t>dopamine catabolic process (GO:0042420)</t>
  </si>
  <si>
    <t>MOXD1</t>
  </si>
  <si>
    <t>erythrose 4-phosphate/phosphoenolpyruvate family amino acid catabolic process (GO:1902222)</t>
  </si>
  <si>
    <t>positive regulation of glycoprotein metabolic process (GO:1903020)</t>
  </si>
  <si>
    <t>positive regulation of heat generation (GO:0031652)</t>
  </si>
  <si>
    <t>Schwann cell differentiation (GO:0014037)</t>
  </si>
  <si>
    <t>L-phenylalanine catabolic process (GO:0006559)</t>
  </si>
  <si>
    <t>positive regulation of prostaglandin biosynthetic process (GO:0031394)</t>
  </si>
  <si>
    <t>sulfide oxidation (GO:0019418)</t>
  </si>
  <si>
    <t>SQOR</t>
  </si>
  <si>
    <t>sulfide oxidation, using sulfide:quinone oxidoreductase (GO:0070221)</t>
  </si>
  <si>
    <t>positive regulation of toll-like receptor 9 signaling pathway (GO:0034165)</t>
  </si>
  <si>
    <t>postsynaptic endocytosis (GO:0140239)</t>
  </si>
  <si>
    <t>MX1</t>
  </si>
  <si>
    <t>postsynaptic neurotransmitter receptor internalization (GO:0098884)</t>
  </si>
  <si>
    <t>regulation of bone mineralization (GO:0030500)</t>
  </si>
  <si>
    <t>2/57</t>
  </si>
  <si>
    <t>TMEM119;ENPP1</t>
  </si>
  <si>
    <t>carboxylic acid transport (GO:0046942)</t>
  </si>
  <si>
    <t>monocarboxylic acid transport (GO:0015718)</t>
  </si>
  <si>
    <t>AKR1C1;SLC16A2</t>
  </si>
  <si>
    <t>autophagosome assembly (GO:0000045)</t>
  </si>
  <si>
    <t>positive regulation of protein binding (GO:0032092)</t>
  </si>
  <si>
    <t>FKBP1A;STING1</t>
  </si>
  <si>
    <t>fatty acid oxidation (GO:0019395)</t>
  </si>
  <si>
    <t>2/59</t>
  </si>
  <si>
    <t>positive regulation of protein kinase B signaling (GO:0051897)</t>
  </si>
  <si>
    <t>3/161</t>
  </si>
  <si>
    <t>AXL;MET;RTN4</t>
  </si>
  <si>
    <t>pteridine-containing compound biosynthetic process (GO:0042559)</t>
  </si>
  <si>
    <t>negative regulation of glycogen biosynthetic process (GO:0045719)</t>
  </si>
  <si>
    <t>cellular lipid biosynthetic process (GO:0097384)</t>
  </si>
  <si>
    <t>cellular phosphate ion homeostasis (GO:0030643)</t>
  </si>
  <si>
    <t>cellular trivalent inorganic anion homeostasis (GO:0072502)</t>
  </si>
  <si>
    <t>norepinephrine biosynthetic process (GO:0042421)</t>
  </si>
  <si>
    <t>pentose-phosphate shunt, non-oxidative branch (GO:0009052)</t>
  </si>
  <si>
    <t>positive regulation of cholesterol storage (GO:0010886)</t>
  </si>
  <si>
    <t>glycerol ether biosynthetic process (GO:0046504)</t>
  </si>
  <si>
    <t>positive regulation of fever generation (GO:0031622)</t>
  </si>
  <si>
    <t>positive regulation of gluconeogenesis (GO:0045722)</t>
  </si>
  <si>
    <t>growth hormone secretion (GO:0030252)</t>
  </si>
  <si>
    <t>retinal ganglion cell axon guidance (GO:0031290)</t>
  </si>
  <si>
    <t>hydrogen sulfide metabolic process (GO:0070813)</t>
  </si>
  <si>
    <t>positive regulation of osteoblast proliferation (GO:0033690)</t>
  </si>
  <si>
    <t>TMEM119</t>
  </si>
  <si>
    <t>T-tubule organization (GO:0033292)</t>
  </si>
  <si>
    <t>positive regulation of toll-like receptor 3 signaling pathway (GO:0034141)</t>
  </si>
  <si>
    <t>WDFY1</t>
  </si>
  <si>
    <t>tyrosine catabolic process (GO:0006572)</t>
  </si>
  <si>
    <t>diterpenoid metabolic process (GO:0016101)</t>
  </si>
  <si>
    <t>GPC1;AKR1C1</t>
  </si>
  <si>
    <t>cellular response to type I interferon (GO:0071357)</t>
  </si>
  <si>
    <t>2/65</t>
  </si>
  <si>
    <t>type I interferon signaling pathway (GO:0060337)</t>
  </si>
  <si>
    <t>cellular protein-containing complex assembly (GO:0034622)</t>
  </si>
  <si>
    <t>3/168</t>
  </si>
  <si>
    <t>FKBP1A;BIN1;RTN4</t>
  </si>
  <si>
    <t>regulation of viral genome replication (GO:0045069)</t>
  </si>
  <si>
    <t>2/67</t>
  </si>
  <si>
    <t>negative regulation of dendritic cell apoptotic process (GO:2000669)</t>
  </si>
  <si>
    <t>negative regulation of glycogen metabolic process (GO:0070874)</t>
  </si>
  <si>
    <t>catecholamine catabolic process (GO:0042424)</t>
  </si>
  <si>
    <t>norepinephrine metabolic process (GO:0042415)</t>
  </si>
  <si>
    <t>collagen-activated tyrosine kinase receptor signaling pathway (GO:0038063)</t>
  </si>
  <si>
    <t>regulation of miRNA mediated inhibition of translation (GO:1905616)</t>
  </si>
  <si>
    <t>EIF4E2</t>
  </si>
  <si>
    <t>regulation of prostaglandin biosynthetic process (GO:0031392)</t>
  </si>
  <si>
    <t>endothelial cell morphogenesis (GO:0001886)</t>
  </si>
  <si>
    <t>flavin-containing compound metabolic process (GO:0042726)</t>
  </si>
  <si>
    <t>glutamine transport (GO:0006868)</t>
  </si>
  <si>
    <t>heart trabecula formation (GO:0060347)</t>
  </si>
  <si>
    <t>positive regulation of integrin-mediated signaling pathway (GO:2001046)</t>
  </si>
  <si>
    <t>riboflavin metabolic process (GO:0006771)</t>
  </si>
  <si>
    <t>positive regulation of miRNA mediated inhibition of translation (GO:1905618)</t>
  </si>
  <si>
    <t>SMAD protein complex assembly (GO:0007183)</t>
  </si>
  <si>
    <t>positive regulation of pinocytosis (GO:0048549)</t>
  </si>
  <si>
    <t>synaptic vesicle budding from presynaptic endocytic zone membrane (GO:0016185)</t>
  </si>
  <si>
    <t>T cell apoptotic process (GO:0070231)</t>
  </si>
  <si>
    <t>thyroid hormone transport (GO:0070327)</t>
  </si>
  <si>
    <t>SLC16A2</t>
  </si>
  <si>
    <t>positive regulation of unsaturated fatty acid biosynthetic process (GO:2001280)</t>
  </si>
  <si>
    <t>negative regulation of transforming growth factor beta receptor signaling pathway (GO:0030512)</t>
  </si>
  <si>
    <t>FKBP1A;VASN</t>
  </si>
  <si>
    <t>positive regulation of protein polymerization (GO:0032273)</t>
  </si>
  <si>
    <t>BIN1;MET</t>
  </si>
  <si>
    <t>cytokine-mediated signaling pathway (GO:0019221)</t>
  </si>
  <si>
    <t>6/621</t>
  </si>
  <si>
    <t>IFITM2;MMP1;MX1;TALDO1;PTGS2;LIMS1</t>
  </si>
  <si>
    <t>negative regulation of viral process (GO:0048525)</t>
  </si>
  <si>
    <t>2/70</t>
  </si>
  <si>
    <t>fatty acid catabolic process (GO:0009062)</t>
  </si>
  <si>
    <t>negative regulation of glucose import (GO:0046325)</t>
  </si>
  <si>
    <t>axon extension involved in axon guidance (GO:0048846)</t>
  </si>
  <si>
    <t>negative regulation of neural precursor cell proliferation (GO:2000178)</t>
  </si>
  <si>
    <t>cellular response to interferon-alpha (GO:0035457)</t>
  </si>
  <si>
    <t>neuron projection extension involved in neuron projection guidance (GO:1902284)</t>
  </si>
  <si>
    <t>dynamin family protein polymerization involved in membrane fission (GO:0003373)</t>
  </si>
  <si>
    <t>dynamin family protein polymerization involved in mitochondrial fission (GO:0003374)</t>
  </si>
  <si>
    <t>entry of bacterium into host cell (GO:0035635)</t>
  </si>
  <si>
    <t>positive regulation of astrocyte differentiation (GO:0048711)</t>
  </si>
  <si>
    <t>regulation of toll-like receptor 3 signaling pathway (GO:0034139)</t>
  </si>
  <si>
    <t>positive regulation of cysteine-type endopeptidase activity involved in apoptotic signaling pathway (GO:2001269)</t>
  </si>
  <si>
    <t>synaptic vesicle budding (GO:0070142)</t>
  </si>
  <si>
    <t>natural killer cell differentiation (GO:0001779)</t>
  </si>
  <si>
    <t>regulation of Rho protein signal transduction (GO:0035023)</t>
  </si>
  <si>
    <t>2/73</t>
  </si>
  <si>
    <t>EPS8L2;MET</t>
  </si>
  <si>
    <t>negative regulation of bone resorption (GO:0045779)</t>
  </si>
  <si>
    <t>regulation of aspartic-type endopeptidase activity involved in amyloid precursor protein catabolic process (GO:1902959)</t>
  </si>
  <si>
    <t>negative regulation of retrograde protein transport, ER to cytosol (GO:1904153)</t>
  </si>
  <si>
    <t>ERLEC1</t>
  </si>
  <si>
    <t>collagen-activated signaling pathway (GO:0038065)</t>
  </si>
  <si>
    <t>regulation of mammary gland epithelial cell proliferation (GO:0033599)</t>
  </si>
  <si>
    <t>detection of mechanical stimulus involved in sensory perception of sound (GO:0050910)</t>
  </si>
  <si>
    <t>COL11A1</t>
  </si>
  <si>
    <t>phenol-containing compound biosynthetic process (GO:0046189)</t>
  </si>
  <si>
    <t>regulation of pinocytosis (GO:0048548)</t>
  </si>
  <si>
    <t>endochondral ossification (GO:0001958)</t>
  </si>
  <si>
    <t>regulation of protein deacetylation (GO:0090311)</t>
  </si>
  <si>
    <t>regulation of skeletal muscle cell differentiation (GO:2001014)</t>
  </si>
  <si>
    <t>response to type I interferon (GO:0034340)</t>
  </si>
  <si>
    <t>hormone transport (GO:0009914)</t>
  </si>
  <si>
    <t>intestinal cholesterol absorption (GO:0030299)</t>
  </si>
  <si>
    <t>L-phenylalanine metabolic process (GO:0006558)</t>
  </si>
  <si>
    <t>tetrahydrofolate interconversion (GO:0035999)</t>
  </si>
  <si>
    <t>progesterone metabolic process (GO:0042448)</t>
  </si>
  <si>
    <t>regulation of programmed cell death (GO:0043067)</t>
  </si>
  <si>
    <t>3/194</t>
  </si>
  <si>
    <t>TP53I3;FAS;RTN4</t>
  </si>
  <si>
    <t>amino sugar metabolic process (GO:0006040)</t>
  </si>
  <si>
    <t>Rap protein signal transduction (GO:0032486)</t>
  </si>
  <si>
    <t>negative regulation of protein autophosphorylation (GO:0031953)</t>
  </si>
  <si>
    <t>negative regulation of protein exit from endoplasmic reticulum (GO:0070862)</t>
  </si>
  <si>
    <t>neuron projection fasciculation (GO:0106030)</t>
  </si>
  <si>
    <t>nuclear pore complex assembly (GO:0051292)</t>
  </si>
  <si>
    <t>peptidyl-amino acid modification (GO:0018193)</t>
  </si>
  <si>
    <t>FKBP7</t>
  </si>
  <si>
    <t>phosphate ion homeostasis (GO:0055062)</t>
  </si>
  <si>
    <t>ether lipid biosynthetic process (GO:0008611)</t>
  </si>
  <si>
    <t>fructose 6-phosphate metabolic process (GO:0006002)</t>
  </si>
  <si>
    <t>positive regulation of toll-like receptor 4 signaling pathway (GO:0034145)</t>
  </si>
  <si>
    <t>myelin assembly (GO:0032288)</t>
  </si>
  <si>
    <t>long-chain fatty acid metabolic process (GO:0001676)</t>
  </si>
  <si>
    <t>EPHX1;PTGS2</t>
  </si>
  <si>
    <t>vascular transport (GO:0010232)</t>
  </si>
  <si>
    <t>protein oxidation (GO:0018158)</t>
  </si>
  <si>
    <t>negative regulation of bone remodeling (GO:0046851)</t>
  </si>
  <si>
    <t>regulation of calcium ion transmembrane transport via high voltage-gated calcium channel (GO:1902514)</t>
  </si>
  <si>
    <t>regulation of cysteine-type endopeptidase activity involved in apoptotic signaling pathway (GO:2001267)</t>
  </si>
  <si>
    <t>regulation of dendritic cell apoptotic process (GO:2000668)</t>
  </si>
  <si>
    <t>negative regulation of potassium ion transmembrane transport (GO:1901380)</t>
  </si>
  <si>
    <t>cellular response to increased oxygen levels (GO:0036295)</t>
  </si>
  <si>
    <t>cellular response to UV-A (GO:0071492)</t>
  </si>
  <si>
    <t>ER-associated misfolded protein catabolic process (GO:0071712)</t>
  </si>
  <si>
    <t>regulation of stress-activated protein kinase signaling cascade (GO:0070302)</t>
  </si>
  <si>
    <t>regulation of toll-like receptor 9 signaling pathway (GO:0034163)</t>
  </si>
  <si>
    <t>intestinal lipid absorption (GO:0098856)</t>
  </si>
  <si>
    <t>T cell homeostasis (GO:0043029)</t>
  </si>
  <si>
    <t>tetrahydrobiopterin metabolic process (GO:0046146)</t>
  </si>
  <si>
    <t>tetrahydrofolate metabolic process (GO:0046653)</t>
  </si>
  <si>
    <t>positive regulation of transforming growth factor beta production (GO:0071636)</t>
  </si>
  <si>
    <t>UDP-N-acetylglucosamine biosynthetic process (GO:0006048)</t>
  </si>
  <si>
    <t>transport across blood-brain barrier (GO:0150104)</t>
  </si>
  <si>
    <t>regulation of protein kinase B signaling (GO:0051896)</t>
  </si>
  <si>
    <t>3/207</t>
  </si>
  <si>
    <t>sensory perception of mechanical stimulus (GO:0050954)</t>
  </si>
  <si>
    <t>2/88</t>
  </si>
  <si>
    <t>COL11A1;EPS8L2</t>
  </si>
  <si>
    <t>negative regulation of calcineurin-mediated signaling (GO:0106057)</t>
  </si>
  <si>
    <t>negative regulation of calcineurin-NFAT signaling cascade (GO:0070885)</t>
  </si>
  <si>
    <t>amino sugar biosynthetic process (GO:0046349)</t>
  </si>
  <si>
    <t>regulation of amyloid precursor protein catabolic process (GO:1902991)</t>
  </si>
  <si>
    <t>regulation of astrocyte differentiation (GO:0048710)</t>
  </si>
  <si>
    <t>negative regulation of glucose transmembrane transport (GO:0010829)</t>
  </si>
  <si>
    <t>axonal fasciculation (GO:0007413)</t>
  </si>
  <si>
    <t>negative regulation of leukocyte apoptotic process (GO:2000107)</t>
  </si>
  <si>
    <t>catecholamine biosynthetic process (GO:0042423)</t>
  </si>
  <si>
    <t>negative regulation of release of sequestered calcium ion into cytosol (GO:0051280)</t>
  </si>
  <si>
    <t>negative regulation of ryanodine-sensitive calcium-release channel activity (GO:0060315)</t>
  </si>
  <si>
    <t>neurotransmitter uptake (GO:0001504)</t>
  </si>
  <si>
    <t>nucleotide-sugar metabolic process (GO:0009225)</t>
  </si>
  <si>
    <t>regulation of nucleobase-containing compound metabolic process (GO:0019219)</t>
  </si>
  <si>
    <t>PCBP1</t>
  </si>
  <si>
    <t>endoplasmic reticulum membrane organization (GO:0090158)</t>
  </si>
  <si>
    <t>regulation of ventricular cardiac muscle cell action potential (GO:0098911)</t>
  </si>
  <si>
    <t>melanocyte differentiation (GO:0030318)</t>
  </si>
  <si>
    <t>tyrosine metabolic process (GO:0006570)</t>
  </si>
  <si>
    <t>positive regulation of ubiquitin protein ligase activity (GO:1904668)</t>
  </si>
  <si>
    <t>sensory perception of sound (GO:0007605)</t>
  </si>
  <si>
    <t>2/91</t>
  </si>
  <si>
    <t>positive regulation of supramolecular fiber organization (GO:1902905)</t>
  </si>
  <si>
    <t>positive regulation of protein modification process (GO:0031401)</t>
  </si>
  <si>
    <t>3/214</t>
  </si>
  <si>
    <t>NNMT;TMEM119;FAS</t>
  </si>
  <si>
    <t>retinoid metabolic process (GO:0001523)</t>
  </si>
  <si>
    <t>2/92</t>
  </si>
  <si>
    <t>pteridine-containing compound metabolic process (GO:0042558)</t>
  </si>
  <si>
    <t>negative regulation of hydrogen peroxide-induced cell death (GO:1903206)</t>
  </si>
  <si>
    <t>negative regulation of myotube differentiation (GO:0010832)</t>
  </si>
  <si>
    <t>negative regulation of potassium ion transport (GO:0043267)</t>
  </si>
  <si>
    <t>regulation of histone modification (GO:0031056)</t>
  </si>
  <si>
    <t>pentose-phosphate shunt (GO:0006098)</t>
  </si>
  <si>
    <t>endochondral bone morphogenesis (GO:0060350)</t>
  </si>
  <si>
    <t>entry into host (GO:0044409)</t>
  </si>
  <si>
    <t>regulation of retrograde protein transport, ER to cytosol (GO:1904152)</t>
  </si>
  <si>
    <t>positive regulation of calcineurin-mediated signaling (GO:0106058)</t>
  </si>
  <si>
    <t>CHERP</t>
  </si>
  <si>
    <t>positive regulation of calcineurin-NFAT signaling cascade (GO:0070886)</t>
  </si>
  <si>
    <t>reticulophagy (GO:0061709)</t>
  </si>
  <si>
    <t>STING1</t>
  </si>
  <si>
    <t>positive regulation of ruffle assembly (GO:1900029)</t>
  </si>
  <si>
    <t>EPS8L2</t>
  </si>
  <si>
    <t>UDP-N-acetylglucosamine metabolic process (GO:0006047)</t>
  </si>
  <si>
    <t>regulation of kinase activity (GO:0043549)</t>
  </si>
  <si>
    <t>2/94</t>
  </si>
  <si>
    <t>AXL;MET</t>
  </si>
  <si>
    <t>protein localization to vacuole (GO:0072665)</t>
  </si>
  <si>
    <t>negative regulation of bone mineralization (GO:0030502)</t>
  </si>
  <si>
    <t>antiviral innate immune response (GO:0140374)</t>
  </si>
  <si>
    <t>negative regulation of fibroblast growth factor receptor signaling pathway (GO:0040037)</t>
  </si>
  <si>
    <t>regulation of histone methylation (GO:0031060)</t>
  </si>
  <si>
    <t>regulation of integrin-mediated signaling pathway (GO:2001044)</t>
  </si>
  <si>
    <t>neurotransmitter biosynthetic process (GO:0042136)</t>
  </si>
  <si>
    <t>COPII-coated vesicle cargo loading (GO:0090110)</t>
  </si>
  <si>
    <t>nuclear pore organization (GO:0006999)</t>
  </si>
  <si>
    <t>nucleoside phosphate catabolic process (GO:1901292)</t>
  </si>
  <si>
    <t>nucleoside triphosphate metabolic process (GO:0009141)</t>
  </si>
  <si>
    <t>pancreas development (GO:0031016)</t>
  </si>
  <si>
    <t>positive regulation of brown fat cell differentiation (GO:0090336)</t>
  </si>
  <si>
    <t>ether lipid metabolic process (GO:0046485)</t>
  </si>
  <si>
    <t>positive regulation of glucose metabolic process (GO:0010907)</t>
  </si>
  <si>
    <t>response to UV-A (GO:0070141)</t>
  </si>
  <si>
    <t>retinal metabolic process (GO:0042574)</t>
  </si>
  <si>
    <t>sodium-independent organic anion transport (GO:0043252)</t>
  </si>
  <si>
    <t>positive regulation of protein deacetylation (GO:0090312)</t>
  </si>
  <si>
    <t>microvillus organization (GO:0032528)</t>
  </si>
  <si>
    <t>negative regulation of programmed cell death (GO:0043069)</t>
  </si>
  <si>
    <t>4/381</t>
  </si>
  <si>
    <t>AXL;FHL2;FAS;MET</t>
  </si>
  <si>
    <t>organic acid transport (GO:0015849)</t>
  </si>
  <si>
    <t>2/100</t>
  </si>
  <si>
    <t>SLC38A1;AKR1C1</t>
  </si>
  <si>
    <t>regulation of transforming growth factor beta receptor signaling pathway (GO:0017015)</t>
  </si>
  <si>
    <t>regulation of endothelial cell chemotaxis (GO:2001026)</t>
  </si>
  <si>
    <t>cellular response to exogenous dsRNA (GO:0071360)</t>
  </si>
  <si>
    <t>nitric oxide biosynthetic process (GO:0006809)</t>
  </si>
  <si>
    <t>contractile actin filament bundle assembly (GO:0030038)</t>
  </si>
  <si>
    <t>PDLIM1</t>
  </si>
  <si>
    <t>detection of mechanical stimulus involved in sensory perception (GO:0050974)</t>
  </si>
  <si>
    <t>endoplasmic reticulum tubular network organization (GO:0071786)</t>
  </si>
  <si>
    <t>positive regulation of acute inflammatory response (GO:0002675)</t>
  </si>
  <si>
    <t>positive regulation of endothelial cell chemotaxis (GO:2001028)</t>
  </si>
  <si>
    <t>interleukin-27-mediated signaling pathway (GO:0070106)</t>
  </si>
  <si>
    <t>positive regulation of natural killer cell activation (GO:0032816)</t>
  </si>
  <si>
    <t>lipoxygenase pathway (GO:0019372)</t>
  </si>
  <si>
    <t>stress fiber assembly (GO:0043149)</t>
  </si>
  <si>
    <t>positive regulation of response to cytokine stimulus (GO:0060760)</t>
  </si>
  <si>
    <t>microvillus assembly (GO:0030033)</t>
  </si>
  <si>
    <t>apoptotic process (GO:0006915)</t>
  </si>
  <si>
    <t>3/231</t>
  </si>
  <si>
    <t>MX1;FAS;RTN4</t>
  </si>
  <si>
    <t>regulation of apoptotic process (GO:0042981)</t>
  </si>
  <si>
    <t>6/742</t>
  </si>
  <si>
    <t>TP53I3;BIN1;AXL;FHL2;FAS;RTN4</t>
  </si>
  <si>
    <t>regulation of activin receptor signaling pathway (GO:0032925)</t>
  </si>
  <si>
    <t>aromatic amino acid family catabolic process (GO:0009074)</t>
  </si>
  <si>
    <t>regulation of cholesterol storage (GO:0010885)</t>
  </si>
  <si>
    <t>nitric oxide metabolic process (GO:0046209)</t>
  </si>
  <si>
    <t>response to organophosphorus (GO:0046683)</t>
  </si>
  <si>
    <t>protein localization to microtubule organizing center (GO:1905508)</t>
  </si>
  <si>
    <t>positive regulation of cellular metabolic process (GO:0031325)</t>
  </si>
  <si>
    <t>RAB1A;AKR1C1</t>
  </si>
  <si>
    <t>peptidyl-lysine modification (GO:0018205)</t>
  </si>
  <si>
    <t>2/106</t>
  </si>
  <si>
    <t>RANBP2;LOXL4</t>
  </si>
  <si>
    <t>membrane organization (GO:0061024)</t>
  </si>
  <si>
    <t>3/242</t>
  </si>
  <si>
    <t>TGOLN2;BIN1;MX1</t>
  </si>
  <si>
    <t>negative regulation of transmembrane receptor protein serine/threonine kinase signaling pathway (GO:0090101)</t>
  </si>
  <si>
    <t>2/108</t>
  </si>
  <si>
    <t>cellular biogenic amine biosynthetic process (GO:0042401)</t>
  </si>
  <si>
    <t>cellular response to fatty acid (GO:0071398)</t>
  </si>
  <si>
    <t>negative regulation of vascular associated smooth muscle cell proliferation (GO:1904706)</t>
  </si>
  <si>
    <t>CNN1</t>
  </si>
  <si>
    <t>negative regulation of viral entry into host cell (GO:0046597)</t>
  </si>
  <si>
    <t>IFITM2</t>
  </si>
  <si>
    <t>diol biosynthetic process (GO:0034312)</t>
  </si>
  <si>
    <t>regulation of osteoblast proliferation (GO:0033688)</t>
  </si>
  <si>
    <t>epithelial cell morphogenesis (GO:0003382)</t>
  </si>
  <si>
    <t>protein O-linked mannosylation (GO:0035269)</t>
  </si>
  <si>
    <t>negative regulation of cation transmembrane transport (GO:1904063)</t>
  </si>
  <si>
    <t>regulation of brown fat cell differentiation (GO:0090335)</t>
  </si>
  <si>
    <t>cellular response to dsRNA (GO:0071359)</t>
  </si>
  <si>
    <t>negative regulation of Rho protein signal transduction (GO:0035024)</t>
  </si>
  <si>
    <t>positive chemotaxis (GO:0050918)</t>
  </si>
  <si>
    <t>positive regulation of cell migration involved in sprouting angiogenesis (GO:0090050)</t>
  </si>
  <si>
    <t>regulation of transforming growth factor beta production (GO:0071634)</t>
  </si>
  <si>
    <t>positive regulation of glial cell differentiation (GO:0045687)</t>
  </si>
  <si>
    <t>positive regulation of macrophage derived foam cell differentiation (GO:0010744)</t>
  </si>
  <si>
    <t>mitochondrial fission (GO:0000266)</t>
  </si>
  <si>
    <t>protein localization to centrosome (GO:0071539)</t>
  </si>
  <si>
    <t>RNA splicing, via transesterification reactions with bulged adenosine as nucleophile (GO:0000377)</t>
  </si>
  <si>
    <t>3/251</t>
  </si>
  <si>
    <t>cellular response to transforming growth factor beta stimulus (GO:0071560)</t>
  </si>
  <si>
    <t>2/114</t>
  </si>
  <si>
    <t>FKBP1A;LIMS1</t>
  </si>
  <si>
    <t>positive regulation of kinase activity (GO:0033674)</t>
  </si>
  <si>
    <t>positive regulation of signal transduction (GO:0009967)</t>
  </si>
  <si>
    <t>3/252</t>
  </si>
  <si>
    <t>AXL;FAS;LIMS1</t>
  </si>
  <si>
    <t>cellular amide metabolic process (GO:0043603)</t>
  </si>
  <si>
    <t>2/115</t>
  </si>
  <si>
    <t>NNMT;MTHFD2</t>
  </si>
  <si>
    <t>purine ribonucleoside bisphosphate metabolic process (GO:0034035)</t>
  </si>
  <si>
    <t>negative regulation of striated muscle cell differentiation (GO:0051154)</t>
  </si>
  <si>
    <t>NLS-bearing protein import into nucleus (GO:0006607)</t>
  </si>
  <si>
    <t>nucleotide-sugar biosynthetic process (GO:0009226)</t>
  </si>
  <si>
    <t>regulation of neuroinflammatory response (GO:0150077)</t>
  </si>
  <si>
    <t>diol metabolic process (GO:0034311)</t>
  </si>
  <si>
    <t>dopamine metabolic process (GO:0042417)</t>
  </si>
  <si>
    <t>endoplasmic reticulum mannose trimming (GO:1904380)</t>
  </si>
  <si>
    <t>pore complex assembly (GO:0046931)</t>
  </si>
  <si>
    <t>establishment of skin barrier (GO:0061436)</t>
  </si>
  <si>
    <t>folic acid metabolic process (GO:0046655)</t>
  </si>
  <si>
    <t>regulation of water loss via skin (GO:0033561)</t>
  </si>
  <si>
    <t>positive regulation of focal adhesion assembly (GO:0051894)</t>
  </si>
  <si>
    <t>heart trabecula morphogenesis (GO:0061384)</t>
  </si>
  <si>
    <t>positive regulation of cell differentiation (GO:0045597)</t>
  </si>
  <si>
    <t>3/258</t>
  </si>
  <si>
    <t>MSR1;GPC1;TMEM119</t>
  </si>
  <si>
    <t>regulation of protein binding (GO:0043393)</t>
  </si>
  <si>
    <t>regulation of fibroblast growth factor receptor signaling pathway (GO:0040036)</t>
  </si>
  <si>
    <t>cellular response to interferon-beta (GO:0035458)</t>
  </si>
  <si>
    <t>cellular response to misfolded protein (GO:0071218)</t>
  </si>
  <si>
    <t>negative regulation of viral life cycle (GO:1903901)</t>
  </si>
  <si>
    <t>energy reserve metabolic process (GO:0006112)</t>
  </si>
  <si>
    <t>regulation of smooth muscle contraction (GO:0006940)</t>
  </si>
  <si>
    <t>folic acid-containing compound metabolic process (GO:0006760)</t>
  </si>
  <si>
    <t>hepaticobiliary system development (GO:0061008)</t>
  </si>
  <si>
    <t>positive regulation of lymphocyte differentiation (GO:0045621)</t>
  </si>
  <si>
    <t>neuron apoptotic process (GO:0051402)</t>
  </si>
  <si>
    <t>extrinsic apoptotic signaling pathway in absence of ligand (GO:0097192)</t>
  </si>
  <si>
    <t>regulation of ubiquitin protein ligase activity (GO:1904666)</t>
  </si>
  <si>
    <t>heparan sulfate proteoglycan metabolic process (GO:0030201)</t>
  </si>
  <si>
    <t>positive regulation of lipid storage (GO:0010884)</t>
  </si>
  <si>
    <t>sterol transport (GO:0015918)</t>
  </si>
  <si>
    <t>regulation of protein phosphorylation (GO:0001932)</t>
  </si>
  <si>
    <t>3/266</t>
  </si>
  <si>
    <t>DNAJC10;TMEM119;FAS</t>
  </si>
  <si>
    <t>protein-containing complex assembly (GO:0065003)</t>
  </si>
  <si>
    <t>3/267</t>
  </si>
  <si>
    <t>RAB1A;STING1;FAS</t>
  </si>
  <si>
    <t>protein mannosylation (GO:0035268)</t>
  </si>
  <si>
    <t>negative regulation of biomineral tissue development (GO:0070168)</t>
  </si>
  <si>
    <t>amino acid import (GO:0043090)</t>
  </si>
  <si>
    <t>negative regulation of protein dephosphorylation (GO:0035308)</t>
  </si>
  <si>
    <t>negative regulation of cell growth (GO:0030308)</t>
  </si>
  <si>
    <t>2/126</t>
  </si>
  <si>
    <t>ENPP1;RTN4</t>
  </si>
  <si>
    <t>negative regulation of growth (GO:0045926)</t>
  </si>
  <si>
    <t>mRNA splicing, via spliceosome (GO:0000398)</t>
  </si>
  <si>
    <t>3/274</t>
  </si>
  <si>
    <t>negative regulation of G protein-coupled receptor signaling pathway (GO:0045744)</t>
  </si>
  <si>
    <t>negative regulation of phosphoprotein phosphatase activity (GO:0032515)</t>
  </si>
  <si>
    <t>negative regulation of smoothened signaling pathway (GO:0045879)</t>
  </si>
  <si>
    <t>regulation of neural precursor cell proliferation (GO:2000177)</t>
  </si>
  <si>
    <t>regulation of toll-like receptor 4 signaling pathway (GO:0034143)</t>
  </si>
  <si>
    <t>glucose 6-phosphate metabolic process (GO:0051156)</t>
  </si>
  <si>
    <t>vesicle transport along microtubule (GO:0047496)</t>
  </si>
  <si>
    <t>Golgi organization (GO:0007030)</t>
  </si>
  <si>
    <t>2/130</t>
  </si>
  <si>
    <t>RAB1A;GORASP2</t>
  </si>
  <si>
    <t>protein glycosylation (GO:0006486)</t>
  </si>
  <si>
    <t>amino acid import across plasma membrane (GO:0089718)</t>
  </si>
  <si>
    <t>axon extension (GO:0048675)</t>
  </si>
  <si>
    <t>C21-steroid hormone metabolic process (GO:0008207)</t>
  </si>
  <si>
    <t>negative regulation of ossification (GO:0030279)</t>
  </si>
  <si>
    <t>negative regulation of stress fiber assembly (GO:0051497)</t>
  </si>
  <si>
    <t>dendritic cell differentiation (GO:0097028)</t>
  </si>
  <si>
    <t>regulation of monooxygenase activity (GO:0032768)</t>
  </si>
  <si>
    <t>regulation of ruffle assembly (GO:1900027)</t>
  </si>
  <si>
    <t>positive regulation of cell-substrate junction organization (GO:0150117)</t>
  </si>
  <si>
    <t>positive regulation of viral life cycle (GO:1903902)</t>
  </si>
  <si>
    <t>protein alpha-1,2-demannosylation (GO:0036508)</t>
  </si>
  <si>
    <t>RNA metabolic process (GO:0016070)</t>
  </si>
  <si>
    <t>2/133</t>
  </si>
  <si>
    <t>3'-phosphoadenosine 5'-phosphosulfate metabolic process (GO:0050427)</t>
  </si>
  <si>
    <t>protein quality control for misfolded or incompletely synthesized proteins (GO:0006515)</t>
  </si>
  <si>
    <t>negative regulation of sequestering of calcium ion (GO:0051283)</t>
  </si>
  <si>
    <t>regulation of myotube differentiation (GO:0010830)</t>
  </si>
  <si>
    <t>peripheral nervous system development (GO:0007422)</t>
  </si>
  <si>
    <t>energy derivation by oxidation of organic compounds (GO:0015980)</t>
  </si>
  <si>
    <t>regulation of ryanodine-sensitive calcium-release channel activity (GO:0060314)</t>
  </si>
  <si>
    <t>positive regulation of ERBB signaling pathway (GO:1901186)</t>
  </si>
  <si>
    <t>positive regulation of vascular endothelial growth factor production (GO:0010575)</t>
  </si>
  <si>
    <t>ventricular cardiac muscle tissue development (GO:0003229)</t>
  </si>
  <si>
    <t>regulation of biomineral tissue development (GO:0070167)</t>
  </si>
  <si>
    <t>regulation of glycogen biosynthetic process (GO:0005979)</t>
  </si>
  <si>
    <t>organelle fission (GO:0048285)</t>
  </si>
  <si>
    <t>regulation of protein insertion into mitochondrial membrane involved in apoptotic signaling pathway (GO:1900739)</t>
  </si>
  <si>
    <t>endothelial cell development (GO:0001885)</t>
  </si>
  <si>
    <t>regulation of viral life cycle (GO:1903900)</t>
  </si>
  <si>
    <t>positive regulation of microtubule polymerization or depolymerization (GO:0031112)</t>
  </si>
  <si>
    <t>positive regulation of protein insertion into mitochondrial membrane involved in apoptotic signaling pathway (GO:1900740)</t>
  </si>
  <si>
    <t>mononuclear cell differentiation (GO:1903131)</t>
  </si>
  <si>
    <t>enzyme linked receptor protein signaling pathway (GO:0007167)</t>
  </si>
  <si>
    <t>2/140</t>
  </si>
  <si>
    <t>protein peptidyl-prolyl isomerization (GO:0000413)</t>
  </si>
  <si>
    <t>negative regulation of cation channel activity (GO:2001258)</t>
  </si>
  <si>
    <t>negative regulation of insulin receptor signaling pathway (GO:0046627)</t>
  </si>
  <si>
    <t>nucleobase-containing small molecule interconversion (GO:0015949)</t>
  </si>
  <si>
    <t>peptide hormone secretion (GO:0030072)</t>
  </si>
  <si>
    <t>regulation of vascular endothelial growth factor production (GO:0010574)</t>
  </si>
  <si>
    <t>release of sequestered calcium ion into cytosol (GO:0051209)</t>
  </si>
  <si>
    <t>positive regulation of gene silencing by miRNA (GO:2000637)</t>
  </si>
  <si>
    <t>positive regulation of nitric oxide biosynthetic process (GO:0045429)</t>
  </si>
  <si>
    <t>L-alpha-amino acid transmembrane transport (GO:1902475)</t>
  </si>
  <si>
    <t>monocarboxylic acid catabolic process (GO:0072329)</t>
  </si>
  <si>
    <t>negative regulation of actin filament bundle assembly (GO:0032232)</t>
  </si>
  <si>
    <t>Ras protein signal transduction (GO:0007265)</t>
  </si>
  <si>
    <t>2/142</t>
  </si>
  <si>
    <t>RAP2B;EPS8L2</t>
  </si>
  <si>
    <t>receptor-mediated endocytosis (GO:0006898)</t>
  </si>
  <si>
    <t>2/143</t>
  </si>
  <si>
    <t>MSR1;MX1</t>
  </si>
  <si>
    <t>negative regulation of axonogenesis (GO:0050771)</t>
  </si>
  <si>
    <t>negative regulation of calcium ion transmembrane transporter activity (GO:1901020)</t>
  </si>
  <si>
    <t>negative regulation of cellular response to insulin stimulus (GO:1900077)</t>
  </si>
  <si>
    <t>bile acid and bile salt transport (GO:0015721)</t>
  </si>
  <si>
    <t>negative regulation of phosphatase activity (GO:0010923)</t>
  </si>
  <si>
    <t>neutral amino acid transport (GO:0015804)</t>
  </si>
  <si>
    <t>regulation of muscle contraction (GO:0006937)</t>
  </si>
  <si>
    <t>positive regulation of defense response to virus by host (GO:0002230)</t>
  </si>
  <si>
    <t>GPI anchor metabolic process (GO:0006505)</t>
  </si>
  <si>
    <t>response to interferon-beta (GO:0035456)</t>
  </si>
  <si>
    <t>positive regulation of microtubule polymerization (GO:0031116)</t>
  </si>
  <si>
    <t>positive regulation of nitric oxide metabolic process (GO:1904407)</t>
  </si>
  <si>
    <t>protein localization to lysosome (GO:0061462)</t>
  </si>
  <si>
    <t>mRNA processing (GO:0006397)</t>
  </si>
  <si>
    <t>3/300</t>
  </si>
  <si>
    <t>innate immune response (GO:0045087)</t>
  </si>
  <si>
    <t>3/302</t>
  </si>
  <si>
    <t>negative regulation of epithelial to mesenchymal transition (GO:0010719)</t>
  </si>
  <si>
    <t>VASN</t>
  </si>
  <si>
    <t>regulation of calcium ion transmembrane transporter activity (GO:1901019)</t>
  </si>
  <si>
    <t>negative regulation of interferon-gamma production (GO:0032689)</t>
  </si>
  <si>
    <t>regulation of gluconeogenesis (GO:0006111)</t>
  </si>
  <si>
    <t>glial cell differentiation (GO:0010001)</t>
  </si>
  <si>
    <t>intrinsic apoptotic signaling pathway in response to endoplasmic reticulum stress (GO:0070059)</t>
  </si>
  <si>
    <t>DNAJC10</t>
  </si>
  <si>
    <t>cellular response to cytokine stimulus (GO:0071345)</t>
  </si>
  <si>
    <t>4/482</t>
  </si>
  <si>
    <t>IFITM2;MMP1;AXL;PTGS2</t>
  </si>
  <si>
    <t>positive regulation of transferase activity (GO:0051347)</t>
  </si>
  <si>
    <t>2/148</t>
  </si>
  <si>
    <t>alpha-amino acid catabolic process (GO:1901606)</t>
  </si>
  <si>
    <t>plasma membrane invagination (GO:0099024)</t>
  </si>
  <si>
    <t>regulation of protein localization to membrane (GO:1905475)</t>
  </si>
  <si>
    <t>long-chain fatty acid biosynthetic process (GO:0042759)</t>
  </si>
  <si>
    <t>response to cytokine (GO:0034097)</t>
  </si>
  <si>
    <t>2/150</t>
  </si>
  <si>
    <t>'de novo' posttranslational protein folding (GO:0051084)</t>
  </si>
  <si>
    <t>negative regulation of axon extension (GO:0030517)</t>
  </si>
  <si>
    <t>aminoglycan catabolic process (GO:0006026)</t>
  </si>
  <si>
    <t>cellular nitrogen compound biosynthetic process (GO:0044271)</t>
  </si>
  <si>
    <t>regulation of macrophage derived foam cell differentiation (GO:0010743)</t>
  </si>
  <si>
    <t>organelle transport along microtubule (GO:0072384)</t>
  </si>
  <si>
    <t>regulation of transmembrane receptor protein serine/threonine kinase signaling pathway (GO:0090092)</t>
  </si>
  <si>
    <t>positive regulation of ubiquitin-protein transferase activity (GO:0051443)</t>
  </si>
  <si>
    <t>negative regulation of protein phosphorylation (GO:0001933)</t>
  </si>
  <si>
    <t>DNAJC10;ENPP1</t>
  </si>
  <si>
    <t>negative regulation of developmental growth (GO:0048640)</t>
  </si>
  <si>
    <t>regulation of cell migration involved in sprouting angiogenesis (GO:0090049)</t>
  </si>
  <si>
    <t>cardiac muscle tissue morphogenesis (GO:0055008)</t>
  </si>
  <si>
    <t>GPI anchor biosynthetic process (GO:0006506)</t>
  </si>
  <si>
    <t>liver development (GO:0001889)</t>
  </si>
  <si>
    <t>bile acid metabolic process (GO:0008206)</t>
  </si>
  <si>
    <t>1/33</t>
  </si>
  <si>
    <t>negative regulation of smooth muscle cell proliferation (GO:0048662)</t>
  </si>
  <si>
    <t>neuron projection extension (GO:1990138)</t>
  </si>
  <si>
    <t>muscle cell development (GO:0055001)</t>
  </si>
  <si>
    <t>negative regulation of extrinsic apoptotic signaling pathway via death domain receptors (GO:1902042)</t>
  </si>
  <si>
    <t>organelle disassembly (GO:1903008)</t>
  </si>
  <si>
    <t>epithelial tube morphogenesis (GO:0060562)</t>
  </si>
  <si>
    <t>positive regulation of mitochondrial outer membrane permeabilization involved in apoptotic signaling pathway (GO:1901030)</t>
  </si>
  <si>
    <t>tRNA export from nucleus (GO:0006409)</t>
  </si>
  <si>
    <t>tRNA-containing ribonucleoprotein complex export from nucleus (GO:0071431)</t>
  </si>
  <si>
    <t>ventricular cardiac muscle tissue morphogenesis (GO:0055010)</t>
  </si>
  <si>
    <t>negative regulation of neurogenesis (GO:0050768)</t>
  </si>
  <si>
    <t>negative regulation of Ras protein signal transduction (GO:0046580)</t>
  </si>
  <si>
    <t>oxoacid metabolic process (GO:0043436)</t>
  </si>
  <si>
    <t>response to exogenous dsRNA (GO:0043330)</t>
  </si>
  <si>
    <t>semaphorin-plexin signaling pathway (GO:0071526)</t>
  </si>
  <si>
    <t>heart development (GO:0007507)</t>
  </si>
  <si>
    <t>2/164</t>
  </si>
  <si>
    <t>PDLIM1;FKBP1A</t>
  </si>
  <si>
    <t>negative regulation of fat cell differentiation (GO:0045599)</t>
  </si>
  <si>
    <t>regulation of defense response to virus by host (GO:0050691)</t>
  </si>
  <si>
    <t>regulation of ossification (GO:0030278)</t>
  </si>
  <si>
    <t>platelet aggregation (GO:0070527)</t>
  </si>
  <si>
    <t>establishment of protein localization to plasma membrane (GO:0061951)</t>
  </si>
  <si>
    <t>GORASP2</t>
  </si>
  <si>
    <t>positive regulation of bone mineralization (GO:0030501)</t>
  </si>
  <si>
    <t>positive regulation of cytokine-mediated signaling pathway (GO:0001961)</t>
  </si>
  <si>
    <t>positive regulation of interferon-beta production (GO:0032728)</t>
  </si>
  <si>
    <t>membrane fusion (GO:0061025)</t>
  </si>
  <si>
    <t>positive regulation of substrate adhesion-dependent cell spreading (GO:1900026)</t>
  </si>
  <si>
    <t>positive regulation of cytokine production (GO:0001819)</t>
  </si>
  <si>
    <t>3/335</t>
  </si>
  <si>
    <t>RAB1A;STING1;PTGS2</t>
  </si>
  <si>
    <t>regulation of glucose import (GO:0046324)</t>
  </si>
  <si>
    <t>phagocytosis, engulfment (GO:0006911)</t>
  </si>
  <si>
    <t>regulation of protein autophosphorylation (GO:0031952)</t>
  </si>
  <si>
    <t>regulation of vascular associated smooth muscle cell proliferation (GO:1904705)</t>
  </si>
  <si>
    <t>tRNA transport (GO:0051031)</t>
  </si>
  <si>
    <t>regulation of apoptotic signaling pathway (GO:2001233)</t>
  </si>
  <si>
    <t>regulation of axon extension (GO:0030516)</t>
  </si>
  <si>
    <t>regulation of phosphoprotein phosphatase activity (GO:0043666)</t>
  </si>
  <si>
    <t>synaptic vesicle endocytosis (GO:0048488)</t>
  </si>
  <si>
    <t>ncRNA export from nucleus (GO:0097064)</t>
  </si>
  <si>
    <t>positive regulation of I-kappaB kinase/NF-kappaB signaling (GO:0043123)</t>
  </si>
  <si>
    <t>2/171</t>
  </si>
  <si>
    <t>FKBP1A;S100A4</t>
  </si>
  <si>
    <t>regulation of heart rate by cardiac conduction (GO:0086091)</t>
  </si>
  <si>
    <t>regulation of nitric-oxide synthase activity (GO:0050999)</t>
  </si>
  <si>
    <t>regulation of protein tyrosine kinase activity (GO:0061097)</t>
  </si>
  <si>
    <t>regulation of viral entry into host cell (GO:0046596)</t>
  </si>
  <si>
    <t>vesicle cytoskeletal trafficking (GO:0099518)</t>
  </si>
  <si>
    <t>post-translational protein modification (GO:0043687)</t>
  </si>
  <si>
    <t>3/345</t>
  </si>
  <si>
    <t>TGOLN2;RAB1A;PDIA6</t>
  </si>
  <si>
    <t>regulation of microtubule polymerization (GO:0031113)</t>
  </si>
  <si>
    <t>organic hydroxy compound transport (GO:0015850)</t>
  </si>
  <si>
    <t>regulation of nitric oxide biosynthetic process (GO:0045428)</t>
  </si>
  <si>
    <t>glycolipid biosynthetic process (GO:0009247)</t>
  </si>
  <si>
    <t>response to organonitrogen compound (GO:0010243)</t>
  </si>
  <si>
    <t>positive regulation of ossification (GO:0045778)</t>
  </si>
  <si>
    <t>positive regulation of developmental process (GO:0051094)</t>
  </si>
  <si>
    <t>2/177</t>
  </si>
  <si>
    <t>TMEM119;RTN4</t>
  </si>
  <si>
    <t>carboxylic acid transmembrane transport (GO:1905039)</t>
  </si>
  <si>
    <t>positive regulation of biomineral tissue development (GO:0070169)</t>
  </si>
  <si>
    <t>positive regulation of cellular biosynthetic process (GO:0031328)</t>
  </si>
  <si>
    <t>2/180</t>
  </si>
  <si>
    <t>calcium ion transmembrane import into cytosol (GO:0097553)</t>
  </si>
  <si>
    <t>regulation of extrinsic apoptotic signaling pathway via death domain receptors (GO:1902041)</t>
  </si>
  <si>
    <t>positive regulation of ATPase activity (GO:0032781)</t>
  </si>
  <si>
    <t>heterophilic cell-cell adhesion via plasma membrane cell adhesion molecules (GO:0007157)</t>
  </si>
  <si>
    <t>negative regulation of cellular macromolecule biosynthetic process (GO:2000113)</t>
  </si>
  <si>
    <t>4/547</t>
  </si>
  <si>
    <t>YWHAQ;ENPP1;EIF4E2;LIMS1</t>
  </si>
  <si>
    <t>regulation of carbohydrate catabolic process (GO:0043470)</t>
  </si>
  <si>
    <t>regulation of cell-substrate adhesion (GO:0010810)</t>
  </si>
  <si>
    <t>cellular response to retinoic acid (GO:0071300)</t>
  </si>
  <si>
    <t>PTK7</t>
  </si>
  <si>
    <t>regulation of purine nucleotide metabolic process (GO:1900542)</t>
  </si>
  <si>
    <t>substantia nigra development (GO:0021762)</t>
  </si>
  <si>
    <t>natural killer cell activation (GO:0030101)</t>
  </si>
  <si>
    <t>branching morphogenesis of an epithelial tube (GO:0048754)</t>
  </si>
  <si>
    <t>cardiac ventricle morphogenesis (GO:0003208)</t>
  </si>
  <si>
    <t>positive regulation of cell-matrix adhesion (GO:0001954)</t>
  </si>
  <si>
    <t>homotypic cell-cell adhesion (GO:0034109)</t>
  </si>
  <si>
    <t>positive regulation of osteoblast differentiation (GO:0045669)</t>
  </si>
  <si>
    <t>regulation of insulin receptor signaling pathway (GO:0046626)</t>
  </si>
  <si>
    <t>positive regulation of chemotaxis (GO:0050921)</t>
  </si>
  <si>
    <t>regulation of cellular protein localization (GO:1903827)</t>
  </si>
  <si>
    <t>interleukin-12-mediated signaling pathway (GO:0035722)</t>
  </si>
  <si>
    <t>negative regulation of cell differentiation (GO:0045596)</t>
  </si>
  <si>
    <t>2/191</t>
  </si>
  <si>
    <t>ENPP1;VASN</t>
  </si>
  <si>
    <t>cellular response to interleukin-12 (GO:0071349)</t>
  </si>
  <si>
    <t>nucleus organization (GO:0006997)</t>
  </si>
  <si>
    <t>regulation of protein metabolic process (GO:0051246)</t>
  </si>
  <si>
    <t>positive regulation of blood vessel endothelial cell migration (GO:0043536)</t>
  </si>
  <si>
    <t>positive regulation of endocytosis (GO:0045807)</t>
  </si>
  <si>
    <t>myelination (GO:0042552)</t>
  </si>
  <si>
    <t>aminoglycan biosynthetic process (GO:0006023)</t>
  </si>
  <si>
    <t>receptor internalization (GO:0031623)</t>
  </si>
  <si>
    <t>cellular response to mechanical stimulus (GO:0071260)</t>
  </si>
  <si>
    <t>regulation of interferon-beta production (GO:0032648)</t>
  </si>
  <si>
    <t>positive regulation of actin filament polymerization (GO:0030838)</t>
  </si>
  <si>
    <t>regulation of stress-activated MAPK cascade (GO:0032872)</t>
  </si>
  <si>
    <t>positive regulation of reactive oxygen species metabolic process (GO:2000379)</t>
  </si>
  <si>
    <t>endomembrane system organization (GO:0010256)</t>
  </si>
  <si>
    <t>2/199</t>
  </si>
  <si>
    <t>amino acid transport (GO:0006865)</t>
  </si>
  <si>
    <t>regulation of generation of precursor metabolites and energy (GO:0043467)</t>
  </si>
  <si>
    <t>positive regulation of cell morphogenesis involved in differentiation (GO:0010770)</t>
  </si>
  <si>
    <t>regulation of axonogenesis (GO:0050770)</t>
  </si>
  <si>
    <t>regulation of epithelial cell migration (GO:0010632)</t>
  </si>
  <si>
    <t>regulation of substrate adhesion-dependent cell spreading (GO:1900024)</t>
  </si>
  <si>
    <t>positive regulation of fat cell differentiation (GO:0045600)</t>
  </si>
  <si>
    <t>axon guidance (GO:0007411)</t>
  </si>
  <si>
    <t>2/203</t>
  </si>
  <si>
    <t>ALCAM;GPC1</t>
  </si>
  <si>
    <t>ameboidal-type cell migration (GO:0001667)</t>
  </si>
  <si>
    <t>regulation of release of sequestered calcium ion into cytosol (GO:0051279)</t>
  </si>
  <si>
    <t>heart morphogenesis (GO:0003007)</t>
  </si>
  <si>
    <t>positive regulation of macroautophagy (GO:0016239)</t>
  </si>
  <si>
    <t>positive regulation of NIK/NF-kappaB signaling (GO:1901224)</t>
  </si>
  <si>
    <t>regulation of focal adhesion assembly (GO:0051893)</t>
  </si>
  <si>
    <t>regulation of potassium ion transmembrane transport (GO:1901379)</t>
  </si>
  <si>
    <t>glycosaminoglycan metabolic process (GO:0030203)</t>
  </si>
  <si>
    <t>inorganic anion transport (GO:0015698)</t>
  </si>
  <si>
    <t>protein sumoylation (GO:0016925)</t>
  </si>
  <si>
    <t>regulation of gene silencing by RNA (GO:0060966)</t>
  </si>
  <si>
    <t>regulation of posttranscriptional gene silencing (GO:0060147)</t>
  </si>
  <si>
    <t>phosphate-containing compound metabolic process (GO:0006796)</t>
  </si>
  <si>
    <t>2/212</t>
  </si>
  <si>
    <t>GFPT1;ENPP1</t>
  </si>
  <si>
    <t>regulation of ATP metabolic process (GO:1903578)</t>
  </si>
  <si>
    <t>positive regulation of establishment of protein localization to mitochondrion (GO:1903749)</t>
  </si>
  <si>
    <t>glycosaminoglycan catabolic process (GO:0006027)</t>
  </si>
  <si>
    <t>Rho protein signal transduction (GO:0007266)</t>
  </si>
  <si>
    <t>transmembrane receptor protein tyrosine kinase signaling pathway (GO:0007169)</t>
  </si>
  <si>
    <t>3/404</t>
  </si>
  <si>
    <t>COL4A2;AXL;MET</t>
  </si>
  <si>
    <t>dicarboxylic acid metabolic process (GO:0043648)</t>
  </si>
  <si>
    <t>regulation of reactive oxygen species metabolic process (GO:2000377)</t>
  </si>
  <si>
    <t>positive regulation of cell junction assembly (GO:1901890)</t>
  </si>
  <si>
    <t>regulation of cell growth (GO:0001558)</t>
  </si>
  <si>
    <t>2/217</t>
  </si>
  <si>
    <t>receptor metabolic process (GO:0043112)</t>
  </si>
  <si>
    <t>negative regulation of neuron projection development (GO:0010977)</t>
  </si>
  <si>
    <t>muscle organ development (GO:0007517)</t>
  </si>
  <si>
    <t>COL6A3</t>
  </si>
  <si>
    <t>cellular response to lipid (GO:0071396)</t>
  </si>
  <si>
    <t>2/219</t>
  </si>
  <si>
    <t>AXL;PTK7</t>
  </si>
  <si>
    <t>negative regulation of autophagy (GO:0010507)</t>
  </si>
  <si>
    <t>positive regulation of apoptotic signaling pathway (GO:2001235)</t>
  </si>
  <si>
    <t>selective autophagy (GO:0061912)</t>
  </si>
  <si>
    <t>response to organic cyclic compound (GO:0014070)</t>
  </si>
  <si>
    <t>cellular protein metabolic process (GO:0044267)</t>
  </si>
  <si>
    <t>3/417</t>
  </si>
  <si>
    <t>TGOLN2;MMP1;PDIA6</t>
  </si>
  <si>
    <t>regulation of I-kappaB kinase/NF-kappaB signaling (GO:0043122)</t>
  </si>
  <si>
    <t>2/224</t>
  </si>
  <si>
    <t>positive regulation of interleukin-8 production (GO:0032757)</t>
  </si>
  <si>
    <t>protein lipidation (GO:0006497)</t>
  </si>
  <si>
    <t>organelle organization (GO:0006996)</t>
  </si>
  <si>
    <t>3/420</t>
  </si>
  <si>
    <t>RAB1A;BIN1;GORASP2</t>
  </si>
  <si>
    <t>response to retinoic acid (GO:0032526)</t>
  </si>
  <si>
    <t>1/62</t>
  </si>
  <si>
    <t>organelle assembly (GO:0070925)</t>
  </si>
  <si>
    <t>3/425</t>
  </si>
  <si>
    <t>RAB1A;STING1;GORASP2</t>
  </si>
  <si>
    <t>actin cytoskeleton reorganization (GO:0031532)</t>
  </si>
  <si>
    <t>amyloid fibril formation (GO:1990000)</t>
  </si>
  <si>
    <t>negative regulation of endopeptidase activity (GO:0010951)</t>
  </si>
  <si>
    <t>COPII vesicle coating (GO:0048208)</t>
  </si>
  <si>
    <t>positive regulation of viral process (GO:0048524)</t>
  </si>
  <si>
    <t>vesicle coating (GO:0006901)</t>
  </si>
  <si>
    <t>vesicle targeting, rough ER to cis-Golgi (GO:0048207)</t>
  </si>
  <si>
    <t>regulation of extrinsic apoptotic signaling pathway (GO:2001236)</t>
  </si>
  <si>
    <t>plasma membrane organization (GO:0007009)</t>
  </si>
  <si>
    <t>regulation of RNA metabolic process (GO:0051252)</t>
  </si>
  <si>
    <t>1/65</t>
  </si>
  <si>
    <t>cellular component disassembly (GO:0022411)</t>
  </si>
  <si>
    <t>regulation of protein localization (GO:0032880)</t>
  </si>
  <si>
    <t>extracellular matrix disassembly (GO:0022617)</t>
  </si>
  <si>
    <t>regulation of gene silencing by miRNA (GO:0060964)</t>
  </si>
  <si>
    <t>vascular endothelial growth factor receptor signaling pathway (GO:0048010)</t>
  </si>
  <si>
    <t>negative regulation of cellular catabolic process (GO:0031330)</t>
  </si>
  <si>
    <t>cellular response to decreased oxygen levels (GO:0036294)</t>
  </si>
  <si>
    <t>COPII-coated vesicle budding (GO:0090114)</t>
  </si>
  <si>
    <t>establishment of protein localization to membrane (GO:0090150)</t>
  </si>
  <si>
    <t>positive regulation of cell-substrate adhesion (GO:0010811)</t>
  </si>
  <si>
    <t>nervous system development (GO:0007399)</t>
  </si>
  <si>
    <t>3/447</t>
  </si>
  <si>
    <t>AXL;MET;CHERP</t>
  </si>
  <si>
    <t>regulation of glycolytic process (GO:0006110)</t>
  </si>
  <si>
    <t>cholesterol homeostasis (GO:0042632)</t>
  </si>
  <si>
    <t>fatty acid biosynthetic process (GO:0006633)</t>
  </si>
  <si>
    <t>positive regulation of cellular protein localization (GO:1903829)</t>
  </si>
  <si>
    <t>gland development (GO:0048732)</t>
  </si>
  <si>
    <t>cell junction organization (GO:0034330)</t>
  </si>
  <si>
    <t>extrinsic apoptotic signaling pathway (GO:0097191)</t>
  </si>
  <si>
    <t>sterol homeostasis (GO:0055092)</t>
  </si>
  <si>
    <t>regulation of actin filament polymerization (GO:0030833)</t>
  </si>
  <si>
    <t>1/73</t>
  </si>
  <si>
    <t>neurotransmitter transport (GO:0006836)</t>
  </si>
  <si>
    <t>endoplasmic reticulum organization (GO:0007029)</t>
  </si>
  <si>
    <t>ubiquitin-dependent ERAD pathway (GO:0030433)</t>
  </si>
  <si>
    <t>regulation of cytokine-mediated signaling pathway (GO:0001959)</t>
  </si>
  <si>
    <t>cellular response to amino acid starvation (GO:0034198)</t>
  </si>
  <si>
    <t>regulation of stress fiber assembly (GO:0051492)</t>
  </si>
  <si>
    <t>nucleic acid phosphodiester bond hydrolysis (GO:0090305)</t>
  </si>
  <si>
    <t>1/75</t>
  </si>
  <si>
    <t>response to amino acid starvation (GO:1990928)</t>
  </si>
  <si>
    <t>actomyosin structure organization (GO:0031032)</t>
  </si>
  <si>
    <t>regulation of epithelial to mesenchymal transition (GO:0010717)</t>
  </si>
  <si>
    <t>cellular response to hormone stimulus (GO:0032870)</t>
  </si>
  <si>
    <t>protein import into nucleus (GO:0006606)</t>
  </si>
  <si>
    <t>purine ribonucleotide metabolic process (GO:0009150)</t>
  </si>
  <si>
    <t>1/77</t>
  </si>
  <si>
    <t>cellular response to UV (GO:0034644)</t>
  </si>
  <si>
    <t>positive regulation of protein modification by small protein conjugation or removal (GO:1903322)</t>
  </si>
  <si>
    <t>positive regulation of type I interferon production (GO:0032481)</t>
  </si>
  <si>
    <t>negative regulation of blood vessel morphogenesis (GO:2000181)</t>
  </si>
  <si>
    <t>axon development (GO:0061564)</t>
  </si>
  <si>
    <t>regulation of cellular response to heat (GO:1900034)</t>
  </si>
  <si>
    <t>regulation of neuron differentiation (GO:0045664)</t>
  </si>
  <si>
    <t>negative regulation of cellular response to growth factor stimulus (GO:0090288)</t>
  </si>
  <si>
    <t>negative regulation of extrinsic apoptotic signaling pathway (GO:2001237)</t>
  </si>
  <si>
    <t>regulation of fat cell differentiation (GO:0045598)</t>
  </si>
  <si>
    <t>regulation of NIK/NF-kappaB signaling (GO:1901222)</t>
  </si>
  <si>
    <t>positive regulation of cell adhesion (GO:0045785)</t>
  </si>
  <si>
    <t>response to interferon-gamma (GO:0034341)</t>
  </si>
  <si>
    <t>skin development (GO:0043588)</t>
  </si>
  <si>
    <t>lipid biosynthetic process (GO:0008610)</t>
  </si>
  <si>
    <t>negative regulation of signal transduction (GO:0009968)</t>
  </si>
  <si>
    <t>2/267</t>
  </si>
  <si>
    <t>GPC1;ENPP1</t>
  </si>
  <si>
    <t>activation of cysteine-type endopeptidase activity involved in apoptotic process (GO:0006919)</t>
  </si>
  <si>
    <t>1/81</t>
  </si>
  <si>
    <t>negative regulation of protein modification process (GO:0031400)</t>
  </si>
  <si>
    <t>regulation of interleukin-8 production (GO:0032677)</t>
  </si>
  <si>
    <t>cell-cell junction organization (GO:0045216)</t>
  </si>
  <si>
    <t>positive regulation of cytoskeleton organization (GO:0051495)</t>
  </si>
  <si>
    <t>positive regulation of protein ubiquitination (GO:0031398)</t>
  </si>
  <si>
    <t>regulation of defense response (GO:0031347)</t>
  </si>
  <si>
    <t>1/83</t>
  </si>
  <si>
    <t>regulation of osteoblast differentiation (GO:0045667)</t>
  </si>
  <si>
    <t>positive regulation of plasma membrane bounded cell projection assembly (GO:0120034)</t>
  </si>
  <si>
    <t>negative regulation of apoptotic process (GO:0043066)</t>
  </si>
  <si>
    <t>3/485</t>
  </si>
  <si>
    <t>AXL;FHL2;FAS</t>
  </si>
  <si>
    <t>response to insulin (GO:0032868)</t>
  </si>
  <si>
    <t>lymphocyte differentiation (GO:0030098)</t>
  </si>
  <si>
    <t>regulation of cell cycle G2/M phase transition (GO:1902749)</t>
  </si>
  <si>
    <t>retrograde vesicle-mediated transport, Golgi to endoplasmic reticulum (GO:0006890)</t>
  </si>
  <si>
    <t>negative regulation of phosphorylation (GO:0042326)</t>
  </si>
  <si>
    <t>1/86</t>
  </si>
  <si>
    <t>regulation of interferon-gamma production (GO:0032649)</t>
  </si>
  <si>
    <t>regulation of Ras protein signal transduction (GO:0046578)</t>
  </si>
  <si>
    <t>positive regulation of endothelial cell migration (GO:0010595)</t>
  </si>
  <si>
    <t>plasma membrane bounded cell projection assembly (GO:0120031)</t>
  </si>
  <si>
    <t>2/278</t>
  </si>
  <si>
    <t>negative regulation of angiogenesis (GO:0016525)</t>
  </si>
  <si>
    <t>calcium ion transmembrane transport (GO:0070588)</t>
  </si>
  <si>
    <t>positive regulation of neuron projection development (GO:0010976)</t>
  </si>
  <si>
    <t>regulation of cation channel activity (GO:2001257)</t>
  </si>
  <si>
    <t>1/89</t>
  </si>
  <si>
    <t>regulation of type I interferon production (GO:0032479)</t>
  </si>
  <si>
    <t>transforming growth factor beta receptor signaling pathway (GO:0007179)</t>
  </si>
  <si>
    <t>mitochondrial translational elongation (GO:0070125)</t>
  </si>
  <si>
    <t>mitochondrial translational termination (GO:0070126)</t>
  </si>
  <si>
    <t>cellular amino acid catabolic process (GO:0009063)</t>
  </si>
  <si>
    <t>1/90</t>
  </si>
  <si>
    <t>negative regulation of translation (GO:0017148)</t>
  </si>
  <si>
    <t>positive regulation of autophagy (GO:0010508)</t>
  </si>
  <si>
    <t>protein complex oligomerization (GO:0051259)</t>
  </si>
  <si>
    <t>positive regulation of programmed cell death (GO:0043068)</t>
  </si>
  <si>
    <t>2/286</t>
  </si>
  <si>
    <t>BIN1;FAS</t>
  </si>
  <si>
    <t>regulation of peptidyl-tyrosine phosphorylation (GO:0050730)</t>
  </si>
  <si>
    <t>1/92</t>
  </si>
  <si>
    <t>positive regulation of cellular component biogenesis (GO:0044089)</t>
  </si>
  <si>
    <t>T cell activation (GO:0042110)</t>
  </si>
  <si>
    <t>regulation of epithelial cell proliferation (GO:0050678)</t>
  </si>
  <si>
    <t>1/93</t>
  </si>
  <si>
    <t>cytoplasmic translation (GO:0002181)</t>
  </si>
  <si>
    <t>visual perception (GO:0007601)</t>
  </si>
  <si>
    <t>negative regulation of cellular protein metabolic process (GO:0032269)</t>
  </si>
  <si>
    <t>positive regulation of epithelial cell migration (GO:0010634)</t>
  </si>
  <si>
    <t>ciliary basal body-plasma membrane docking (GO:0097711)</t>
  </si>
  <si>
    <t>sensory perception of light stimulus (GO:0050953)</t>
  </si>
  <si>
    <t>translational termination (GO:0006415)</t>
  </si>
  <si>
    <t>calcium ion homeostasis (GO:0055074)</t>
  </si>
  <si>
    <t>glycosaminoglycan biosynthetic process (GO:0006024)</t>
  </si>
  <si>
    <t>organic anion transport (GO:0015711)</t>
  </si>
  <si>
    <t>1/99</t>
  </si>
  <si>
    <t>mRNA-containing ribonucleoprotein complex export from nucleus (GO:0071427)</t>
  </si>
  <si>
    <t>cellular response to chemical stress (GO:0062197)</t>
  </si>
  <si>
    <t>1/101</t>
  </si>
  <si>
    <t>epithelial cell differentiation (GO:0030855)</t>
  </si>
  <si>
    <t>positive regulation of protein localization to membrane (GO:1905477)</t>
  </si>
  <si>
    <t>protein O-linked glycosylation (GO:0006493)</t>
  </si>
  <si>
    <t>1/102</t>
  </si>
  <si>
    <t>cell junction assembly (GO:0034329)</t>
  </si>
  <si>
    <t>intrinsic apoptotic signaling pathway (GO:0097193)</t>
  </si>
  <si>
    <t>positive regulation of apoptotic process (GO:0043065)</t>
  </si>
  <si>
    <t>2/310</t>
  </si>
  <si>
    <t>cellular metal ion homeostasis (GO:0006875)</t>
  </si>
  <si>
    <t>steroid metabolic process (GO:0008202)</t>
  </si>
  <si>
    <t>translational elongation (GO:0006414)</t>
  </si>
  <si>
    <t>mRNA transport (GO:0051028)</t>
  </si>
  <si>
    <t>mitochondrial translation (GO:0032543)</t>
  </si>
  <si>
    <t>1/105</t>
  </si>
  <si>
    <t>cilium assembly (GO:0060271)</t>
  </si>
  <si>
    <t>2/314</t>
  </si>
  <si>
    <t>RAB1A;NEDD1</t>
  </si>
  <si>
    <t>cellular response to peptide hormone stimulus (GO:0071375)</t>
  </si>
  <si>
    <t>RNA export from nucleus (GO:0006405)</t>
  </si>
  <si>
    <t>mRNA export from nucleus (GO:0006406)</t>
  </si>
  <si>
    <t>1/107</t>
  </si>
  <si>
    <t>regulation of protein ubiquitination (GO:0031396)</t>
  </si>
  <si>
    <t>1/109</t>
  </si>
  <si>
    <t>lipid transport (GO:0006869)</t>
  </si>
  <si>
    <t>negative regulation of gene expression (GO:0010629)</t>
  </si>
  <si>
    <t>2/322</t>
  </si>
  <si>
    <t>MSR1;EIF4E2</t>
  </si>
  <si>
    <t>regulation of protein kinase activity (GO:0045859)</t>
  </si>
  <si>
    <t>cellular response to oxygen-containing compound (GO:1901701)</t>
  </si>
  <si>
    <t>2/323</t>
  </si>
  <si>
    <t>cellular divalent inorganic cation homeostasis (GO:0072503)</t>
  </si>
  <si>
    <t>1/111</t>
  </si>
  <si>
    <t>regulation of Wnt signaling pathway (GO:0030111)</t>
  </si>
  <si>
    <t>protein-containing complex subunit organization (GO:0043933)</t>
  </si>
  <si>
    <t>regulation of macroautophagy (GO:0016241)</t>
  </si>
  <si>
    <t>negative regulation of cell motility (GO:2000146)</t>
  </si>
  <si>
    <t>1/114</t>
  </si>
  <si>
    <t>positive regulation of cellular component organization (GO:0051130)</t>
  </si>
  <si>
    <t>calcium ion transport (GO:0006816)</t>
  </si>
  <si>
    <t>cellular response to molecule of bacterial origin (GO:0071219)</t>
  </si>
  <si>
    <t>positive regulation of protein metabolic process (GO:0051247)</t>
  </si>
  <si>
    <t>negative regulation of cellular process (GO:0048523)</t>
  </si>
  <si>
    <t>3/566</t>
  </si>
  <si>
    <t>ENPP1;RTN4;CHERP</t>
  </si>
  <si>
    <t>regulation of protein-containing complex assembly (GO:0043254)</t>
  </si>
  <si>
    <t>1/116</t>
  </si>
  <si>
    <t>tumor necrosis factor-mediated signaling pathway (GO:0033209)</t>
  </si>
  <si>
    <t>positive regulation of cell projection organization (GO:0031346)</t>
  </si>
  <si>
    <t>regulation of cellular response to stress (GO:0080135)</t>
  </si>
  <si>
    <t>positive regulation of protein-containing complex assembly (GO:0031334)</t>
  </si>
  <si>
    <t>positive regulation of cysteine-type endopeptidase activity involved in apoptotic process (GO:0043280)</t>
  </si>
  <si>
    <t>1/119</t>
  </si>
  <si>
    <t>cellular response to lipopolysaccharide (GO:0071222)</t>
  </si>
  <si>
    <t>1/120</t>
  </si>
  <si>
    <t>cytoskeleton organization (GO:0007010)</t>
  </si>
  <si>
    <t>epithelium development (GO:0060429)</t>
  </si>
  <si>
    <t>1/122</t>
  </si>
  <si>
    <t>positive regulation of multicellular organismal process (GO:0051240)</t>
  </si>
  <si>
    <t>2/345</t>
  </si>
  <si>
    <t>cellular response to organic substance (GO:0071310)</t>
  </si>
  <si>
    <t>1/123</t>
  </si>
  <si>
    <t>positive regulation of epithelial cell proliferation (GO:0050679)</t>
  </si>
  <si>
    <t>fatty acid metabolic process (GO:0006631)</t>
  </si>
  <si>
    <t>regulation of phosphorylation (GO:0042325)</t>
  </si>
  <si>
    <t>circulatory system development (GO:0072359)</t>
  </si>
  <si>
    <t>phosphatidylinositol biosynthetic process (GO:0006661)</t>
  </si>
  <si>
    <t>microtubule cytoskeleton organization involved in mitosis (GO:1902850)</t>
  </si>
  <si>
    <t>cellular response to insulin stimulus (GO:0032869)</t>
  </si>
  <si>
    <t>regulation of response to external stimulus (GO:0032101)</t>
  </si>
  <si>
    <t>1/130</t>
  </si>
  <si>
    <t>positive regulation of canonical Wnt signaling pathway (GO:0090263)</t>
  </si>
  <si>
    <t>G2/M transition of mitotic cell cycle (GO:0000086)</t>
  </si>
  <si>
    <t>cell cycle G2/M phase transition (GO:0044839)</t>
  </si>
  <si>
    <t>1/131</t>
  </si>
  <si>
    <t>cellular response to hypoxia (GO:0071456)</t>
  </si>
  <si>
    <t>transmembrane receptor protein serine/threonine kinase signaling pathway (GO:0007178)</t>
  </si>
  <si>
    <t>protein localization to plasma membrane (GO:0072659)</t>
  </si>
  <si>
    <t>1/136</t>
  </si>
  <si>
    <t>cellular calcium ion homeostasis (GO:0006874)</t>
  </si>
  <si>
    <t>positive regulation of protein phosphorylation (GO:0001934)</t>
  </si>
  <si>
    <t>2/371</t>
  </si>
  <si>
    <t>TMEM119;FAS</t>
  </si>
  <si>
    <t>neuron projection morphogenesis (GO:0048812)</t>
  </si>
  <si>
    <t>1/140</t>
  </si>
  <si>
    <t>negative regulation of cell population proliferation (GO:0008285)</t>
  </si>
  <si>
    <t>2/379</t>
  </si>
  <si>
    <t>SLC16A2;CHERP</t>
  </si>
  <si>
    <t>nitrogen compound transport (GO:0071705)</t>
  </si>
  <si>
    <t>1/143</t>
  </si>
  <si>
    <t>monocarboxylic acid metabolic process (GO:0032787)</t>
  </si>
  <si>
    <t>negative regulation of cell migration (GO:0030336)</t>
  </si>
  <si>
    <t>positive regulation of macromolecule metabolic process (GO:0010604)</t>
  </si>
  <si>
    <t>2/384</t>
  </si>
  <si>
    <t>TMEM119;LIMS1</t>
  </si>
  <si>
    <t>positive regulation of intracellular protein transport (GO:0090316)</t>
  </si>
  <si>
    <t>1/148</t>
  </si>
  <si>
    <t>regulation of G2/M transition of mitotic cell cycle (GO:0010389)</t>
  </si>
  <si>
    <t>1/149</t>
  </si>
  <si>
    <t>positive regulation of hydrolase activity (GO:0051345)</t>
  </si>
  <si>
    <t>regulation of cytokine production (GO:0001817)</t>
  </si>
  <si>
    <t>1/150</t>
  </si>
  <si>
    <t>cellular response to organic cyclic compound (GO:0071407)</t>
  </si>
  <si>
    <t>positive regulation of Wnt signaling pathway (GO:0030177)</t>
  </si>
  <si>
    <t>1/153</t>
  </si>
  <si>
    <t>regulation of cell differentiation (GO:0045595)</t>
  </si>
  <si>
    <t>1/156</t>
  </si>
  <si>
    <t>mitotic spindle organization (GO:0007052)</t>
  </si>
  <si>
    <t>1/157</t>
  </si>
  <si>
    <t>cellular response to growth factor stimulus (GO:0071363)</t>
  </si>
  <si>
    <t>1/158</t>
  </si>
  <si>
    <t>cellular response to starvation (GO:0009267)</t>
  </si>
  <si>
    <t>response to lipopolysaccharide (GO:0032496)</t>
  </si>
  <si>
    <t>1/159</t>
  </si>
  <si>
    <t>regulation of neuron projection development (GO:0010975)</t>
  </si>
  <si>
    <t>1/165</t>
  </si>
  <si>
    <t>regulation of MAPK cascade (GO:0043408)</t>
  </si>
  <si>
    <t>1/166</t>
  </si>
  <si>
    <t>cell-cell adhesion via plasma-membrane adhesion molecules (GO:0098742)</t>
  </si>
  <si>
    <t>1/170</t>
  </si>
  <si>
    <t>neuron differentiation (GO:0030182)</t>
  </si>
  <si>
    <t>1/174</t>
  </si>
  <si>
    <t>mitochondrion organization (GO:0007005)</t>
  </si>
  <si>
    <t>1/175</t>
  </si>
  <si>
    <t>defense response to bacterium (GO:0042742)</t>
  </si>
  <si>
    <t>1/176</t>
  </si>
  <si>
    <t>regulation of translation (GO:0006417)</t>
  </si>
  <si>
    <t>1/178</t>
  </si>
  <si>
    <t>protein stabilization (GO:0050821)</t>
  </si>
  <si>
    <t>1/179</t>
  </si>
  <si>
    <t>regulation of immune response (GO:0050776)</t>
  </si>
  <si>
    <t>negative regulation of cytokine production (GO:0001818)</t>
  </si>
  <si>
    <t>1/182</t>
  </si>
  <si>
    <t>endoplasmic reticulum to Golgi vesicle-mediated transport (GO:0006888)</t>
  </si>
  <si>
    <t>regulation of mitotic cell cycle phase transition (GO:1901990)</t>
  </si>
  <si>
    <t>1/188</t>
  </si>
  <si>
    <t>regulation of GTPase activity (GO:0043087)</t>
  </si>
  <si>
    <t>1/189</t>
  </si>
  <si>
    <t>negative regulation of macromolecule metabolic process (GO:0010605)</t>
  </si>
  <si>
    <t>1/194</t>
  </si>
  <si>
    <t>cellular response to tumor necrosis factor (GO:0071356)</t>
  </si>
  <si>
    <t>negative regulation of nucleic acid-templated transcription (GO:1903507)</t>
  </si>
  <si>
    <t>2/464</t>
  </si>
  <si>
    <t>YWHAQ;LIMS1</t>
  </si>
  <si>
    <t>regulation of macromolecule metabolic process (GO:0060255)</t>
  </si>
  <si>
    <t>modification-dependent protein catabolic process (GO:0019941)</t>
  </si>
  <si>
    <t>1/201</t>
  </si>
  <si>
    <t>PCYOX1</t>
  </si>
  <si>
    <t>generation of neurons (GO:0048699)</t>
  </si>
  <si>
    <t>1/202</t>
  </si>
  <si>
    <t>regulation of angiogenesis (GO:0045765)</t>
  </si>
  <si>
    <t>1/203</t>
  </si>
  <si>
    <t>proteasomal protein catabolic process (GO:0010498)</t>
  </si>
  <si>
    <t>1/205</t>
  </si>
  <si>
    <t>neutrophil degranulation (GO:0043312)</t>
  </si>
  <si>
    <t>2/481</t>
  </si>
  <si>
    <t>RAP2B;STING1</t>
  </si>
  <si>
    <t>positive regulation of gene expression (GO:0010628)</t>
  </si>
  <si>
    <t>2/482</t>
  </si>
  <si>
    <t>regulation of inflammatory response (GO:0050727)</t>
  </si>
  <si>
    <t>1/206</t>
  </si>
  <si>
    <t>neutrophil activation involved in immune response (GO:0002283)</t>
  </si>
  <si>
    <t>2/485</t>
  </si>
  <si>
    <t>mitotic cell cycle phase transition (GO:0044772)</t>
  </si>
  <si>
    <t>1/209</t>
  </si>
  <si>
    <t>neutrophil mediated immunity (GO:0002446)</t>
  </si>
  <si>
    <t>2/488</t>
  </si>
  <si>
    <t>negative regulation of multicellular organismal process (GO:0051241)</t>
  </si>
  <si>
    <t>1/214</t>
  </si>
  <si>
    <t>positive regulation of GTPase activity (GO:0043547)</t>
  </si>
  <si>
    <t>translation (GO:0006412)</t>
  </si>
  <si>
    <t>regulation of gene expression (GO:0010468)</t>
  </si>
  <si>
    <t>4/1079</t>
  </si>
  <si>
    <t>MSR1;PCBP1;TMEM119;LIMS1</t>
  </si>
  <si>
    <t>cilium organization (GO:0044782)</t>
  </si>
  <si>
    <t>1/228</t>
  </si>
  <si>
    <t>regulation of autophagy (GO:0010506)</t>
  </si>
  <si>
    <t>1/231</t>
  </si>
  <si>
    <t>axonogenesis (GO:0007409)</t>
  </si>
  <si>
    <t>1/240</t>
  </si>
  <si>
    <t>positive regulation of DNA-binding transcription factor activity (GO:0051091)</t>
  </si>
  <si>
    <t>1/246</t>
  </si>
  <si>
    <t>regulation of canonical Wnt signaling pathway (GO:0060828)</t>
  </si>
  <si>
    <t>1/253</t>
  </si>
  <si>
    <t>positive regulation of cell migration (GO:0030335)</t>
  </si>
  <si>
    <t>1/269</t>
  </si>
  <si>
    <t>inorganic cation transmembrane transport (GO:0098662)</t>
  </si>
  <si>
    <t>1/274</t>
  </si>
  <si>
    <t>proteolysis (GO:0006508)</t>
  </si>
  <si>
    <t>1/287</t>
  </si>
  <si>
    <t>positive regulation of transcription by RNA polymerase II (GO:0045944)</t>
  </si>
  <si>
    <t>3/908</t>
  </si>
  <si>
    <t>STING1;PCBP1;MET</t>
  </si>
  <si>
    <t>regulation of cell cycle (GO:0051726)</t>
  </si>
  <si>
    <t>1/296</t>
  </si>
  <si>
    <t>MAPK cascade (GO:0000165)</t>
  </si>
  <si>
    <t>1/303</t>
  </si>
  <si>
    <t>negative regulation of transcription, DNA-templated (GO:0045892)</t>
  </si>
  <si>
    <t>3/948</t>
  </si>
  <si>
    <t>YWHAQ;FHL2;LIMS1</t>
  </si>
  <si>
    <t>proteasome-mediated ubiquitin-dependent protein catabolic process (GO:0043161)</t>
  </si>
  <si>
    <t>1/321</t>
  </si>
  <si>
    <t>cellular protein localization (GO:0034613)</t>
  </si>
  <si>
    <t>1/329</t>
  </si>
  <si>
    <t>intracellular protein transport (GO:0006886)</t>
  </si>
  <si>
    <t>1/336</t>
  </si>
  <si>
    <t>gene expression (GO:0010467)</t>
  </si>
  <si>
    <t>1/356</t>
  </si>
  <si>
    <t>cellular protein modification process (GO:0006464)</t>
  </si>
  <si>
    <t>3/1025</t>
  </si>
  <si>
    <t>protein transport (GO:0015031)</t>
  </si>
  <si>
    <t>1/369</t>
  </si>
  <si>
    <t>regulation of cell population proliferation (GO:0042127)</t>
  </si>
  <si>
    <t>2/764</t>
  </si>
  <si>
    <t>CHERP;LIMS1</t>
  </si>
  <si>
    <t>regulation of cell migration (GO:0030334)</t>
  </si>
  <si>
    <t>1/408</t>
  </si>
  <si>
    <t>protein modification by small protein conjugation (GO:0032446)</t>
  </si>
  <si>
    <t>1/409</t>
  </si>
  <si>
    <t>positive regulation of transcription, DNA-templated (GO:0045893)</t>
  </si>
  <si>
    <t>3/1183</t>
  </si>
  <si>
    <t>positive regulation of cell population proliferation (GO:0008284)</t>
  </si>
  <si>
    <t>1/474</t>
  </si>
  <si>
    <t>negative regulation of transcription by RNA polymerase II (GO:0000122)</t>
  </si>
  <si>
    <t>1/684</t>
  </si>
  <si>
    <t>regulation of transcription by RNA polymerase II (GO:0006357)</t>
  </si>
  <si>
    <t>4/2206</t>
  </si>
  <si>
    <t>STING1;PCBP1;FHL2;MET</t>
  </si>
  <si>
    <t>regulation of transcription, DNA-templated (GO:0006355)</t>
  </si>
  <si>
    <t>2/2244</t>
  </si>
  <si>
    <t>endoplasmic reticulum lumen (GO:0005788)</t>
  </si>
  <si>
    <t>10/285</t>
  </si>
  <si>
    <t>TGOLN2;ERLEC1;COL4A2;COL6A2;COL11A1;DNAJC10;COL6A3;PTGS2;PDIA6;UGGT1</t>
  </si>
  <si>
    <t>intracellular organelle lumen (GO:0070013)</t>
  </si>
  <si>
    <t>13/848</t>
  </si>
  <si>
    <t>COL11A1;PTGS2;PDIA6;TGOLN2;ERLEC1;COL4A2;MTHFD2;COL6A2;GPC1;DNAJC10;COL6A3;SUCLG1;UGGT1</t>
  </si>
  <si>
    <t>endoplasmic reticulum membrane (GO:0005789)</t>
  </si>
  <si>
    <t>10/712</t>
  </si>
  <si>
    <t>DPM1;MOXD1;STING1;GORASP2;EPHX1;PTGS2;PDIA6;RTN4;PTGS1;CHERP</t>
  </si>
  <si>
    <t>focal adhesion (GO:0005925)</t>
  </si>
  <si>
    <t>7/387</t>
  </si>
  <si>
    <t>PDLIM1;CNN1;ALCAM;YWHAQ;PTK7;FHL2;LIMS1</t>
  </si>
  <si>
    <t>cell-substrate junction (GO:0030055)</t>
  </si>
  <si>
    <t>7/394</t>
  </si>
  <si>
    <t>collagen-containing extracellular matrix (GO:0062023)</t>
  </si>
  <si>
    <t>6/380</t>
  </si>
  <si>
    <t>COL4A2;COL6A2;COL11A1;GPC1;COL6A3;S100A4</t>
  </si>
  <si>
    <t>mitochondrial membrane (GO:0031966)</t>
  </si>
  <si>
    <t>6/469</t>
  </si>
  <si>
    <t>HADHB;HADHA;STING1;MRPL19;MX1;SQOR</t>
  </si>
  <si>
    <t>organelle inner membrane (GO:0019866)</t>
  </si>
  <si>
    <t>5/346</t>
  </si>
  <si>
    <t>HADHB;HADHA;MRPL19;SQOR;PTGS2</t>
  </si>
  <si>
    <t>vesicle (GO:0031982)</t>
  </si>
  <si>
    <t>4/226</t>
  </si>
  <si>
    <t>BIN1;COL6A2;COL6A3;EPS8L2</t>
  </si>
  <si>
    <t>sarcoplasmic reticulum (GO:0016529)</t>
  </si>
  <si>
    <t>FKBP1A;CHERP</t>
  </si>
  <si>
    <t>organelle outer membrane (GO:0031968)</t>
  </si>
  <si>
    <t>3/142</t>
  </si>
  <si>
    <t>HADHB;STING1;PTGS2</t>
  </si>
  <si>
    <t>cell-cell junction (GO:0005911)</t>
  </si>
  <si>
    <t>4/271</t>
  </si>
  <si>
    <t>PDLIM1;RAP2B;PTK7;LIMS1</t>
  </si>
  <si>
    <t>extracellular membrane-bounded organelle (GO:0065010)</t>
  </si>
  <si>
    <t>COL6A2;COL6A3</t>
  </si>
  <si>
    <t>endoplasmic reticulum tubular network membrane (GO:0098826)</t>
  </si>
  <si>
    <t>external side of apical plasma membrane (GO:0098591)</t>
  </si>
  <si>
    <t>CD95 death-inducing signaling complex (GO:0031265)</t>
  </si>
  <si>
    <t>extracellular vesicle (GO:1903561)</t>
  </si>
  <si>
    <t>collagen type IV trimer (GO:0005587)</t>
  </si>
  <si>
    <t>membrane raft (GO:0045121)</t>
  </si>
  <si>
    <t>3/163</t>
  </si>
  <si>
    <t>RAP2B;GPC1;FAS</t>
  </si>
  <si>
    <t>death-inducing signaling complex (GO:0031264)</t>
  </si>
  <si>
    <t>lysosome (GO:0005764)</t>
  </si>
  <si>
    <t>5/477</t>
  </si>
  <si>
    <t>IFITM2;GPC1;ENPP1;VASN;PCYOX1</t>
  </si>
  <si>
    <t>mitochondrial inner membrane (GO:0005743)</t>
  </si>
  <si>
    <t>4/328</t>
  </si>
  <si>
    <t>HADHB;HADHA;MRPL19;SQOR</t>
  </si>
  <si>
    <t>nuclear inclusion body (GO:0042405)</t>
  </si>
  <si>
    <t>axon (GO:0030424)</t>
  </si>
  <si>
    <t>3/204</t>
  </si>
  <si>
    <t>ALCAM;BIN1;MX1</t>
  </si>
  <si>
    <t>nuclear membrane (GO:0031965)</t>
  </si>
  <si>
    <t>RANBP2;MX1;PTGS2</t>
  </si>
  <si>
    <t>cytoplasmic vesicle membrane (GO:0030659)</t>
  </si>
  <si>
    <t>4/380</t>
  </si>
  <si>
    <t>MOXD1;RAB1A;MSR1;STING1</t>
  </si>
  <si>
    <t>trans-Golgi network transport vesicle (GO:0030140)</t>
  </si>
  <si>
    <t>triglyceride-rich plasma lipoprotein particle (GO:0034385)</t>
  </si>
  <si>
    <t>very-low-density lipoprotein particle (GO:0034361)</t>
  </si>
  <si>
    <t>nuclear outer membrane (GO:0005640)</t>
  </si>
  <si>
    <t>bounding membrane of organelle (GO:0098588)</t>
  </si>
  <si>
    <t>6/767</t>
  </si>
  <si>
    <t>MOXD1;RAB1A;MSR1;STING1;GORASP2;CHERP</t>
  </si>
  <si>
    <t>cytoskeleton (GO:0005856)</t>
  </si>
  <si>
    <t>5/600</t>
  </si>
  <si>
    <t>PDLIM1;CNN1;BIN1;AXL;MX1</t>
  </si>
  <si>
    <t>intrinsic component of endoplasmic reticulum membrane (GO:0031227)</t>
  </si>
  <si>
    <t>2/121</t>
  </si>
  <si>
    <t>STING1;RTN4</t>
  </si>
  <si>
    <t>lytic vacuole membrane (GO:0098852)</t>
  </si>
  <si>
    <t>IFITM2;ENPP1;VASN</t>
  </si>
  <si>
    <t>mitochondrial outer membrane (GO:0005741)</t>
  </si>
  <si>
    <t>HADHB;STING1</t>
  </si>
  <si>
    <t>mitochondrial envelope (GO:0005740)</t>
  </si>
  <si>
    <t>2/127</t>
  </si>
  <si>
    <t>HADHB;MX1</t>
  </si>
  <si>
    <t>secretory granule membrane (GO:0030667)</t>
  </si>
  <si>
    <t>MOXD1;RAP2B;STING1</t>
  </si>
  <si>
    <t>endoplasmic reticulum tubular network (GO:0071782)</t>
  </si>
  <si>
    <t>integral component of endoplasmic reticulum membrane (GO:0030176)</t>
  </si>
  <si>
    <t>sarcoplasmic reticulum membrane (GO:0033017)</t>
  </si>
  <si>
    <t>nuclear inner membrane (GO:0005637)</t>
  </si>
  <si>
    <t>basolateral plasma membrane (GO:0016323)</t>
  </si>
  <si>
    <t>2/151</t>
  </si>
  <si>
    <t>SLC38A1;ENPP1</t>
  </si>
  <si>
    <t>endocytic vesicle membrane (GO:0030666)</t>
  </si>
  <si>
    <t>2/158</t>
  </si>
  <si>
    <t>TGOLN2;MSR1</t>
  </si>
  <si>
    <t>lysosomal membrane (GO:0005765)</t>
  </si>
  <si>
    <t>3/330</t>
  </si>
  <si>
    <t>neuron projection (GO:0043005)</t>
  </si>
  <si>
    <t>4/556</t>
  </si>
  <si>
    <t>ALCAM;BIN1;MX1;PTGS2</t>
  </si>
  <si>
    <t>cell-cell contact zone (GO:0044291)</t>
  </si>
  <si>
    <t>Golgi-associated vesicle (GO:0005798)</t>
  </si>
  <si>
    <t>microbody lumen (GO:0031907)</t>
  </si>
  <si>
    <t>peroxisomal matrix (GO:0005782)</t>
  </si>
  <si>
    <t>integral component of plasma membrane (GO:0005887)</t>
  </si>
  <si>
    <t>8/1454</t>
  </si>
  <si>
    <t>MSR1;SLC38A1;ALCAM;AXL;PTK7;ENPP1;SLC16A2;MET</t>
  </si>
  <si>
    <t>microbody membrane (GO:0031903)</t>
  </si>
  <si>
    <t>peroxisomal membrane (GO:0005778)</t>
  </si>
  <si>
    <t>integral component of organelle membrane (GO:0031301)</t>
  </si>
  <si>
    <t>2/214</t>
  </si>
  <si>
    <t>recycling endosome membrane (GO:0055038)</t>
  </si>
  <si>
    <t>transport vesicle membrane (GO:0030658)</t>
  </si>
  <si>
    <t>late endosome membrane (GO:0031902)</t>
  </si>
  <si>
    <t>autophagosome (GO:0005776)</t>
  </si>
  <si>
    <t>clathrin-coated endocytic vesicle membrane (GO:0030669)</t>
  </si>
  <si>
    <t>tertiary granule membrane (GO:0070821)</t>
  </si>
  <si>
    <t>vesicle membrane (GO:0012506)</t>
  </si>
  <si>
    <t>bicellular tight junction (GO:0005923)</t>
  </si>
  <si>
    <t>clathrin-coated vesicle (GO:0030136)</t>
  </si>
  <si>
    <t>P-body (GO:0000932)</t>
  </si>
  <si>
    <t>clathrin-coated endocytic vesicle (GO:0045334)</t>
  </si>
  <si>
    <t>tight junction (GO:0070160)</t>
  </si>
  <si>
    <t>lysosomal lumen (GO:0043202)</t>
  </si>
  <si>
    <t>clathrin-coated vesicle membrane (GO:0030665)</t>
  </si>
  <si>
    <t>specific granule membrane (GO:0035579)</t>
  </si>
  <si>
    <t>1/91</t>
  </si>
  <si>
    <t>apical junction complex (GO:0043296)</t>
  </si>
  <si>
    <t>1/98</t>
  </si>
  <si>
    <t>Golgi lumen (GO:0005796)</t>
  </si>
  <si>
    <t>actin cytoskeleton (GO:0015629)</t>
  </si>
  <si>
    <t>2/316</t>
  </si>
  <si>
    <t>BIN1;AXL</t>
  </si>
  <si>
    <t>endosome membrane (GO:0010008)</t>
  </si>
  <si>
    <t>2/325</t>
  </si>
  <si>
    <t>IFITM2;RAP2B</t>
  </si>
  <si>
    <t>mitochondrial matrix (GO:0005759)</t>
  </si>
  <si>
    <t>2/348</t>
  </si>
  <si>
    <t>MTHFD2;SUCLG1</t>
  </si>
  <si>
    <t>peroxisome (GO:0005777)</t>
  </si>
  <si>
    <t>adherens junction (GO:0005912)</t>
  </si>
  <si>
    <t>1/132</t>
  </si>
  <si>
    <t>asymmetric synapse (GO:0032279)</t>
  </si>
  <si>
    <t>postsynaptic density (GO:0014069)</t>
  </si>
  <si>
    <t>1/138</t>
  </si>
  <si>
    <t>recycling endosome (GO:0055037)</t>
  </si>
  <si>
    <t>1/145</t>
  </si>
  <si>
    <t>specific granule (GO:0042581)</t>
  </si>
  <si>
    <t>1/160</t>
  </si>
  <si>
    <t>vacuolar lumen (GO:0005775)</t>
  </si>
  <si>
    <t>1/161</t>
  </si>
  <si>
    <t>tertiary granule (GO:0070820)</t>
  </si>
  <si>
    <t>endocytic vesicle (GO:0030139)</t>
  </si>
  <si>
    <t>late endosome (GO:0005770)</t>
  </si>
  <si>
    <t>Golgi membrane (GO:0000139)</t>
  </si>
  <si>
    <t>2/472</t>
  </si>
  <si>
    <t>lytic vacuole (GO:0000323)</t>
  </si>
  <si>
    <t>1/219</t>
  </si>
  <si>
    <t>trans-Golgi network (GO:0005802)</t>
  </si>
  <si>
    <t>1/239</t>
  </si>
  <si>
    <t>intracellular non-membrane-bounded organelle (GO:0043232)</t>
  </si>
  <si>
    <t>4/1158</t>
  </si>
  <si>
    <t>PDLIM1;CNN1;BIN1;AGPS</t>
  </si>
  <si>
    <t>early endosome (GO:0005769)</t>
  </si>
  <si>
    <t>1/266</t>
  </si>
  <si>
    <t>dendrite (GO:0030425)</t>
  </si>
  <si>
    <t>1/270</t>
  </si>
  <si>
    <t>microtubule cytoskeleton (GO:0015630)</t>
  </si>
  <si>
    <t>1/331</t>
  </si>
  <si>
    <t>nucleus (GO:0005634)</t>
  </si>
  <si>
    <t>13/4484</t>
  </si>
  <si>
    <t>intracellular membrane-bounded organelle (GO:0043231)</t>
  </si>
  <si>
    <t>15/5192</t>
  </si>
  <si>
    <t>nucleolus (GO:0005730)</t>
  </si>
  <si>
    <t>1/733</t>
  </si>
  <si>
    <t>nuclear lumen (GO:0031981)</t>
  </si>
  <si>
    <t>1/745</t>
  </si>
  <si>
    <t>cadherin binding (GO:0045296)</t>
  </si>
  <si>
    <t>8/322</t>
  </si>
  <si>
    <t>PDLIM1;SH3GLB2;RAB1A;PCBP1;HDLBP;EPS8L2;RTN4;VASN</t>
  </si>
  <si>
    <t>3-hydroxyacyl-CoA dehydrogenase activity (GO:0003857)</t>
  </si>
  <si>
    <t>oxidoreductase activity, acting on the CH-OH group of donors, NAD or NADP as acceptor (GO:0016616)</t>
  </si>
  <si>
    <t>4/87</t>
  </si>
  <si>
    <t>HADHB;HADHA;SPR;AKR1C1</t>
  </si>
  <si>
    <t>aldo-keto reductase (NADP) activity (GO:0004033)</t>
  </si>
  <si>
    <t>2/10</t>
  </si>
  <si>
    <t>SPR;AKR1C1</t>
  </si>
  <si>
    <t>enoyl-CoA hydratase activity (GO:0004300)</t>
  </si>
  <si>
    <t>oxidoreductase activity, acting on NAD(P)H, quinone or similar compound as acceptor (GO:0016655)</t>
  </si>
  <si>
    <t>TP53I3;AKR1C1</t>
  </si>
  <si>
    <t>FAD binding (GO:0071949)</t>
  </si>
  <si>
    <t>2/25</t>
  </si>
  <si>
    <t>SQOR;AGPS</t>
  </si>
  <si>
    <t>NADP binding (GO:0050661)</t>
  </si>
  <si>
    <t>TP53I3;SPR</t>
  </si>
  <si>
    <t>copper ion binding (GO:0005507)</t>
  </si>
  <si>
    <t>MOXD1;GPC1</t>
  </si>
  <si>
    <t>amino acid transmembrane transporter activity (GO:0015171)</t>
  </si>
  <si>
    <t>2/49</t>
  </si>
  <si>
    <t>hydro-lyase activity (GO:0016836)</t>
  </si>
  <si>
    <t>flavin adenine dinucleotide binding (GO:0050660)</t>
  </si>
  <si>
    <t>AGPS;SQOR</t>
  </si>
  <si>
    <t>oxidoreductase activity, acting on a sulfur group of donors, disulfide as acceptor (GO:0016671)</t>
  </si>
  <si>
    <t>ketosteroid monooxygenase activity (GO:0047086)</t>
  </si>
  <si>
    <t>phosphodiesterase I activity (GO:0004528)</t>
  </si>
  <si>
    <t>epoxide hydrolase activity (GO:0004301)</t>
  </si>
  <si>
    <t>C-acetyltransferase activity (GO:0016453)</t>
  </si>
  <si>
    <t>carboxylic acid transmembrane transporter activity (GO:0046943)</t>
  </si>
  <si>
    <t>transmembrane receptor protein kinase activity (GO:0019199)</t>
  </si>
  <si>
    <t>transmembrane receptor protein tyrosine kinase activity (GO:0004714)</t>
  </si>
  <si>
    <t>coreceptor activity involved in Wnt signaling pathway, planar cell polarity pathway (GO:1904929)</t>
  </si>
  <si>
    <t>acetyl-CoA C-acyltransferase activity (GO:0003988)</t>
  </si>
  <si>
    <t>thyroid hormone transmembrane transporter activity (GO:0015349)</t>
  </si>
  <si>
    <t>transition metal ion binding (GO:0046914)</t>
  </si>
  <si>
    <t>5/445</t>
  </si>
  <si>
    <t>MOXD1;GPC1;WDFY1;ENPP1;LIMS1</t>
  </si>
  <si>
    <t>hydrolase activity, acting on acid anhydrides, in phosphorus-containing anhydrides (GO:0016818)</t>
  </si>
  <si>
    <t>organic acid:sodium symporter activity (GO:0005343)</t>
  </si>
  <si>
    <t>oxidoreductase activity, acting on a sulfur group of donors, oxygen as acceptor (GO:0016670)</t>
  </si>
  <si>
    <t>aspartic-type endopeptidase inhibitor activity (GO:0019828)</t>
  </si>
  <si>
    <t>coreceptor activity involved in Wnt signaling pathway (GO:0071936)</t>
  </si>
  <si>
    <t>disulfide oxidoreductase activity (GO:0015036)</t>
  </si>
  <si>
    <t>L-glutamine transmembrane transporter activity (GO:0015186)</t>
  </si>
  <si>
    <t>androsterone dehydrogenase activity (GO:0047023)</t>
  </si>
  <si>
    <t>ether hydrolase activity (GO:0016803)</t>
  </si>
  <si>
    <t>bile acid binding (GO:0032052)</t>
  </si>
  <si>
    <t>tumor necrosis factor-activated receptor activity (GO:0005031)</t>
  </si>
  <si>
    <t>type I transforming growth factor beta receptor binding (GO:0034713)</t>
  </si>
  <si>
    <t>RAGE receptor binding (GO:0050786)</t>
  </si>
  <si>
    <t>S100A4</t>
  </si>
  <si>
    <t>RNA binding (GO:0003723)</t>
  </si>
  <si>
    <t>10/1406</t>
  </si>
  <si>
    <t>HADHB;HNRNPA3;PCBP1;HDLBP;S100A4;SUCLG1;RPL22L1;EIF4E2;RTN4;CHERP</t>
  </si>
  <si>
    <t>nucleoside-triphosphate diphosphatase activity (GO:0047429)</t>
  </si>
  <si>
    <t>phosphate ion binding (GO:0042301)</t>
  </si>
  <si>
    <t>UDP-glucosyltransferase activity (GO:0035251)</t>
  </si>
  <si>
    <t>alditol:NADP+ 1-oxidoreductase activity (GO:0004032)</t>
  </si>
  <si>
    <t>amino acid:sodium symporter activity (GO:0005283)</t>
  </si>
  <si>
    <t>calcium channel inhibitor activity (GO:0019855)</t>
  </si>
  <si>
    <t>death receptor activity (GO:0005035)</t>
  </si>
  <si>
    <t>GTPase activity (GO:0003924)</t>
  </si>
  <si>
    <t>3/216</t>
  </si>
  <si>
    <t>RAB1A;RAP2B;MX1</t>
  </si>
  <si>
    <t>RNA 7-methylguanosine cap binding (GO:0000340)</t>
  </si>
  <si>
    <t>nucleoside diphosphate kinase activity (GO:0004550)</t>
  </si>
  <si>
    <t>NADPH binding (GO:0070402)</t>
  </si>
  <si>
    <t>TP53I3</t>
  </si>
  <si>
    <t>1-phosphatidylinositol binding (GO:0005545)</t>
  </si>
  <si>
    <t>nucleotide diphosphatase activity (GO:0004551)</t>
  </si>
  <si>
    <t>muscle alpha-actinin binding (GO:0051371)</t>
  </si>
  <si>
    <t>protein tyrosine kinase activity (GO:0004713)</t>
  </si>
  <si>
    <t>nucleobase-containing compound kinase activity (GO:0019205)</t>
  </si>
  <si>
    <t>alcohol dehydrogenase (NADP+) activity (GO:0008106)</t>
  </si>
  <si>
    <t>low-density lipoprotein particle binding (GO:0030169)</t>
  </si>
  <si>
    <t>RNA polymerase binding (GO:0070063)</t>
  </si>
  <si>
    <t>oxidoreductase activity, acting on the CH-CH group of donors, NAD or NADP as acceptor (GO:0016628)</t>
  </si>
  <si>
    <t>transforming growth factor beta receptor binding (GO:0005160)</t>
  </si>
  <si>
    <t>cadherin binding involved in cell-cell adhesion (GO:0098641)</t>
  </si>
  <si>
    <t>RNA cap binding (GO:0000339)</t>
  </si>
  <si>
    <t>SUMO transferase activity (GO:0019789)</t>
  </si>
  <si>
    <t>nucleoside monophosphate kinase activity (GO:0050145)</t>
  </si>
  <si>
    <t>ATPase activator activity (GO:0001671)</t>
  </si>
  <si>
    <t>steroid dehydrogenase activity, acting on the CH-OH group of donors, NAD or NADP as acceptor (GO:0033764)</t>
  </si>
  <si>
    <t>fibroblast growth factor binding (GO:0017134)</t>
  </si>
  <si>
    <t>mannosyltransferase activity (GO:0000030)</t>
  </si>
  <si>
    <t>bHLH transcription factor binding (GO:0043425)</t>
  </si>
  <si>
    <t>cyclic nucleotide binding (GO:0030551)</t>
  </si>
  <si>
    <t>N-methyltransferase activity (GO:0008170)</t>
  </si>
  <si>
    <t>nucleoside-triphosphatase activity (GO:0017111)</t>
  </si>
  <si>
    <t>3/278</t>
  </si>
  <si>
    <t>alpha-actinin binding (GO:0051393)</t>
  </si>
  <si>
    <t>lipoprotein particle binding (GO:0071813)</t>
  </si>
  <si>
    <t>phosphotransferase activity, phosphate group as acceptor (GO:0016776)</t>
  </si>
  <si>
    <t>transforming growth factor beta binding (GO:0050431)</t>
  </si>
  <si>
    <t>monocarboxylic acid transmembrane transporter activity (GO:0008028)</t>
  </si>
  <si>
    <t>Hsp70 protein binding (GO:0030544)</t>
  </si>
  <si>
    <t>monocarboxylic acid binding (GO:0033293)</t>
  </si>
  <si>
    <t>neutral amino acid transmembrane transporter activity (GO:0015175)</t>
  </si>
  <si>
    <t>oxidoreductase activity, acting on paired donors, with incorporation or reduction of molecular oxygen, NAD(P)H as one donor, and incorporation of one atom of oxygen (GO:0016709)</t>
  </si>
  <si>
    <t>phosphoric diester hydrolase activity (GO:0008081)</t>
  </si>
  <si>
    <t>zinc ion binding (GO:0008270)</t>
  </si>
  <si>
    <t>3/336</t>
  </si>
  <si>
    <t>WDFY1;ENPP1;LIMS1</t>
  </si>
  <si>
    <t>ion channel inhibitor activity (GO:0008200)</t>
  </si>
  <si>
    <t>calcium channel regulator activity (GO:0005246)</t>
  </si>
  <si>
    <t>ATPase regulator activity (GO:0060590)</t>
  </si>
  <si>
    <t>tau protein binding (GO:0048156)</t>
  </si>
  <si>
    <t>actin binding (GO:0003779)</t>
  </si>
  <si>
    <t>PDLIM1;EPS8L2</t>
  </si>
  <si>
    <t>translation initiation factor activity (GO:0003743)</t>
  </si>
  <si>
    <t>carboxylic acid binding (GO:0031406)</t>
  </si>
  <si>
    <t>cell-cell adhesion mediator activity (GO:0098632)</t>
  </si>
  <si>
    <t>S-adenosylmethionine-dependent methyltransferase activity (GO:0008757)</t>
  </si>
  <si>
    <t>cation transmembrane transporter activity (GO:0008324)</t>
  </si>
  <si>
    <t>exonuclease activity (GO:0004527)</t>
  </si>
  <si>
    <t>methyltransferase activity (GO:0008168)</t>
  </si>
  <si>
    <t>L-amino acid transmembrane transporter activity (GO:0015179)</t>
  </si>
  <si>
    <t>pyrophosphatase activity (GO:0016462)</t>
  </si>
  <si>
    <t>secondary active transmembrane transporter activity (GO:0015291)</t>
  </si>
  <si>
    <t>guanyl ribonucleotide binding (GO:0032561)</t>
  </si>
  <si>
    <t>nuclease activity (GO:0004518)</t>
  </si>
  <si>
    <t>GDP binding (GO:0019003)</t>
  </si>
  <si>
    <t>ATPase binding (GO:0051117)</t>
  </si>
  <si>
    <t>kinase binding (GO:0019900)</t>
  </si>
  <si>
    <t>3/461</t>
  </si>
  <si>
    <t>STING1;FAS;LIMS1</t>
  </si>
  <si>
    <t>mRNA binding (GO:0003729)</t>
  </si>
  <si>
    <t>2/263</t>
  </si>
  <si>
    <t>PCBP1;HDLBP</t>
  </si>
  <si>
    <t>ubiquitin protein ligase binding (GO:0031625)</t>
  </si>
  <si>
    <t>EIF4E2;RTN4</t>
  </si>
  <si>
    <t>amyloid-beta binding (GO:0001540)</t>
  </si>
  <si>
    <t>metalloendopeptidase activity (GO:0004222)</t>
  </si>
  <si>
    <t>ubiquitin-like protein ligase binding (GO:0044389)</t>
  </si>
  <si>
    <t>2/282</t>
  </si>
  <si>
    <t>heme binding (GO:0020037)</t>
  </si>
  <si>
    <t>phosphatidylinositol binding (GO:0035091)</t>
  </si>
  <si>
    <t>metal ion binding (GO:0046872)</t>
  </si>
  <si>
    <t>3/517</t>
  </si>
  <si>
    <t>MTHFD2;ENPP1;S100A4</t>
  </si>
  <si>
    <t>single-stranded DNA binding (GO:0003697)</t>
  </si>
  <si>
    <t>adenyl ribonucleotide binding (GO:0032559)</t>
  </si>
  <si>
    <t>2/306</t>
  </si>
  <si>
    <t>STING1;ENPP1</t>
  </si>
  <si>
    <t>cytokine receptor binding (GO:0005126)</t>
  </si>
  <si>
    <t>phosphatase binding (GO:0019902)</t>
  </si>
  <si>
    <t>endopeptidase inhibitor activity (GO:0004866)</t>
  </si>
  <si>
    <t>GTPase activator activity (GO:0005096)</t>
  </si>
  <si>
    <t>2/336</t>
  </si>
  <si>
    <t>RANBP2;EPS8L2</t>
  </si>
  <si>
    <t>protease binding (GO:0002020)</t>
  </si>
  <si>
    <t>metallopeptidase activity (GO:0008237)</t>
  </si>
  <si>
    <t>1/121</t>
  </si>
  <si>
    <t>protein phosphatase binding (GO:0019903)</t>
  </si>
  <si>
    <t>calcium ion binding (GO:0005509)</t>
  </si>
  <si>
    <t>ENPP1;S100A4</t>
  </si>
  <si>
    <t>organic anion transmembrane transporter activity (GO:0008514)</t>
  </si>
  <si>
    <t>magnesium ion binding (GO:0000287)</t>
  </si>
  <si>
    <t>1/146</t>
  </si>
  <si>
    <t>protein homodimerization activity (GO:0042803)</t>
  </si>
  <si>
    <t>3/636</t>
  </si>
  <si>
    <t>TP53I3;STING1;ENPP1</t>
  </si>
  <si>
    <t>guanyl-nucleotide exchange factor activity (GO:0005085)</t>
  </si>
  <si>
    <t>small GTPase binding (GO:0031267)</t>
  </si>
  <si>
    <t>GTP binding (GO:0005525)</t>
  </si>
  <si>
    <t>purine ribonucleoside triphosphate binding (GO:0035639)</t>
  </si>
  <si>
    <t>2/460</t>
  </si>
  <si>
    <t>RAP2B;ENPP1</t>
  </si>
  <si>
    <t>GTPase binding (GO:0051020)</t>
  </si>
  <si>
    <t>DNA-binding transcription factor binding (GO:0140297)</t>
  </si>
  <si>
    <t>1/208</t>
  </si>
  <si>
    <t>protein kinase binding (GO:0019901)</t>
  </si>
  <si>
    <t>2/506</t>
  </si>
  <si>
    <t>STING1;LIMS1</t>
  </si>
  <si>
    <t>microtubule binding (GO:0008017)</t>
  </si>
  <si>
    <t>1/232</t>
  </si>
  <si>
    <t>GTPase regulator activity (GO:0030695)</t>
  </si>
  <si>
    <t>1/233</t>
  </si>
  <si>
    <t>ATP binding (GO:0005524)</t>
  </si>
  <si>
    <t>1/278</t>
  </si>
  <si>
    <t>tubulin binding (GO:0015631)</t>
  </si>
  <si>
    <t>1/307</t>
  </si>
  <si>
    <t>endopeptidase activity (GO:0004175)</t>
  </si>
  <si>
    <t>1/315</t>
  </si>
  <si>
    <t>DNA binding (GO:0003677)</t>
  </si>
  <si>
    <t>1/811</t>
  </si>
  <si>
    <t>Protein digestion and absorption</t>
  </si>
  <si>
    <t>4/103</t>
  </si>
  <si>
    <t>Human papillomavirus infection</t>
  </si>
  <si>
    <t>6/331</t>
  </si>
  <si>
    <t>COL4A2;COL6A2;MX1;COL6A3;FAS;PTGS2</t>
  </si>
  <si>
    <t>PI3K-Akt signaling pathway</t>
  </si>
  <si>
    <t>6/354</t>
  </si>
  <si>
    <t>YWHAQ;COL4A2;COL6A2;COL6A3;EIF4E2;MET</t>
  </si>
  <si>
    <t>Protein processing in endoplasmic reticulum</t>
  </si>
  <si>
    <t>4/171</t>
  </si>
  <si>
    <t>3/88</t>
  </si>
  <si>
    <t>Fatty acid elongation</t>
  </si>
  <si>
    <t>4/201</t>
  </si>
  <si>
    <t>COL4A2;COL6A2;COL6A3;MET</t>
  </si>
  <si>
    <t>2/35</t>
  </si>
  <si>
    <t>Coronavirus disease</t>
  </si>
  <si>
    <t>4/232</t>
  </si>
  <si>
    <t>STING1;MMP1;MX1;RPL22L1</t>
  </si>
  <si>
    <t>Fatty acid degradation</t>
  </si>
  <si>
    <t>2/43</t>
  </si>
  <si>
    <t>Regulation of lipolysis in adipocytes</t>
  </si>
  <si>
    <t>3/150</t>
  </si>
  <si>
    <t>DTYMK;ENPP1</t>
  </si>
  <si>
    <t>Hepatitis C</t>
  </si>
  <si>
    <t>3/157</t>
  </si>
  <si>
    <t>YWHAQ;MX1;FAS</t>
  </si>
  <si>
    <t>2/61</t>
  </si>
  <si>
    <t>Metabolism of xenobiotics by cytochrome P450</t>
  </si>
  <si>
    <t>2/76</t>
  </si>
  <si>
    <t>Sulfur metabolism</t>
  </si>
  <si>
    <t>Proteoglycans in cancer</t>
  </si>
  <si>
    <t>3/205</t>
  </si>
  <si>
    <t>GPC1;FAS;MET</t>
  </si>
  <si>
    <t>5/531</t>
  </si>
  <si>
    <t>IL-17 signaling pathway</t>
  </si>
  <si>
    <t>Human cytomegalovirus infection</t>
  </si>
  <si>
    <t>3/225</t>
  </si>
  <si>
    <t>STING1;FAS;PTGS2</t>
  </si>
  <si>
    <t>TNF signaling pathway</t>
  </si>
  <si>
    <t>2/112</t>
  </si>
  <si>
    <t>FAS;PTGS2</t>
  </si>
  <si>
    <t>Serotonergic synapse</t>
  </si>
  <si>
    <t>2/113</t>
  </si>
  <si>
    <t>One carbon pool by folate</t>
  </si>
  <si>
    <t>Terpenoid backbone biosynthesis</t>
  </si>
  <si>
    <t>Relaxin signaling pathway</t>
  </si>
  <si>
    <t>2/129</t>
  </si>
  <si>
    <t>COL4A2;MMP1</t>
  </si>
  <si>
    <t>Measles</t>
  </si>
  <si>
    <t>2/139</t>
  </si>
  <si>
    <t>MX1;FAS</t>
  </si>
  <si>
    <t>beta-Alanine metabolism</t>
  </si>
  <si>
    <t>Citrate cycle (TCA cycle)</t>
  </si>
  <si>
    <t>Ribosome</t>
  </si>
  <si>
    <t>MRPL19;RPL22L1</t>
  </si>
  <si>
    <t>Hepatitis B</t>
  </si>
  <si>
    <t>2/162</t>
  </si>
  <si>
    <t>YWHAQ;FAS</t>
  </si>
  <si>
    <t>African trypanosomiasis</t>
  </si>
  <si>
    <t>Influenza A</t>
  </si>
  <si>
    <t>2/172</t>
  </si>
  <si>
    <t>Ferroptosis</t>
  </si>
  <si>
    <t>Type I diabetes mellitus</t>
  </si>
  <si>
    <t>RNA transport</t>
  </si>
  <si>
    <t>2/186</t>
  </si>
  <si>
    <t>RANBP2;EIF4E2</t>
  </si>
  <si>
    <t>Amyotrophic lateral sclerosis</t>
  </si>
  <si>
    <t>3/364</t>
  </si>
  <si>
    <t>RANBP2;RAB1A;HNRNPA3</t>
  </si>
  <si>
    <t>Alzheimer disease</t>
  </si>
  <si>
    <t>3/369</t>
  </si>
  <si>
    <t>FAS;PTGS2;RTN4</t>
  </si>
  <si>
    <t>Kaposi sarcoma-associated herpesvirus infection</t>
  </si>
  <si>
    <t>2/193</t>
  </si>
  <si>
    <t>2/197</t>
  </si>
  <si>
    <t>RAB1A;FAS</t>
  </si>
  <si>
    <t>N-Glycan biosynthesis</t>
  </si>
  <si>
    <t>Ovarian steroidogenesis</t>
  </si>
  <si>
    <t>Human immunodeficiency virus 1 infection</t>
  </si>
  <si>
    <t>STING1;FAS</t>
  </si>
  <si>
    <t>Lipid and atherosclerosis</t>
  </si>
  <si>
    <t>2/215</t>
  </si>
  <si>
    <t>MMP1;FAS</t>
  </si>
  <si>
    <t>Legionellosis</t>
  </si>
  <si>
    <t>Cytosolic DNA-sensing pathway</t>
  </si>
  <si>
    <t>Chemical carcinogenesis</t>
  </si>
  <si>
    <t>2/239</t>
  </si>
  <si>
    <t>Central carbon metabolism in cancer</t>
  </si>
  <si>
    <t>RIG-I-like receptor signaling pathway</t>
  </si>
  <si>
    <t>Adherens junction</t>
  </si>
  <si>
    <t>Non-small cell lung cancer</t>
  </si>
  <si>
    <t>2/252</t>
  </si>
  <si>
    <t>SH3GLB2;BIN1</t>
  </si>
  <si>
    <t>Pathways of neurodegeneration</t>
  </si>
  <si>
    <t>3/475</t>
  </si>
  <si>
    <t>RAB1A;FAS;PTGS2</t>
  </si>
  <si>
    <t>GABAergic synapse</t>
  </si>
  <si>
    <t>Bile secretion</t>
  </si>
  <si>
    <t>Rheumatoid arthritis</t>
  </si>
  <si>
    <t>2/294</t>
  </si>
  <si>
    <t>Fc gamma R-mediated phagocytosis</t>
  </si>
  <si>
    <t>AGE-RAGE signaling pathway in diabetic complications</t>
  </si>
  <si>
    <t>Longevity regulating pathway</t>
  </si>
  <si>
    <t>MicroRNAs in cancer</t>
  </si>
  <si>
    <t>PTGS2;MET</t>
  </si>
  <si>
    <t>C-type lectin receptor signaling pathway</t>
  </si>
  <si>
    <t>NF-kappa B signaling pathway</t>
  </si>
  <si>
    <t>Insulin resistance</t>
  </si>
  <si>
    <t>HIF-1 signaling pathway</t>
  </si>
  <si>
    <t>Glutamatergic synapse</t>
  </si>
  <si>
    <t>Thyroid hormone signaling pathway</t>
  </si>
  <si>
    <t>Platelet activation</t>
  </si>
  <si>
    <t>Osteoclast differentiation</t>
  </si>
  <si>
    <t>1/127</t>
  </si>
  <si>
    <t>Natural killer cell mediated cytotoxicity</t>
  </si>
  <si>
    <t>Autophagy</t>
  </si>
  <si>
    <t>Fluid shear stress and atherosclerosis</t>
  </si>
  <si>
    <t>1/139</t>
  </si>
  <si>
    <t>Cell adhesion molecules</t>
  </si>
  <si>
    <t>Retrograde endocannabinoid signaling</t>
  </si>
  <si>
    <t>Gastric cancer</t>
  </si>
  <si>
    <t>Oxytocin signaling pathway</t>
  </si>
  <si>
    <t>Non-alcoholic fatty liver disease</t>
  </si>
  <si>
    <t>1/155</t>
  </si>
  <si>
    <t>Necroptosis</t>
  </si>
  <si>
    <t>Hippo signaling pathway</t>
  </si>
  <si>
    <t>1/163</t>
  </si>
  <si>
    <t>Hepatocellular carcinoma</t>
  </si>
  <si>
    <t>1/168</t>
  </si>
  <si>
    <t>NOD-like receptor signaling pathway</t>
  </si>
  <si>
    <t>1/181</t>
  </si>
  <si>
    <t>Transcriptional misregulation in cancer</t>
  </si>
  <si>
    <t>1/192</t>
  </si>
  <si>
    <t>Epstein-Barr virus infection</t>
  </si>
  <si>
    <t>Viral carcinogenesis</t>
  </si>
  <si>
    <t>Diabetic cardiomyopathy</t>
  </si>
  <si>
    <t>Rap1 signaling pathway</t>
  </si>
  <si>
    <t>1/210</t>
  </si>
  <si>
    <t>Herpes simplex virus 1 infection</t>
  </si>
  <si>
    <t>2/498</t>
  </si>
  <si>
    <t>Ras signaling pathway</t>
  </si>
  <si>
    <t>Calcium signaling pathway</t>
  </si>
  <si>
    <t>Shigellosis</t>
  </si>
  <si>
    <t>1/295</t>
  </si>
  <si>
    <t>Epithelial Mesenchymal Transition</t>
  </si>
  <si>
    <t>8/200</t>
  </si>
  <si>
    <t>NNMT;COL4A2;MMP1;COL6A2;COL11A1;GPC1;COL6A3;FAS</t>
  </si>
  <si>
    <t>Interferon Gamma Response</t>
  </si>
  <si>
    <t>5/200</t>
  </si>
  <si>
    <t>IFITM2;MTHFD2;MX1;FAS;PTGS2</t>
  </si>
  <si>
    <t>Glycolysis</t>
  </si>
  <si>
    <t>p53 Pathway</t>
  </si>
  <si>
    <t>RAP2B;EPHX1;FAS;S100A4;EPS8L2</t>
  </si>
  <si>
    <t>4/200</t>
  </si>
  <si>
    <t>SQOR;TALDO1;SUCLG1;FAH</t>
  </si>
  <si>
    <t>Myogenesis</t>
  </si>
  <si>
    <t>COL4A2;BIN1;COL6A2;COL6A3</t>
  </si>
  <si>
    <t>UV Response Dn</t>
  </si>
  <si>
    <t>3/144</t>
  </si>
  <si>
    <t>COL11A1;FHL2;MET</t>
  </si>
  <si>
    <t>Fatty Acid Metabolism</t>
  </si>
  <si>
    <t>3/158</t>
  </si>
  <si>
    <t>HADHB;EPHX1;SUCLG1</t>
  </si>
  <si>
    <t>IL-2/STAT5 Signaling</t>
  </si>
  <si>
    <t>3/199</t>
  </si>
  <si>
    <t>ALCAM;ENPP1;FAH</t>
  </si>
  <si>
    <t>Hypoxia</t>
  </si>
  <si>
    <t>3/200</t>
  </si>
  <si>
    <t>GPC1;HDLBP;S100A4</t>
  </si>
  <si>
    <t>Myc Targets V1</t>
  </si>
  <si>
    <t>HNRNPA3;YWHAQ;PCBP1</t>
  </si>
  <si>
    <t>Inflammatory Response</t>
  </si>
  <si>
    <t>MSR1;AXL;MET</t>
  </si>
  <si>
    <t>Xenobiotic Metabolism</t>
  </si>
  <si>
    <t>EPHX1;FAS;FAH</t>
  </si>
  <si>
    <t>Oxidative Phosphorylation</t>
  </si>
  <si>
    <t>HADHB;HADHA;SUCLG1</t>
  </si>
  <si>
    <t>Interferon Alpha Response</t>
  </si>
  <si>
    <t>Unfolded Protein Response</t>
  </si>
  <si>
    <t>MTHFD2;PDIA6</t>
  </si>
  <si>
    <t>UV Response Up</t>
  </si>
  <si>
    <t>SPR;EPHX1</t>
  </si>
  <si>
    <t>Angiogenesis</t>
  </si>
  <si>
    <t>Reactive Oxygen Species Pathway</t>
  </si>
  <si>
    <t>G2-M Checkpoint</t>
  </si>
  <si>
    <t>2/200</t>
  </si>
  <si>
    <t>SLC38A1;DTYMK</t>
  </si>
  <si>
    <t>mTORC1 Signaling</t>
  </si>
  <si>
    <t>RAB1A;MTHFD2</t>
  </si>
  <si>
    <t>TGF-beta Signaling</t>
  </si>
  <si>
    <t>Cholesterol Homeostasis</t>
  </si>
  <si>
    <t>IL-6/JAK/STAT3 Signaling</t>
  </si>
  <si>
    <t>Spermatogenesis</t>
  </si>
  <si>
    <t>1/135</t>
  </si>
  <si>
    <t>Coagulation</t>
  </si>
  <si>
    <t>Mitotic Spindle</t>
  </si>
  <si>
    <t>1/199</t>
  </si>
  <si>
    <t>TNF-alpha Signaling via NF-kB</t>
  </si>
  <si>
    <t>Estrogen Response Early</t>
  </si>
  <si>
    <t>Complement</t>
  </si>
  <si>
    <t>E2F Targets</t>
  </si>
  <si>
    <t>Allograft Rejection</t>
  </si>
  <si>
    <t>KRAS Signaling Up</t>
  </si>
  <si>
    <t>KRAS Signaling Dn</t>
  </si>
  <si>
    <t>miRNA targets in ECM and membrane receptors WP2911</t>
  </si>
  <si>
    <t>3/22</t>
  </si>
  <si>
    <t>Benzo(a)pyrene metabolism WP696</t>
  </si>
  <si>
    <t>Aspirin and miRNAs WP4707</t>
  </si>
  <si>
    <t>Prostaglandin Synthesis and Regulation WP98</t>
  </si>
  <si>
    <t>3/45</t>
  </si>
  <si>
    <t>Hepatitis C and Hepatocellular Carcinoma WP3646</t>
  </si>
  <si>
    <t>3/49</t>
  </si>
  <si>
    <t>COL4A2;MMP1;PTGS2</t>
  </si>
  <si>
    <t>Valproic acid pathway WP3871</t>
  </si>
  <si>
    <t>VEGFA-VEGFR2 Signaling Pathway WP3888</t>
  </si>
  <si>
    <t>7/432</t>
  </si>
  <si>
    <t>DPM1;BIN1;GPC1;FHL2;FAS;PTGS2;PDIA6</t>
  </si>
  <si>
    <t>Overview of nanoparticle effects WP3287</t>
  </si>
  <si>
    <t>IL-18 signaling pathway WP4754</t>
  </si>
  <si>
    <t>5/272</t>
  </si>
  <si>
    <t>MMP1;BIN1;FAS;PTGS2;UGGT1</t>
  </si>
  <si>
    <t>EGFR Tyrosine Kinase Inhibitor Resistance WP4806</t>
  </si>
  <si>
    <t>3/84</t>
  </si>
  <si>
    <t>AXL;EIF4E2;MET</t>
  </si>
  <si>
    <t>Relationship between inflammation, COX-2 and EGFR WP4483</t>
  </si>
  <si>
    <t>Eicosanoid Synthesis WP167</t>
  </si>
  <si>
    <t>Focal Adhesion-PI3K-Akt-mTOR-signaling pathway WP3932</t>
  </si>
  <si>
    <t>5/303</t>
  </si>
  <si>
    <t>COL4A2;COL6A2;COL11A1;EIF4E2;MET</t>
  </si>
  <si>
    <t>Eicosanoid metabolism via cyclooxygenases (COX) WP4719</t>
  </si>
  <si>
    <t>Fatty acid beta-oxidation WP143</t>
  </si>
  <si>
    <t>Photodynamic therapy-induced NF-kB survival signaling WP3617</t>
  </si>
  <si>
    <t>PI3K-Akt signaling pathway WP4172</t>
  </si>
  <si>
    <t>5/340</t>
  </si>
  <si>
    <t>COL4A2;COL6A2;COL6A3;EIF4E2;MET</t>
  </si>
  <si>
    <t>Spinal Cord Injury WP2431</t>
  </si>
  <si>
    <t>3/118</t>
  </si>
  <si>
    <t>FKBP1A;PTGS2;RTN4</t>
  </si>
  <si>
    <t>Sudden Infant Death Syndrome (SIDS) Susceptibility Pathways WP706</t>
  </si>
  <si>
    <t>HADHB;HADHA;YWHAQ</t>
  </si>
  <si>
    <t>Benzene metabolism WP3891</t>
  </si>
  <si>
    <t>Metabolism of alpha-linolenic acid WP4586</t>
  </si>
  <si>
    <t>SARS-CoV-2 innate immunity evasion and cell-specific immune response WP5039</t>
  </si>
  <si>
    <t>2/66</t>
  </si>
  <si>
    <t>TP53I3;MX1</t>
  </si>
  <si>
    <t>p53 transcriptional gene network WP4963</t>
  </si>
  <si>
    <t>Aflatoxin B1 metabolism WP699</t>
  </si>
  <si>
    <t>Disorders of the Krebs cycle WP4236</t>
  </si>
  <si>
    <t>Pentose Phosphate Metabolism WP134</t>
  </si>
  <si>
    <t>Primary focal segmental glomerulosclerosis (FSGS) WP2572</t>
  </si>
  <si>
    <t>2/72</t>
  </si>
  <si>
    <t>Metapathway biotransformation Phase I and II WP702</t>
  </si>
  <si>
    <t>3/183</t>
  </si>
  <si>
    <t>Methylation Pathways WP704</t>
  </si>
  <si>
    <t>Focal Adhesion WP306</t>
  </si>
  <si>
    <t>3/198</t>
  </si>
  <si>
    <t>COL4A2;COL6A2;MET</t>
  </si>
  <si>
    <t>Pyrimidine metabolism WP4022</t>
  </si>
  <si>
    <t>2/85</t>
  </si>
  <si>
    <t>Selenium Micronutrient Network WP15</t>
  </si>
  <si>
    <t>2/89</t>
  </si>
  <si>
    <t>Amino Acid metabolism WP3925</t>
  </si>
  <si>
    <t>SUCLG1;FAH</t>
  </si>
  <si>
    <t>Control of immune tolerance by vasoactive intestinal peptide WP4484</t>
  </si>
  <si>
    <t>Small cell lung cancer WP4658</t>
  </si>
  <si>
    <t>2/96</t>
  </si>
  <si>
    <t>Cysteine and methionine catabolism WP4504</t>
  </si>
  <si>
    <t>Canonical and non-canonical TGF-B signaling WP3874</t>
  </si>
  <si>
    <t>Cori Cycle WP1946</t>
  </si>
  <si>
    <t>Mitochondrial LC-Fatty Acid Beta-Oxidation WP368</t>
  </si>
  <si>
    <t>Simplified Interaction Map Between LOXL4 and Oxidative Stress Pathway WP3670</t>
  </si>
  <si>
    <t>TCA Cycle (aka Krebs or citric acid cycle) WP78</t>
  </si>
  <si>
    <t>Apoptosis Modulation by HSP70 WP384</t>
  </si>
  <si>
    <t>Nucleotide metabolism WP404</t>
  </si>
  <si>
    <t>Nanomaterial induced apoptosis WP2507</t>
  </si>
  <si>
    <t>FGF23 signaling in hypophosphatemic rickets and related disorders WP4790</t>
  </si>
  <si>
    <t>Immune response to tuberculosis WP4197</t>
  </si>
  <si>
    <t>Hippo-Yap signaling pathway WP4537</t>
  </si>
  <si>
    <t>Triacylglyceride synthesis WP325</t>
  </si>
  <si>
    <t>Photodynamic therapy-induced NFE2L2 (NRF2) survival signaling WP3612</t>
  </si>
  <si>
    <t>TGF-beta Signaling Pathway WP366</t>
  </si>
  <si>
    <t>2/132</t>
  </si>
  <si>
    <t>Glycosylation and related congenital defects WP4521</t>
  </si>
  <si>
    <t>Photodynamic therapy-induced unfolded protein response WP3613</t>
  </si>
  <si>
    <t>PDIA6</t>
  </si>
  <si>
    <t>Matrix Metalloproteinases WP129</t>
  </si>
  <si>
    <t>One-carbon metabolism WP241</t>
  </si>
  <si>
    <t>Extracellular vesicle-mediated signaling in recipient cells WP2870</t>
  </si>
  <si>
    <t>Glycerophospholipid Biosynthetic Pathway WP2533</t>
  </si>
  <si>
    <t>Calcium Regulation in the Cardiac Cell WP536</t>
  </si>
  <si>
    <t>Trans-sulfuration and one-carbon metabolism WP2525</t>
  </si>
  <si>
    <t>Hepatitis B infection WP4666</t>
  </si>
  <si>
    <t>Myometrial relaxation and contraction pathways WP289</t>
  </si>
  <si>
    <t>2/156</t>
  </si>
  <si>
    <t>Endothelin Pathways WP2197</t>
  </si>
  <si>
    <t>Signaling of Hepatocyte Growth Factor Receptor WP313</t>
  </si>
  <si>
    <t>Overview of leukocyte-intrinsic Hippo pathway functions WP4542</t>
  </si>
  <si>
    <t>Target Of Rapamycin (TOR) Signaling WP1471</t>
  </si>
  <si>
    <t>Host-pathogen interaction of human coronaviruses - MAPK signaling WP4877</t>
  </si>
  <si>
    <t>Photodynamic therapy-induced HIF-1 survival signaling WP3614</t>
  </si>
  <si>
    <t>Bladder cancer WP2828</t>
  </si>
  <si>
    <t>Ferroptosis WP4313</t>
  </si>
  <si>
    <t>Metabolic reprogramming in colon cancer WP4290</t>
  </si>
  <si>
    <t>Fas ligand pathway and stress induction of heat shock proteins WP314</t>
  </si>
  <si>
    <t>Integrated Cancer Pathway WP1971</t>
  </si>
  <si>
    <t>Aryl Hydrocarbon Receptor Netpath WP2586</t>
  </si>
  <si>
    <t>Mechanoregulation and pathology of YAP/TAZ via Hippo and non-Hippo mechanisms WP4534</t>
  </si>
  <si>
    <t>IL-3 signaling pathway WP286</t>
  </si>
  <si>
    <t>Circadian rhythm related genes WP3594</t>
  </si>
  <si>
    <t>GFPT1;FAS</t>
  </si>
  <si>
    <t>Synaptic Vesicle Pathway WP2267</t>
  </si>
  <si>
    <t>TGF-beta Receptor Signaling WP560</t>
  </si>
  <si>
    <t>Pathogenic Escherichia coli infection WP2272</t>
  </si>
  <si>
    <t>RANKL/RANK signaling pathway WP2018</t>
  </si>
  <si>
    <t>TGF-beta receptor signaling in skeletal dysplasias WP4816</t>
  </si>
  <si>
    <t>MET in type 1 papillary renal cell carcinoma WP4205</t>
  </si>
  <si>
    <t>Genotoxicity pathway WP4286</t>
  </si>
  <si>
    <t>Endochondral Ossification with Skeletal Dysplasias WP4808</t>
  </si>
  <si>
    <t>Endochondral Ossification WP474</t>
  </si>
  <si>
    <t>Oncostatin M Signaling Pathway WP2374</t>
  </si>
  <si>
    <t>AGE/RAGE pathway WP2324</t>
  </si>
  <si>
    <t>PPAR signaling pathway WP3942</t>
  </si>
  <si>
    <t>DNA damage response WP707</t>
  </si>
  <si>
    <t>Folate Metabolism WP176</t>
  </si>
  <si>
    <t>Glucocorticoid Receptor Pathway WP2880</t>
  </si>
  <si>
    <t>miRNA regulation of DNA damage response WP1530</t>
  </si>
  <si>
    <t>Chromosomal and microsatellite instability in colorectal cancer  WP4216</t>
  </si>
  <si>
    <t>Head and Neck Squamous Cell Carcinoma WP4674</t>
  </si>
  <si>
    <t>Glioblastoma signaling pathways WP2261</t>
  </si>
  <si>
    <t>Alzheimer's disease WP2059</t>
  </si>
  <si>
    <t>Apoptosis WP254</t>
  </si>
  <si>
    <t>Allograft Rejection WP2328</t>
  </si>
  <si>
    <t>Cytoplasmic Ribosomal Proteins WP477</t>
  </si>
  <si>
    <t>Androgen receptor signaling pathway WP138</t>
  </si>
  <si>
    <t>Apoptosis Modulation and Signaling WP1772</t>
  </si>
  <si>
    <t>T-cell receptor (TCR) signaling pathway WP69</t>
  </si>
  <si>
    <t>Thyroid hormones production and their peripheral downstream signaling effects WP4746</t>
  </si>
  <si>
    <t>Pathways Regulating Hippo Signaling WP4540</t>
  </si>
  <si>
    <t>Gastrin signaling pathway WP4659</t>
  </si>
  <si>
    <t>Cell cycle WP179</t>
  </si>
  <si>
    <t>Hippo-Merlin Signaling Dysregulation WP4541</t>
  </si>
  <si>
    <t>Ebola Virus Pathway on Host WP4217</t>
  </si>
  <si>
    <t>Adipogenesis WP236</t>
  </si>
  <si>
    <t>Angiopoietin Like Protein 8 Regulatory Pathway WP3915</t>
  </si>
  <si>
    <t>Ectoderm Differentiation WP2858</t>
  </si>
  <si>
    <t>Male infertility WP4673</t>
  </si>
  <si>
    <t>Integrated breast cancer pathway WP1984</t>
  </si>
  <si>
    <t>Nonalcoholic fatty liver disease WP4396</t>
  </si>
  <si>
    <t>Insulin Signaling WP481</t>
  </si>
  <si>
    <t>Epithelial to mesenchymal transition in colorectal cancer WP4239</t>
  </si>
  <si>
    <t>Vitamin D Receptor Pathway WP2877</t>
  </si>
  <si>
    <t>Ras signaling WP4223</t>
  </si>
  <si>
    <t>1/184</t>
  </si>
  <si>
    <t>MAPK Signaling Pathway WP382</t>
  </si>
  <si>
    <t>Nuclear Receptors Meta-Pathway WP2882</t>
  </si>
  <si>
    <t>1/319</t>
  </si>
  <si>
    <t>Photodynamic therapy-induced AP-1 survival signaling, WP3611</t>
  </si>
  <si>
    <t>7q11,23 copy number variation syndrome WP4932</t>
  </si>
  <si>
    <t>22q11,2 copy number variation syndrome WP4657</t>
  </si>
  <si>
    <t>Database</t>
  </si>
  <si>
    <t>Bioplanet</t>
  </si>
  <si>
    <t>MSigDB</t>
  </si>
  <si>
    <t>WikiPathway</t>
  </si>
  <si>
    <t>CC</t>
  </si>
  <si>
    <t>MF</t>
  </si>
  <si>
    <t>-Log(adj p-value)</t>
  </si>
  <si>
    <t>BP</t>
  </si>
  <si>
    <t>Category</t>
  </si>
  <si>
    <t>17/1615</t>
  </si>
  <si>
    <t>TSTA3;DTYMK;NNMT;GFPT1;FHL2;TALDO1;FAH;PTGS1;DPM1;HADHB;HADHA;SPR;MTHFD2;GPC1;AGPS;ENPP1;SUCLG1</t>
  </si>
  <si>
    <t>TSTA3;GFPT1</t>
  </si>
  <si>
    <t>6/603</t>
  </si>
  <si>
    <t>TSTA3;MSR1;MX1;FAS;S100A4;PCYOX1</t>
  </si>
  <si>
    <t>Fructose and mannose metabolism</t>
  </si>
  <si>
    <t>TSTA3</t>
  </si>
  <si>
    <t>6/200</t>
  </si>
  <si>
    <t>TSTA3;GPC1;GFPT1;HDLBP;TALDO1;MET</t>
  </si>
  <si>
    <t>Estrogen Response Late</t>
  </si>
  <si>
    <t>RANBP2;DTYMK;HNRNPA3;MRPL19;MX1;HDLBP;FHL2;TALDO1;DPM1;BIN1;PCBP1;WDFY1;S100A4</t>
  </si>
  <si>
    <t>RANBP2;DTYMK;HNRNPA3;MRPL19;MX1;HDLBP;FHL2;TALDO1;PTGS1;DPM1;BIN1;AXL;PCBP1;WDFY1;S100A4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</si>
</sst>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1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E8D65DE1-2BEA-4698-BB91-CA52FA856793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00000000-0016-0000-0200-000002000000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2A497EE0-7461-43B0-B27A-FA9C431ABD7E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E0D2F3F0-543B-4D59-85B9-DBD1E5806036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00000000-0016-0000-0500-000005000000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4A6696DC-01D4-482E-8F36-E55261257351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ioPlanet_2019_table" displayName="BioPlanet_2019_table" ref="A1:J312" tableType="queryTable" totalsRowShown="0">
  <autoFilter ref="A1:J312" xr:uid="{00000000-0009-0000-0100-000001000000}">
    <filterColumn colId="3">
      <customFilters>
        <customFilter operator="lessThan" val="0.05"/>
      </customFilters>
    </filterColumn>
  </autoFilter>
  <tableColumns count="10">
    <tableColumn id="1" xr3:uid="{00000000-0010-0000-0000-000001000000}" uniqueName="1" name="Term" queryTableFieldId="1" dataDxfId="19"/>
    <tableColumn id="2" xr3:uid="{00000000-0010-0000-0000-000002000000}" uniqueName="2" name="Overlap" queryTableFieldId="2" dataDxfId="18"/>
    <tableColumn id="3" xr3:uid="{00000000-0010-0000-0000-000003000000}" uniqueName="3" name="P-value" queryTableFieldId="3"/>
    <tableColumn id="4" xr3:uid="{00000000-0010-0000-0000-000004000000}" uniqueName="4" name="Adjusted P-value" queryTableFieldId="4"/>
    <tableColumn id="11" xr3:uid="{A2CF9A66-F031-428F-B14D-C102A4F83949}" uniqueName="11" name="-Log(adj p-value)" queryTableFieldId="10" dataDxfId="17">
      <calculatedColumnFormula>-LOG(BioPlanet_2019_table[[#This Row],[Adjusted P-value]],10)</calculatedColumnFormula>
    </tableColumn>
    <tableColumn id="5" xr3:uid="{00000000-0010-0000-0000-000005000000}" uniqueName="5" name="Old P-value" queryTableFieldId="5"/>
    <tableColumn id="6" xr3:uid="{00000000-0010-0000-0000-000006000000}" uniqueName="6" name="Old Adjusted P-value" queryTableFieldId="6"/>
    <tableColumn id="7" xr3:uid="{00000000-0010-0000-0000-000007000000}" uniqueName="7" name="Odds Ratio" queryTableFieldId="7"/>
    <tableColumn id="8" xr3:uid="{00000000-0010-0000-0000-000008000000}" uniqueName="8" name="Combined Score" queryTableFieldId="8"/>
    <tableColumn id="9" xr3:uid="{00000000-0010-0000-0000-000009000000}" uniqueName="9" name="Genes" queryTableFieldId="9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6A6305-17BC-40FB-B593-911B506EDEE8}" name="KEGG_2021_Human_table__2" displayName="KEGG_2021_Human_table__2" ref="A1:J132" tableType="queryTable" totalsRowShown="0">
  <autoFilter ref="A1:J132" xr:uid="{1B6A6305-17BC-40FB-B593-911B506EDEE8}"/>
  <sortState xmlns:xlrd2="http://schemas.microsoft.com/office/spreadsheetml/2017/richdata2" ref="A2:J132">
    <sortCondition descending="1" ref="E1:E132"/>
  </sortState>
  <tableColumns count="10">
    <tableColumn id="1" xr3:uid="{9FDD89C6-EC0D-4C5B-992E-59B0F340A4EB}" uniqueName="1" name="Term" queryTableFieldId="1" dataDxfId="15"/>
    <tableColumn id="2" xr3:uid="{9732E79F-968C-4CA0-B470-1046D47DAEDD}" uniqueName="2" name="Overlap" queryTableFieldId="2" dataDxfId="14"/>
    <tableColumn id="3" xr3:uid="{5DA5F9CC-C018-4371-B368-D1DE536161B1}" uniqueName="3" name="P-value" queryTableFieldId="3"/>
    <tableColumn id="4" xr3:uid="{84F49A54-6627-4004-9EFC-8DC2D92ACC92}" uniqueName="4" name="Adjusted P-value" queryTableFieldId="4"/>
    <tableColumn id="10" xr3:uid="{8F954388-052C-477C-9CEB-FD81A47B6C00}" uniqueName="10" name="-Log(adj p-value)" queryTableFieldId="10" dataDxfId="27">
      <calculatedColumnFormula>-LOG(KEGG_2021_Human_table__2[[#This Row],[Adjusted P-value]],10)</calculatedColumnFormula>
    </tableColumn>
    <tableColumn id="5" xr3:uid="{4BEBFAA5-4273-4A55-B2F6-42A29C564F63}" uniqueName="5" name="Old P-value" queryTableFieldId="5"/>
    <tableColumn id="6" xr3:uid="{D8488794-DCA5-454C-A8CF-9A0498C27F3C}" uniqueName="6" name="Old Adjusted P-value" queryTableFieldId="6"/>
    <tableColumn id="7" xr3:uid="{0A6CC25D-69AB-48FD-826A-04665E1BEBF9}" uniqueName="7" name="Odds Ratio" queryTableFieldId="7"/>
    <tableColumn id="8" xr3:uid="{87744E64-9E88-4F9D-887B-39ECDCD676D5}" uniqueName="8" name="Combined Score" queryTableFieldId="8"/>
    <tableColumn id="9" xr3:uid="{57E8F1AF-27CC-4EFB-B4D1-F0408B294F2A}" uniqueName="9" name="Genes" queryTableFieldId="9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MSigDB_Hallmark_2020_table" displayName="MSigDB_Hallmark_2020_table" ref="A1:J37" tableType="queryTable" totalsRowShown="0">
  <autoFilter ref="A1:J37" xr:uid="{00000000-0009-0000-0100-000006000000}"/>
  <tableColumns count="10">
    <tableColumn id="1" xr3:uid="{00000000-0010-0000-0200-000001000000}" uniqueName="1" name="Term" queryTableFieldId="1" dataDxfId="12"/>
    <tableColumn id="2" xr3:uid="{00000000-0010-0000-0200-000002000000}" uniqueName="2" name="Overlap" queryTableFieldId="2" dataDxfId="11"/>
    <tableColumn id="3" xr3:uid="{00000000-0010-0000-0200-000003000000}" uniqueName="3" name="P-value" queryTableFieldId="3"/>
    <tableColumn id="4" xr3:uid="{00000000-0010-0000-0200-000004000000}" uniqueName="4" name="Adjusted P-value" queryTableFieldId="4"/>
    <tableColumn id="10" xr3:uid="{4D1C6A29-7AFE-4778-B5D3-FF5B01687CC8}" uniqueName="10" name="-Log(adj p-value)" queryTableFieldId="10" dataDxfId="10">
      <calculatedColumnFormula>-LOG(MSigDB_Hallmark_2020_table[[#This Row],[Adjusted P-value]],10)</calculatedColumnFormula>
    </tableColumn>
    <tableColumn id="5" xr3:uid="{00000000-0010-0000-0200-000005000000}" uniqueName="5" name="Old P-value" queryTableFieldId="5"/>
    <tableColumn id="6" xr3:uid="{00000000-0010-0000-0200-000006000000}" uniqueName="6" name="Old Adjusted P-value" queryTableFieldId="6"/>
    <tableColumn id="7" xr3:uid="{00000000-0010-0000-0200-000007000000}" uniqueName="7" name="Odds Ratio" queryTableFieldId="7"/>
    <tableColumn id="8" xr3:uid="{00000000-0010-0000-0200-000008000000}" uniqueName="8" name="Combined Score" queryTableFieldId="8"/>
    <tableColumn id="9" xr3:uid="{00000000-0010-0000-0200-000009000000}" uniqueName="9" name="Genes" queryTableFieldId="9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CE4474-ECA2-44E2-A25A-ED9B90BBD454}" name="WikiPathway_2021_Human_table__2" displayName="WikiPathway_2021_Human_table__2" ref="A1:J123" tableType="queryTable" totalsRowShown="0">
  <autoFilter ref="A1:J123" xr:uid="{8BCE4474-ECA2-44E2-A25A-ED9B90BBD454}"/>
  <tableColumns count="10">
    <tableColumn id="1" xr3:uid="{01182AE9-C02B-430B-A55A-C30F03446BF8}" uniqueName="1" name="Term" queryTableFieldId="1" dataDxfId="8"/>
    <tableColumn id="2" xr3:uid="{76C54CFC-7C3F-43E5-AE34-398E15AFEDDF}" uniqueName="2" name="Overlap" queryTableFieldId="2" dataDxfId="7"/>
    <tableColumn id="3" xr3:uid="{64CE654F-6E22-407D-A80E-E6C10420315C}" uniqueName="3" name="P-value" queryTableFieldId="3"/>
    <tableColumn id="4" xr3:uid="{C56D766A-8B7F-4268-BECF-652CFE36CB1D}" uniqueName="4" name="Adjusted P-value" queryTableFieldId="4"/>
    <tableColumn id="10" xr3:uid="{50C284FA-E830-4DA5-B019-847DB55F0322}" uniqueName="10" name="-Log(adj p-value)" queryTableFieldId="10" dataDxfId="26">
      <calculatedColumnFormula>-LOG(WikiPathway_2021_Human_table__2[[#This Row],[Adjusted P-value]],10)</calculatedColumnFormula>
    </tableColumn>
    <tableColumn id="5" xr3:uid="{445779E0-022D-420B-B0F1-4444285523E1}" uniqueName="5" name="Old P-value" queryTableFieldId="5"/>
    <tableColumn id="6" xr3:uid="{C3263635-8D08-4592-A778-1FC8A361466C}" uniqueName="6" name="Old Adjusted P-value" queryTableFieldId="6"/>
    <tableColumn id="7" xr3:uid="{957B4D77-5C4F-48A3-AA65-FFA7150600BC}" uniqueName="7" name="Odds Ratio" queryTableFieldId="7"/>
    <tableColumn id="8" xr3:uid="{47D50BBA-1F53-47A4-88D6-44AED451CDD1}" uniqueName="8" name="Combined Score" queryTableFieldId="8"/>
    <tableColumn id="9" xr3:uid="{83CEE6C8-54BE-4EE6-AD00-D670E220C3C9}" uniqueName="9" name="Genes" queryTableFieldId="9" dataDxfId="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FACDFE-5DDD-4FE3-8743-E54CD36950F3}" name="GO_Biological_Process_2021_table" displayName="GO_Biological_Process_2021_table" ref="A1:J818" tableType="queryTable" totalsRowShown="0">
  <autoFilter ref="A1:J818" xr:uid="{A5FACDFE-5DDD-4FE3-8743-E54CD36950F3}"/>
  <tableColumns count="10">
    <tableColumn id="1" xr3:uid="{BA0D7FA5-BBED-4DBC-904E-8C80E7C73BBC}" uniqueName="1" name="Term" queryTableFieldId="1" dataDxfId="25"/>
    <tableColumn id="2" xr3:uid="{19C6CE6A-43E6-405E-9D8E-8EF3AA6412D7}" uniqueName="2" name="Overlap" queryTableFieldId="2" dataDxfId="24"/>
    <tableColumn id="3" xr3:uid="{79FD5755-0290-478F-8EA7-C788D68ACF67}" uniqueName="3" name="P-value" queryTableFieldId="3"/>
    <tableColumn id="4" xr3:uid="{34059E49-1F3E-4B6B-ABB8-CF4E4894FEA2}" uniqueName="4" name="Adjusted P-value" queryTableFieldId="4"/>
    <tableColumn id="10" xr3:uid="{BC082D7D-EA10-43F6-B922-80FF68427128}" uniqueName="10" name="-Log(adj p-value)" queryTableFieldId="10" dataDxfId="23">
      <calculatedColumnFormula>-LOG(GO_Biological_Process_2021_table[[#This Row],[Adjusted P-value]],10)</calculatedColumnFormula>
    </tableColumn>
    <tableColumn id="5" xr3:uid="{EA5D4673-A825-4E80-8FEC-85F8B85424AA}" uniqueName="5" name="Old P-value" queryTableFieldId="5"/>
    <tableColumn id="6" xr3:uid="{E4B65FA7-1BEC-45E4-910F-521871060E4B}" uniqueName="6" name="Old Adjusted P-value" queryTableFieldId="6"/>
    <tableColumn id="7" xr3:uid="{D04F5C70-268A-4994-B155-638DD1006AC6}" uniqueName="7" name="Odds Ratio" queryTableFieldId="7"/>
    <tableColumn id="8" xr3:uid="{4856808A-FD0E-4C8F-95BC-9FD8EF2041FF}" uniqueName="8" name="Combined Score" queryTableFieldId="8"/>
    <tableColumn id="9" xr3:uid="{EAC5AA3A-C408-463D-A774-0B118A66E1A4}" uniqueName="9" name="Genes" queryTableFieldId="9" dataDxfId="2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GO_Cellular_Component_2021_table" displayName="GO_Cellular_Component_2021_table" ref="A1:J95" tableType="queryTable" totalsRowShown="0">
  <autoFilter ref="A1:J95" xr:uid="{00000000-0009-0000-0100-000003000000}"/>
  <tableColumns count="10">
    <tableColumn id="1" xr3:uid="{00000000-0010-0000-0500-000001000000}" uniqueName="1" name="Term" queryTableFieldId="1" dataDxfId="5"/>
    <tableColumn id="2" xr3:uid="{00000000-0010-0000-0500-000002000000}" uniqueName="2" name="Overlap" queryTableFieldId="2" dataDxfId="4"/>
    <tableColumn id="3" xr3:uid="{00000000-0010-0000-0500-000003000000}" uniqueName="3" name="P-value" queryTableFieldId="3"/>
    <tableColumn id="4" xr3:uid="{00000000-0010-0000-0500-000004000000}" uniqueName="4" name="Adjusted P-value" queryTableFieldId="4"/>
    <tableColumn id="10" xr3:uid="{EFD4E15C-0739-49A8-9578-B7A97BF4CCDD}" uniqueName="10" name="-Log(adj p-value)" queryTableFieldId="10" dataDxfId="21">
      <calculatedColumnFormula>-LOG(GO_Cellular_Component_2021_table[[#This Row],[Adjusted P-value]],10)</calculatedColumnFormula>
    </tableColumn>
    <tableColumn id="5" xr3:uid="{00000000-0010-0000-0500-000005000000}" uniqueName="5" name="Old P-value" queryTableFieldId="5"/>
    <tableColumn id="6" xr3:uid="{00000000-0010-0000-0500-000006000000}" uniqueName="6" name="Old Adjusted P-value" queryTableFieldId="6"/>
    <tableColumn id="7" xr3:uid="{00000000-0010-0000-0500-000007000000}" uniqueName="7" name="Odds Ratio" queryTableFieldId="7"/>
    <tableColumn id="8" xr3:uid="{00000000-0010-0000-0500-000008000000}" uniqueName="8" name="Combined Score" queryTableFieldId="8"/>
    <tableColumn id="9" xr3:uid="{00000000-0010-0000-0500-000009000000}" uniqueName="9" name="Genes" queryTableFieldId="9" dataDxfId="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26AACA-5349-4299-9CF7-97BF475538C5}" name="GO_Molecular_Function_2021_table__2" displayName="GO_Molecular_Function_2021_table__2" ref="A1:J137" tableType="queryTable" totalsRowShown="0">
  <autoFilter ref="A1:J137" xr:uid="{E926AACA-5349-4299-9CF7-97BF475538C5}"/>
  <tableColumns count="10">
    <tableColumn id="1" xr3:uid="{AEEF7E60-16F3-45C2-844C-973E7469E6D3}" uniqueName="1" name="Term" queryTableFieldId="1" dataDxfId="2"/>
    <tableColumn id="2" xr3:uid="{ED8F73DA-7C95-4D59-A89E-3540CD1EC184}" uniqueName="2" name="Overlap" queryTableFieldId="2" dataDxfId="1"/>
    <tableColumn id="3" xr3:uid="{8B0B812A-1D91-4432-8576-1C84735586DC}" uniqueName="3" name="P-value" queryTableFieldId="3"/>
    <tableColumn id="4" xr3:uid="{A598BF20-9122-43D9-A695-8FBC6D408CB5}" uniqueName="4" name="Adjusted P-value" queryTableFieldId="4"/>
    <tableColumn id="10" xr3:uid="{3037BC4E-9C30-4E6B-8AE6-70BEC97F2DCA}" uniqueName="10" name="-Log(adj p-value)" queryTableFieldId="10" dataDxfId="20">
      <calculatedColumnFormula>-LOG(GO_Molecular_Function_2021_table__2[[#This Row],[Adjusted P-value]],10)</calculatedColumnFormula>
    </tableColumn>
    <tableColumn id="5" xr3:uid="{57DE6F4C-643A-4AB2-B44B-EB932506E9CE}" uniqueName="5" name="Old P-value" queryTableFieldId="5"/>
    <tableColumn id="6" xr3:uid="{A179C6F2-ACFF-4F78-A73D-80FA353B5216}" uniqueName="6" name="Old Adjusted P-value" queryTableFieldId="6"/>
    <tableColumn id="7" xr3:uid="{5C218DF5-90DC-46B4-9A5A-82AF47776D77}" uniqueName="7" name="Odds Ratio" queryTableFieldId="7"/>
    <tableColumn id="8" xr3:uid="{0AE0683E-F0F5-4D9D-961D-87F20CA5418C}" uniqueName="8" name="Combined Score" queryTableFieldId="8"/>
    <tableColumn id="9" xr3:uid="{9F88D2CB-3DEB-4313-AC9E-AEBA7B3E0E6F}" uniqueName="9" name="Genes" queryTableField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2"/>
  <sheetViews>
    <sheetView workbookViewId="0">
      <selection activeCell="D3" sqref="D3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42578125" bestFit="1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2480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9</v>
      </c>
      <c r="B2" s="1" t="s">
        <v>10</v>
      </c>
      <c r="C2">
        <v>7.8742969514415983E-7</v>
      </c>
      <c r="D2">
        <v>2.4489063518983372E-4</v>
      </c>
      <c r="E2" s="1">
        <f>-LOG(BioPlanet_2019_table[[#This Row],[Adjusted P-value]],10)</f>
        <v>3.6110278223197225</v>
      </c>
      <c r="F2">
        <v>0</v>
      </c>
      <c r="G2">
        <v>0</v>
      </c>
      <c r="H2">
        <v>35</v>
      </c>
      <c r="I2">
        <v>487</v>
      </c>
      <c r="J2" s="1" t="s">
        <v>11</v>
      </c>
    </row>
    <row r="3" spans="1:10" x14ac:dyDescent="0.25">
      <c r="A3" s="1" t="s">
        <v>12</v>
      </c>
      <c r="B3" s="1" t="s">
        <v>13</v>
      </c>
      <c r="C3">
        <v>5.9912615377207482E-6</v>
      </c>
      <c r="D3">
        <v>9.3164116911557634E-4</v>
      </c>
      <c r="E3" s="1">
        <f>-LOG(BioPlanet_2019_table[[#This Row],[Adjusted P-value]],10)</f>
        <v>3.0307513282903549</v>
      </c>
      <c r="F3">
        <v>0</v>
      </c>
      <c r="G3">
        <v>0</v>
      </c>
      <c r="H3">
        <v>9</v>
      </c>
      <c r="I3">
        <v>112</v>
      </c>
      <c r="J3" s="1" t="s">
        <v>14</v>
      </c>
    </row>
    <row r="4" spans="1:10" x14ac:dyDescent="0.25">
      <c r="A4" s="1" t="s">
        <v>15</v>
      </c>
      <c r="B4" s="1" t="s">
        <v>16</v>
      </c>
      <c r="C4">
        <v>2.6035189761106467E-5</v>
      </c>
      <c r="D4">
        <v>2.6989813385680374E-3</v>
      </c>
      <c r="E4" s="1">
        <f>-LOG(BioPlanet_2019_table[[#This Row],[Adjusted P-value]],10)</f>
        <v>2.5688001182537628</v>
      </c>
      <c r="F4">
        <v>0</v>
      </c>
      <c r="G4">
        <v>0</v>
      </c>
      <c r="H4">
        <v>16</v>
      </c>
      <c r="I4">
        <v>170</v>
      </c>
      <c r="J4" s="1" t="s">
        <v>17</v>
      </c>
    </row>
    <row r="5" spans="1:10" x14ac:dyDescent="0.25">
      <c r="A5" s="1" t="s">
        <v>31</v>
      </c>
      <c r="B5" s="1" t="s">
        <v>2483</v>
      </c>
      <c r="C5">
        <v>7.8803578553838637E-5</v>
      </c>
      <c r="D5">
        <v>5.0655776230571431E-3</v>
      </c>
      <c r="E5" s="1">
        <f>-LOG(BioPlanet_2019_table[[#This Row],[Adjusted P-value]],10)</f>
        <v>2.2953710252882584</v>
      </c>
      <c r="F5">
        <v>0</v>
      </c>
      <c r="G5">
        <v>0</v>
      </c>
      <c r="H5">
        <v>3</v>
      </c>
      <c r="I5">
        <v>32</v>
      </c>
      <c r="J5" s="1" t="s">
        <v>2484</v>
      </c>
    </row>
    <row r="6" spans="1:10" x14ac:dyDescent="0.25">
      <c r="A6" s="1" t="s">
        <v>18</v>
      </c>
      <c r="B6" s="1" t="s">
        <v>19</v>
      </c>
      <c r="C6">
        <v>8.4983653236510656E-5</v>
      </c>
      <c r="D6">
        <v>5.0655776230571431E-3</v>
      </c>
      <c r="E6" s="1">
        <f>-LOG(BioPlanet_2019_table[[#This Row],[Adjusted P-value]],10)</f>
        <v>2.2953710252882584</v>
      </c>
      <c r="F6">
        <v>0</v>
      </c>
      <c r="G6">
        <v>0</v>
      </c>
      <c r="H6">
        <v>41</v>
      </c>
      <c r="I6">
        <v>389</v>
      </c>
      <c r="J6" s="1" t="s">
        <v>20</v>
      </c>
    </row>
    <row r="7" spans="1:10" x14ac:dyDescent="0.25">
      <c r="A7" s="1" t="s">
        <v>21</v>
      </c>
      <c r="B7" s="1" t="s">
        <v>22</v>
      </c>
      <c r="C7">
        <v>9.772818565383555E-5</v>
      </c>
      <c r="D7">
        <v>5.0655776230571431E-3</v>
      </c>
      <c r="E7" s="1">
        <f>-LOG(BioPlanet_2019_table[[#This Row],[Adjusted P-value]],10)</f>
        <v>2.2953710252882584</v>
      </c>
      <c r="F7">
        <v>0</v>
      </c>
      <c r="G7">
        <v>0</v>
      </c>
      <c r="H7">
        <v>19</v>
      </c>
      <c r="I7">
        <v>172</v>
      </c>
      <c r="J7" s="1" t="s">
        <v>23</v>
      </c>
    </row>
    <row r="8" spans="1:10" x14ac:dyDescent="0.25">
      <c r="A8" s="1" t="s">
        <v>24</v>
      </c>
      <c r="B8" s="1" t="s">
        <v>25</v>
      </c>
      <c r="C8">
        <v>1.37741416915363E-4</v>
      </c>
      <c r="D8">
        <v>5.3546975825847368E-3</v>
      </c>
      <c r="E8" s="1">
        <f>-LOG(BioPlanet_2019_table[[#This Row],[Adjusted P-value]],10)</f>
        <v>2.271265051801949</v>
      </c>
      <c r="F8">
        <v>0</v>
      </c>
      <c r="G8">
        <v>0</v>
      </c>
      <c r="H8">
        <v>182</v>
      </c>
      <c r="I8">
        <v>1617</v>
      </c>
      <c r="J8" s="1" t="s">
        <v>26</v>
      </c>
    </row>
    <row r="9" spans="1:10" x14ac:dyDescent="0.25">
      <c r="A9" s="1" t="s">
        <v>27</v>
      </c>
      <c r="B9" s="1" t="s">
        <v>25</v>
      </c>
      <c r="C9">
        <v>1.37741416915363E-4</v>
      </c>
      <c r="D9">
        <v>5.3546975825847368E-3</v>
      </c>
      <c r="E9" s="1">
        <f>-LOG(BioPlanet_2019_table[[#This Row],[Adjusted P-value]],10)</f>
        <v>2.271265051801949</v>
      </c>
      <c r="F9">
        <v>0</v>
      </c>
      <c r="G9">
        <v>0</v>
      </c>
      <c r="H9">
        <v>182</v>
      </c>
      <c r="I9">
        <v>1617</v>
      </c>
      <c r="J9" s="1" t="s">
        <v>26</v>
      </c>
    </row>
    <row r="10" spans="1:10" x14ac:dyDescent="0.25">
      <c r="A10" s="1" t="s">
        <v>28</v>
      </c>
      <c r="B10" s="1" t="s">
        <v>29</v>
      </c>
      <c r="C10">
        <v>2.0611039944088314E-4</v>
      </c>
      <c r="D10">
        <v>6.4100334226114657E-3</v>
      </c>
      <c r="E10" s="1">
        <f>-LOG(BioPlanet_2019_table[[#This Row],[Adjusted P-value]],10)</f>
        <v>2.1931397060166136</v>
      </c>
      <c r="F10">
        <v>0</v>
      </c>
      <c r="G10">
        <v>0</v>
      </c>
      <c r="H10">
        <v>136</v>
      </c>
      <c r="I10">
        <v>1158</v>
      </c>
      <c r="J10" s="1" t="s">
        <v>26</v>
      </c>
    </row>
    <row r="11" spans="1:10" x14ac:dyDescent="0.25">
      <c r="A11" s="1" t="s">
        <v>30</v>
      </c>
      <c r="B11" s="1" t="s">
        <v>29</v>
      </c>
      <c r="C11">
        <v>2.0611039944088314E-4</v>
      </c>
      <c r="D11">
        <v>6.4100334226114657E-3</v>
      </c>
      <c r="E11" s="1">
        <f>-LOG(BioPlanet_2019_table[[#This Row],[Adjusted P-value]],10)</f>
        <v>2.1931397060166136</v>
      </c>
      <c r="F11">
        <v>0</v>
      </c>
      <c r="G11">
        <v>0</v>
      </c>
      <c r="H11">
        <v>136</v>
      </c>
      <c r="I11">
        <v>1158</v>
      </c>
      <c r="J11" s="1" t="s">
        <v>26</v>
      </c>
    </row>
    <row r="12" spans="1:10" x14ac:dyDescent="0.25">
      <c r="A12" s="1" t="s">
        <v>32</v>
      </c>
      <c r="B12" s="1" t="s">
        <v>33</v>
      </c>
      <c r="C12">
        <v>2.8045806931026464E-4</v>
      </c>
      <c r="D12">
        <v>7.9293145050447558E-3</v>
      </c>
      <c r="E12" s="1">
        <f>-LOG(BioPlanet_2019_table[[#This Row],[Adjusted P-value]],10)</f>
        <v>2.1007643561306359</v>
      </c>
      <c r="F12">
        <v>0</v>
      </c>
      <c r="G12">
        <v>0</v>
      </c>
      <c r="H12">
        <v>14</v>
      </c>
      <c r="I12">
        <v>114</v>
      </c>
      <c r="J12" s="1" t="s">
        <v>23</v>
      </c>
    </row>
    <row r="13" spans="1:10" x14ac:dyDescent="0.25">
      <c r="A13" s="1" t="s">
        <v>34</v>
      </c>
      <c r="B13" s="1" t="s">
        <v>35</v>
      </c>
      <c r="C13">
        <v>3.8287316930254376E-4</v>
      </c>
      <c r="D13">
        <v>8.5052539752207938E-3</v>
      </c>
      <c r="E13" s="1">
        <f>-LOG(BioPlanet_2019_table[[#This Row],[Adjusted P-value]],10)</f>
        <v>2.0703127133988453</v>
      </c>
      <c r="F13">
        <v>0</v>
      </c>
      <c r="G13">
        <v>0</v>
      </c>
      <c r="H13">
        <v>91</v>
      </c>
      <c r="I13">
        <v>716</v>
      </c>
      <c r="J13" s="1" t="s">
        <v>36</v>
      </c>
    </row>
    <row r="14" spans="1:10" x14ac:dyDescent="0.25">
      <c r="A14" s="1" t="s">
        <v>37</v>
      </c>
      <c r="B14" s="1" t="s">
        <v>35</v>
      </c>
      <c r="C14">
        <v>3.8287316930254376E-4</v>
      </c>
      <c r="D14">
        <v>8.5052539752207938E-3</v>
      </c>
      <c r="E14" s="1">
        <f>-LOG(BioPlanet_2019_table[[#This Row],[Adjusted P-value]],10)</f>
        <v>2.0703127133988453</v>
      </c>
      <c r="F14">
        <v>0</v>
      </c>
      <c r="G14">
        <v>0</v>
      </c>
      <c r="H14">
        <v>91</v>
      </c>
      <c r="I14">
        <v>716</v>
      </c>
      <c r="J14" s="1" t="s">
        <v>26</v>
      </c>
    </row>
    <row r="15" spans="1:10" x14ac:dyDescent="0.25">
      <c r="A15" s="1" t="s">
        <v>38</v>
      </c>
      <c r="B15" s="1" t="s">
        <v>35</v>
      </c>
      <c r="C15">
        <v>3.8287316930254376E-4</v>
      </c>
      <c r="D15">
        <v>8.5052539752207938E-3</v>
      </c>
      <c r="E15" s="1">
        <f>-LOG(BioPlanet_2019_table[[#This Row],[Adjusted P-value]],10)</f>
        <v>2.0703127133988453</v>
      </c>
      <c r="F15">
        <v>0</v>
      </c>
      <c r="G15">
        <v>0</v>
      </c>
      <c r="H15">
        <v>91</v>
      </c>
      <c r="I15">
        <v>716</v>
      </c>
      <c r="J15" s="1" t="s">
        <v>26</v>
      </c>
    </row>
    <row r="16" spans="1:10" x14ac:dyDescent="0.25">
      <c r="A16" s="1" t="s">
        <v>42</v>
      </c>
      <c r="B16" s="1" t="s">
        <v>43</v>
      </c>
      <c r="C16">
        <v>4.9107034593234302E-4</v>
      </c>
      <c r="D16">
        <v>9.6921242464094726E-3</v>
      </c>
      <c r="E16" s="1">
        <f>-LOG(BioPlanet_2019_table[[#This Row],[Adjusted P-value]],10)</f>
        <v>2.0135810271403742</v>
      </c>
      <c r="F16">
        <v>0</v>
      </c>
      <c r="G16">
        <v>0</v>
      </c>
      <c r="H16">
        <v>78</v>
      </c>
      <c r="I16">
        <v>594</v>
      </c>
      <c r="J16" s="1" t="s">
        <v>44</v>
      </c>
    </row>
    <row r="17" spans="1:10" x14ac:dyDescent="0.25">
      <c r="A17" s="1" t="s">
        <v>39</v>
      </c>
      <c r="B17" s="1" t="s">
        <v>40</v>
      </c>
      <c r="C17">
        <v>4.9863018631045514E-4</v>
      </c>
      <c r="D17">
        <v>9.6921242464094726E-3</v>
      </c>
      <c r="E17" s="1">
        <f>-LOG(BioPlanet_2019_table[[#This Row],[Adjusted P-value]],10)</f>
        <v>2.0135810271403742</v>
      </c>
      <c r="F17">
        <v>0</v>
      </c>
      <c r="G17">
        <v>0</v>
      </c>
      <c r="H17">
        <v>7</v>
      </c>
      <c r="I17">
        <v>50</v>
      </c>
      <c r="J17" s="1" t="s">
        <v>41</v>
      </c>
    </row>
    <row r="18" spans="1:10" x14ac:dyDescent="0.25">
      <c r="A18" s="1" t="s">
        <v>45</v>
      </c>
      <c r="B18" s="1" t="s">
        <v>46</v>
      </c>
      <c r="C18">
        <v>6.0060208464941063E-4</v>
      </c>
      <c r="D18">
        <v>1.0987485195645099E-2</v>
      </c>
      <c r="E18" s="1">
        <f>-LOG(BioPlanet_2019_table[[#This Row],[Adjusted P-value]],10)</f>
        <v>1.9591016970789425</v>
      </c>
      <c r="F18">
        <v>0</v>
      </c>
      <c r="G18">
        <v>0</v>
      </c>
      <c r="H18">
        <v>20</v>
      </c>
      <c r="I18">
        <v>150</v>
      </c>
      <c r="J18" s="1" t="s">
        <v>47</v>
      </c>
    </row>
    <row r="19" spans="1:10" x14ac:dyDescent="0.25">
      <c r="A19" s="1" t="s">
        <v>48</v>
      </c>
      <c r="B19" s="1" t="s">
        <v>49</v>
      </c>
      <c r="C19">
        <v>7.4660872141738552E-4</v>
      </c>
      <c r="D19">
        <v>1.2899739575600384E-2</v>
      </c>
      <c r="E19" s="1">
        <f>-LOG(BioPlanet_2019_table[[#This Row],[Adjusted P-value]],10)</f>
        <v>1.8894190572993057</v>
      </c>
      <c r="F19">
        <v>0</v>
      </c>
      <c r="G19">
        <v>0</v>
      </c>
      <c r="H19">
        <v>61</v>
      </c>
      <c r="I19">
        <v>437</v>
      </c>
      <c r="J19" s="1" t="s">
        <v>50</v>
      </c>
    </row>
    <row r="20" spans="1:10" x14ac:dyDescent="0.25">
      <c r="A20" s="1" t="s">
        <v>51</v>
      </c>
      <c r="B20" s="1" t="s">
        <v>52</v>
      </c>
      <c r="C20">
        <v>1.0536951813892102E-3</v>
      </c>
      <c r="D20">
        <v>1.7247326390107599E-2</v>
      </c>
      <c r="E20" s="1">
        <f>-LOG(BioPlanet_2019_table[[#This Row],[Adjusted P-value]],10)</f>
        <v>1.7632782179249387</v>
      </c>
      <c r="F20">
        <v>0</v>
      </c>
      <c r="G20">
        <v>0</v>
      </c>
      <c r="H20">
        <v>50</v>
      </c>
      <c r="I20">
        <v>340</v>
      </c>
      <c r="J20" s="1" t="s">
        <v>53</v>
      </c>
    </row>
    <row r="21" spans="1:10" x14ac:dyDescent="0.25">
      <c r="A21" s="1" t="s">
        <v>54</v>
      </c>
      <c r="B21" s="1" t="s">
        <v>55</v>
      </c>
      <c r="C21">
        <v>1.1550963089520349E-3</v>
      </c>
      <c r="D21">
        <v>1.7961747604204145E-2</v>
      </c>
      <c r="E21" s="1">
        <f>-LOG(BioPlanet_2019_table[[#This Row],[Adjusted P-value]],10)</f>
        <v>1.7456514105451815</v>
      </c>
      <c r="F21">
        <v>0</v>
      </c>
      <c r="G21">
        <v>0</v>
      </c>
      <c r="H21">
        <v>16</v>
      </c>
      <c r="I21">
        <v>108</v>
      </c>
      <c r="J21" s="1" t="s">
        <v>56</v>
      </c>
    </row>
    <row r="22" spans="1:10" x14ac:dyDescent="0.25">
      <c r="A22" s="1" t="s">
        <v>57</v>
      </c>
      <c r="B22" s="1" t="s">
        <v>58</v>
      </c>
      <c r="C22">
        <v>1.3814789094914789E-3</v>
      </c>
      <c r="D22">
        <v>2.0459044802469045E-2</v>
      </c>
      <c r="E22" s="1">
        <f>-LOG(BioPlanet_2019_table[[#This Row],[Adjusted P-value]],10)</f>
        <v>1.6891146466111842</v>
      </c>
      <c r="F22">
        <v>0</v>
      </c>
      <c r="G22">
        <v>0</v>
      </c>
      <c r="H22">
        <v>5</v>
      </c>
      <c r="I22">
        <v>35</v>
      </c>
      <c r="J22" s="1" t="s">
        <v>59</v>
      </c>
    </row>
    <row r="23" spans="1:10" x14ac:dyDescent="0.25">
      <c r="A23" s="1" t="s">
        <v>60</v>
      </c>
      <c r="B23" s="1" t="s">
        <v>61</v>
      </c>
      <c r="C23">
        <v>1.6093054383472223E-3</v>
      </c>
      <c r="D23">
        <v>2.2749726878453915E-2</v>
      </c>
      <c r="E23" s="1">
        <f>-LOG(BioPlanet_2019_table[[#This Row],[Adjusted P-value]],10)</f>
        <v>1.6430238128922474</v>
      </c>
      <c r="F23">
        <v>0</v>
      </c>
      <c r="G23">
        <v>0</v>
      </c>
      <c r="H23">
        <v>39</v>
      </c>
      <c r="I23">
        <v>251</v>
      </c>
      <c r="J23" s="1" t="s">
        <v>62</v>
      </c>
    </row>
    <row r="24" spans="1:10" x14ac:dyDescent="0.25">
      <c r="A24" s="1" t="s">
        <v>63</v>
      </c>
      <c r="B24" s="1" t="s">
        <v>64</v>
      </c>
      <c r="C24">
        <v>1.8293939429076173E-3</v>
      </c>
      <c r="D24">
        <v>2.4736587662794306E-2</v>
      </c>
      <c r="E24" s="1">
        <f>-LOG(BioPlanet_2019_table[[#This Row],[Adjusted P-value]],10)</f>
        <v>1.6066602101810294</v>
      </c>
      <c r="F24">
        <v>0</v>
      </c>
      <c r="G24">
        <v>0</v>
      </c>
      <c r="H24">
        <v>6</v>
      </c>
      <c r="I24">
        <v>39</v>
      </c>
      <c r="J24" s="1" t="s">
        <v>65</v>
      </c>
    </row>
    <row r="25" spans="1:10" x14ac:dyDescent="0.25">
      <c r="A25" s="1" t="s">
        <v>66</v>
      </c>
      <c r="B25" s="1" t="s">
        <v>67</v>
      </c>
      <c r="C25">
        <v>1.9561995217180629E-3</v>
      </c>
      <c r="D25">
        <v>2.5349085468929899E-2</v>
      </c>
      <c r="E25" s="1">
        <f>-LOG(BioPlanet_2019_table[[#This Row],[Adjusted P-value]],10)</f>
        <v>1.5960377042975775</v>
      </c>
      <c r="F25">
        <v>0</v>
      </c>
      <c r="G25">
        <v>0</v>
      </c>
      <c r="H25">
        <v>13</v>
      </c>
      <c r="I25">
        <v>82</v>
      </c>
      <c r="J25" s="1" t="s">
        <v>68</v>
      </c>
    </row>
    <row r="26" spans="1:10" x14ac:dyDescent="0.25">
      <c r="A26" s="1" t="s">
        <v>69</v>
      </c>
      <c r="B26" s="1" t="s">
        <v>70</v>
      </c>
      <c r="C26">
        <v>2.2766302326294946E-3</v>
      </c>
      <c r="D26">
        <v>2.6667084959550211E-2</v>
      </c>
      <c r="E26" s="1">
        <f>-LOG(BioPlanet_2019_table[[#This Row],[Adjusted P-value]],10)</f>
        <v>1.5740244554452294</v>
      </c>
      <c r="F26">
        <v>0</v>
      </c>
      <c r="G26">
        <v>0</v>
      </c>
      <c r="H26">
        <v>32</v>
      </c>
      <c r="I26">
        <v>195</v>
      </c>
      <c r="J26" s="1" t="s">
        <v>36</v>
      </c>
    </row>
    <row r="27" spans="1:10" x14ac:dyDescent="0.25">
      <c r="A27" s="1" t="s">
        <v>71</v>
      </c>
      <c r="B27" s="1" t="s">
        <v>72</v>
      </c>
      <c r="C27">
        <v>2.3151488550091823E-3</v>
      </c>
      <c r="D27">
        <v>2.6667084959550211E-2</v>
      </c>
      <c r="E27" s="1">
        <f>-LOG(BioPlanet_2019_table[[#This Row],[Adjusted P-value]],10)</f>
        <v>1.5740244554452294</v>
      </c>
      <c r="F27">
        <v>0</v>
      </c>
      <c r="G27">
        <v>0</v>
      </c>
      <c r="H27">
        <v>12</v>
      </c>
      <c r="I27">
        <v>75</v>
      </c>
      <c r="J27" s="1" t="s">
        <v>73</v>
      </c>
    </row>
    <row r="28" spans="1:10" x14ac:dyDescent="0.25">
      <c r="A28" s="1" t="s">
        <v>74</v>
      </c>
      <c r="B28" s="1" t="s">
        <v>72</v>
      </c>
      <c r="C28">
        <v>2.3151488550091823E-3</v>
      </c>
      <c r="D28">
        <v>2.6667084959550211E-2</v>
      </c>
      <c r="E28" s="1">
        <f>-LOG(BioPlanet_2019_table[[#This Row],[Adjusted P-value]],10)</f>
        <v>1.5740244554452294</v>
      </c>
      <c r="F28">
        <v>0</v>
      </c>
      <c r="G28">
        <v>0</v>
      </c>
      <c r="H28">
        <v>12</v>
      </c>
      <c r="I28">
        <v>75</v>
      </c>
      <c r="J28" s="1" t="s">
        <v>47</v>
      </c>
    </row>
    <row r="29" spans="1:10" x14ac:dyDescent="0.25">
      <c r="A29" s="1" t="s">
        <v>75</v>
      </c>
      <c r="B29" s="1" t="s">
        <v>76</v>
      </c>
      <c r="C29">
        <v>2.7124374547234727E-3</v>
      </c>
      <c r="D29">
        <v>3.0127430300678573E-2</v>
      </c>
      <c r="E29" s="1">
        <f>-LOG(BioPlanet_2019_table[[#This Row],[Adjusted P-value]],10)</f>
        <v>1.5210379096087072</v>
      </c>
      <c r="F29">
        <v>0</v>
      </c>
      <c r="G29">
        <v>0</v>
      </c>
      <c r="H29">
        <v>12</v>
      </c>
      <c r="I29">
        <v>69</v>
      </c>
      <c r="J29" s="1" t="s">
        <v>68</v>
      </c>
    </row>
    <row r="30" spans="1:10" x14ac:dyDescent="0.25">
      <c r="A30" s="1" t="s">
        <v>77</v>
      </c>
      <c r="B30" s="1" t="s">
        <v>78</v>
      </c>
      <c r="C30">
        <v>3.2649477987648202E-3</v>
      </c>
      <c r="D30">
        <v>3.458162043452713E-2</v>
      </c>
      <c r="E30" s="1">
        <f>-LOG(BioPlanet_2019_table[[#This Row],[Adjusted P-value]],10)</f>
        <v>1.4611546603019743</v>
      </c>
      <c r="F30">
        <v>0</v>
      </c>
      <c r="G30">
        <v>0</v>
      </c>
      <c r="H30">
        <v>11</v>
      </c>
      <c r="I30">
        <v>62</v>
      </c>
      <c r="J30" s="1" t="s">
        <v>79</v>
      </c>
    </row>
    <row r="31" spans="1:10" x14ac:dyDescent="0.25">
      <c r="A31" s="1" t="s">
        <v>80</v>
      </c>
      <c r="B31" s="1" t="s">
        <v>81</v>
      </c>
      <c r="C31">
        <v>3.3358476303402373E-3</v>
      </c>
      <c r="D31">
        <v>3.458162043452713E-2</v>
      </c>
      <c r="E31" s="1">
        <f>-LOG(BioPlanet_2019_table[[#This Row],[Adjusted P-value]],10)</f>
        <v>1.4611546603019743</v>
      </c>
      <c r="F31">
        <v>0</v>
      </c>
      <c r="G31">
        <v>0</v>
      </c>
      <c r="H31">
        <v>26</v>
      </c>
      <c r="I31">
        <v>148</v>
      </c>
      <c r="J31" s="1" t="s">
        <v>26</v>
      </c>
    </row>
    <row r="32" spans="1:10" x14ac:dyDescent="0.25">
      <c r="A32" s="1" t="s">
        <v>82</v>
      </c>
      <c r="B32" s="1" t="s">
        <v>83</v>
      </c>
      <c r="C32">
        <v>3.5200982640125424E-3</v>
      </c>
      <c r="D32">
        <v>3.4622543985297315E-2</v>
      </c>
      <c r="E32" s="1">
        <f>-LOG(BioPlanet_2019_table[[#This Row],[Adjusted P-value]],10)</f>
        <v>1.4606410243235606</v>
      </c>
      <c r="F32">
        <v>0</v>
      </c>
      <c r="G32">
        <v>0</v>
      </c>
      <c r="H32">
        <v>7</v>
      </c>
      <c r="I32">
        <v>39</v>
      </c>
      <c r="J32" s="1" t="s">
        <v>84</v>
      </c>
    </row>
    <row r="33" spans="1:10" x14ac:dyDescent="0.25">
      <c r="A33" s="1" t="s">
        <v>88</v>
      </c>
      <c r="B33" s="1" t="s">
        <v>89</v>
      </c>
      <c r="C33">
        <v>3.6303021660876083E-3</v>
      </c>
      <c r="D33">
        <v>3.4622543985297315E-2</v>
      </c>
      <c r="E33" s="1">
        <f>-LOG(BioPlanet_2019_table[[#This Row],[Adjusted P-value]],10)</f>
        <v>1.4606410243235606</v>
      </c>
      <c r="F33">
        <v>0</v>
      </c>
      <c r="G33">
        <v>0</v>
      </c>
      <c r="H33">
        <v>25</v>
      </c>
      <c r="I33">
        <v>139</v>
      </c>
      <c r="J33" s="1" t="s">
        <v>90</v>
      </c>
    </row>
    <row r="34" spans="1:10" x14ac:dyDescent="0.25">
      <c r="A34" s="1" t="s">
        <v>85</v>
      </c>
      <c r="B34" s="1" t="s">
        <v>86</v>
      </c>
      <c r="C34">
        <v>3.6737747637132201E-3</v>
      </c>
      <c r="D34">
        <v>3.4622543985297315E-2</v>
      </c>
      <c r="E34" s="1">
        <f>-LOG(BioPlanet_2019_table[[#This Row],[Adjusted P-value]],10)</f>
        <v>1.4606410243235606</v>
      </c>
      <c r="F34">
        <v>0</v>
      </c>
      <c r="G34">
        <v>0</v>
      </c>
      <c r="H34">
        <v>7</v>
      </c>
      <c r="I34">
        <v>38</v>
      </c>
      <c r="J34" s="1" t="s">
        <v>87</v>
      </c>
    </row>
    <row r="35" spans="1:10" x14ac:dyDescent="0.25">
      <c r="A35" s="1" t="s">
        <v>91</v>
      </c>
      <c r="B35" s="1" t="s">
        <v>92</v>
      </c>
      <c r="C35">
        <v>4.0130571484536361E-3</v>
      </c>
      <c r="D35">
        <v>3.6707669799090611E-2</v>
      </c>
      <c r="E35" s="1">
        <f>-LOG(BioPlanet_2019_table[[#This Row],[Adjusted P-value]],10)</f>
        <v>1.4352431836114212</v>
      </c>
      <c r="F35">
        <v>0</v>
      </c>
      <c r="G35">
        <v>0</v>
      </c>
      <c r="H35">
        <v>10</v>
      </c>
      <c r="I35">
        <v>56</v>
      </c>
      <c r="J35" s="1" t="s">
        <v>93</v>
      </c>
    </row>
    <row r="36" spans="1:10" x14ac:dyDescent="0.25">
      <c r="A36" s="1" t="s">
        <v>94</v>
      </c>
      <c r="B36" s="1" t="s">
        <v>95</v>
      </c>
      <c r="C36">
        <v>4.9216614407799489E-3</v>
      </c>
      <c r="D36">
        <v>4.3732477373787548E-2</v>
      </c>
      <c r="E36" s="1">
        <f>-LOG(BioPlanet_2019_table[[#This Row],[Adjusted P-value]],10)</f>
        <v>1.3591959198815162</v>
      </c>
      <c r="F36">
        <v>0</v>
      </c>
      <c r="G36">
        <v>0</v>
      </c>
      <c r="H36">
        <v>4</v>
      </c>
      <c r="I36">
        <v>22</v>
      </c>
      <c r="J36" s="1" t="s">
        <v>59</v>
      </c>
    </row>
    <row r="37" spans="1:10" x14ac:dyDescent="0.25">
      <c r="A37" s="1" t="s">
        <v>96</v>
      </c>
      <c r="B37" s="1" t="s">
        <v>97</v>
      </c>
      <c r="C37">
        <v>5.2328056795975259E-3</v>
      </c>
      <c r="D37">
        <v>4.4346832794657502E-2</v>
      </c>
      <c r="E37" s="1">
        <f>-LOG(BioPlanet_2019_table[[#This Row],[Adjusted P-value]],10)</f>
        <v>1.3531373915914549</v>
      </c>
      <c r="F37">
        <v>0</v>
      </c>
      <c r="G37">
        <v>0</v>
      </c>
      <c r="H37">
        <v>4</v>
      </c>
      <c r="I37">
        <v>19</v>
      </c>
      <c r="J37" s="1" t="s">
        <v>98</v>
      </c>
    </row>
    <row r="38" spans="1:10" x14ac:dyDescent="0.25">
      <c r="A38" s="1" t="s">
        <v>99</v>
      </c>
      <c r="B38" s="1" t="s">
        <v>100</v>
      </c>
      <c r="C38">
        <v>5.2759897537052337E-3</v>
      </c>
      <c r="D38">
        <v>4.4346832794657502E-2</v>
      </c>
      <c r="E38" s="1">
        <f>-LOG(BioPlanet_2019_table[[#This Row],[Adjusted P-value]],10)</f>
        <v>1.3531373915914549</v>
      </c>
      <c r="F38">
        <v>0</v>
      </c>
      <c r="G38">
        <v>0</v>
      </c>
      <c r="H38">
        <v>20</v>
      </c>
      <c r="I38">
        <v>106</v>
      </c>
      <c r="J38" s="1" t="s">
        <v>101</v>
      </c>
    </row>
    <row r="39" spans="1:10" x14ac:dyDescent="0.25">
      <c r="A39" s="1" t="s">
        <v>102</v>
      </c>
      <c r="B39" s="1" t="s">
        <v>103</v>
      </c>
      <c r="C39">
        <v>5.6391916203922011E-3</v>
      </c>
      <c r="D39">
        <v>4.6152331419525648E-2</v>
      </c>
      <c r="E39" s="1">
        <f>-LOG(BioPlanet_2019_table[[#This Row],[Adjusted P-value]],10)</f>
        <v>1.3358063553734885</v>
      </c>
      <c r="F39">
        <v>0</v>
      </c>
      <c r="G39">
        <v>0</v>
      </c>
      <c r="H39">
        <v>19</v>
      </c>
      <c r="I39">
        <v>101</v>
      </c>
      <c r="J39" s="1" t="s">
        <v>62</v>
      </c>
    </row>
    <row r="40" spans="1:10" x14ac:dyDescent="0.25">
      <c r="A40" s="1" t="s">
        <v>104</v>
      </c>
      <c r="B40" s="1" t="s">
        <v>105</v>
      </c>
      <c r="C40">
        <v>6.0135443204343414E-3</v>
      </c>
      <c r="D40">
        <v>4.795416111936103E-2</v>
      </c>
      <c r="E40" s="1">
        <f>-LOG(BioPlanet_2019_table[[#This Row],[Adjusted P-value]],10)</f>
        <v>1.3191737018870833</v>
      </c>
      <c r="F40">
        <v>0</v>
      </c>
      <c r="G40">
        <v>0</v>
      </c>
      <c r="H40">
        <v>19</v>
      </c>
      <c r="I40">
        <v>96</v>
      </c>
      <c r="J40" s="1" t="s">
        <v>36</v>
      </c>
    </row>
    <row r="41" spans="1:10" hidden="1" x14ac:dyDescent="0.25">
      <c r="A41" s="1" t="s">
        <v>106</v>
      </c>
      <c r="B41" s="1" t="s">
        <v>107</v>
      </c>
      <c r="C41">
        <v>6.7953569127188699E-3</v>
      </c>
      <c r="D41">
        <v>5.2833899996389218E-2</v>
      </c>
      <c r="E41" s="1">
        <f>-LOG(BioPlanet_2019_table[[#This Row],[Adjusted P-value]],10)</f>
        <v>1.2770873301724817</v>
      </c>
      <c r="F41">
        <v>0</v>
      </c>
      <c r="G41">
        <v>0</v>
      </c>
      <c r="H41">
        <v>18</v>
      </c>
      <c r="I41">
        <v>88</v>
      </c>
      <c r="J41" s="1" t="s">
        <v>108</v>
      </c>
    </row>
    <row r="42" spans="1:10" hidden="1" x14ac:dyDescent="0.25">
      <c r="A42" s="1" t="s">
        <v>109</v>
      </c>
      <c r="B42" s="1" t="s">
        <v>110</v>
      </c>
      <c r="C42">
        <v>7.2026453389378488E-3</v>
      </c>
      <c r="D42">
        <v>5.4634700009991974E-2</v>
      </c>
      <c r="E42" s="1">
        <f>-LOG(BioPlanet_2019_table[[#This Row],[Adjusted P-value]],10)</f>
        <v>1.2625314372191871</v>
      </c>
      <c r="F42">
        <v>0</v>
      </c>
      <c r="G42">
        <v>0</v>
      </c>
      <c r="H42">
        <v>17</v>
      </c>
      <c r="I42">
        <v>84</v>
      </c>
      <c r="J42" s="1" t="s">
        <v>26</v>
      </c>
    </row>
    <row r="43" spans="1:10" hidden="1" x14ac:dyDescent="0.25">
      <c r="A43" s="1" t="s">
        <v>111</v>
      </c>
      <c r="B43" s="1" t="s">
        <v>112</v>
      </c>
      <c r="C43">
        <v>7.5015602990256905E-3</v>
      </c>
      <c r="D43">
        <v>5.5547267928499761E-2</v>
      </c>
      <c r="E43" s="1">
        <f>-LOG(BioPlanet_2019_table[[#This Row],[Adjusted P-value]],10)</f>
        <v>1.2553372968087229</v>
      </c>
      <c r="F43">
        <v>0</v>
      </c>
      <c r="G43">
        <v>0</v>
      </c>
      <c r="H43">
        <v>4</v>
      </c>
      <c r="I43">
        <v>21</v>
      </c>
      <c r="J43" s="1" t="s">
        <v>113</v>
      </c>
    </row>
    <row r="44" spans="1:10" hidden="1" x14ac:dyDescent="0.25">
      <c r="A44" s="1" t="s">
        <v>114</v>
      </c>
      <c r="B44" s="1" t="s">
        <v>115</v>
      </c>
      <c r="C44">
        <v>8.8287935968109753E-3</v>
      </c>
      <c r="D44">
        <v>6.3854762990888686E-2</v>
      </c>
      <c r="E44" s="1">
        <f>-LOG(BioPlanet_2019_table[[#This Row],[Adjusted P-value]],10)</f>
        <v>1.1948067027308533</v>
      </c>
      <c r="F44">
        <v>0</v>
      </c>
      <c r="G44">
        <v>0</v>
      </c>
      <c r="H44">
        <v>8</v>
      </c>
      <c r="I44">
        <v>35</v>
      </c>
      <c r="J44" s="1" t="s">
        <v>116</v>
      </c>
    </row>
    <row r="45" spans="1:10" hidden="1" x14ac:dyDescent="0.25">
      <c r="A45" s="1" t="s">
        <v>119</v>
      </c>
      <c r="B45" s="1" t="s">
        <v>120</v>
      </c>
      <c r="C45">
        <v>1.0842993104636911E-2</v>
      </c>
      <c r="D45">
        <v>7.512192672617958E-2</v>
      </c>
      <c r="E45" s="1">
        <f>-LOG(BioPlanet_2019_table[[#This Row],[Adjusted P-value]],10)</f>
        <v>1.1242332818199918</v>
      </c>
      <c r="F45">
        <v>0</v>
      </c>
      <c r="G45">
        <v>0</v>
      </c>
      <c r="H45">
        <v>14</v>
      </c>
      <c r="I45">
        <v>62</v>
      </c>
      <c r="J45" s="1" t="s">
        <v>26</v>
      </c>
    </row>
    <row r="46" spans="1:10" hidden="1" x14ac:dyDescent="0.25">
      <c r="A46" s="1" t="s">
        <v>117</v>
      </c>
      <c r="B46" s="1" t="s">
        <v>118</v>
      </c>
      <c r="C46">
        <v>1.0869732162952029E-2</v>
      </c>
      <c r="D46">
        <v>7.512192672617958E-2</v>
      </c>
      <c r="E46" s="1">
        <f>-LOG(BioPlanet_2019_table[[#This Row],[Adjusted P-value]],10)</f>
        <v>1.1242332818199918</v>
      </c>
      <c r="F46">
        <v>0</v>
      </c>
      <c r="G46">
        <v>0</v>
      </c>
      <c r="H46">
        <v>7</v>
      </c>
      <c r="I46">
        <v>31</v>
      </c>
      <c r="J46" s="1" t="s">
        <v>47</v>
      </c>
    </row>
    <row r="47" spans="1:10" hidden="1" x14ac:dyDescent="0.25">
      <c r="A47" s="1" t="s">
        <v>121</v>
      </c>
      <c r="B47" s="1" t="s">
        <v>122</v>
      </c>
      <c r="C47">
        <v>1.1856165694245737E-2</v>
      </c>
      <c r="D47">
        <v>8.0144496120402572E-2</v>
      </c>
      <c r="E47" s="1">
        <f>-LOG(BioPlanet_2019_table[[#This Row],[Adjusted P-value]],10)</f>
        <v>1.0961262972226593</v>
      </c>
      <c r="F47">
        <v>0</v>
      </c>
      <c r="G47">
        <v>0</v>
      </c>
      <c r="H47">
        <v>13</v>
      </c>
      <c r="I47">
        <v>58</v>
      </c>
      <c r="J47" s="1" t="s">
        <v>26</v>
      </c>
    </row>
    <row r="48" spans="1:10" hidden="1" x14ac:dyDescent="0.25">
      <c r="A48" s="1" t="s">
        <v>123</v>
      </c>
      <c r="B48" s="1" t="s">
        <v>124</v>
      </c>
      <c r="C48">
        <v>1.2111869188613893E-2</v>
      </c>
      <c r="D48">
        <v>8.0144496120402572E-2</v>
      </c>
      <c r="E48" s="1">
        <f>-LOG(BioPlanet_2019_table[[#This Row],[Adjusted P-value]],10)</f>
        <v>1.0961262972226593</v>
      </c>
      <c r="F48">
        <v>0</v>
      </c>
      <c r="G48">
        <v>0</v>
      </c>
      <c r="H48">
        <v>7</v>
      </c>
      <c r="I48">
        <v>29</v>
      </c>
      <c r="J48" s="1" t="s">
        <v>125</v>
      </c>
    </row>
    <row r="49" spans="1:10" hidden="1" x14ac:dyDescent="0.25">
      <c r="A49" s="1" t="s">
        <v>392</v>
      </c>
      <c r="B49" s="1" t="s">
        <v>704</v>
      </c>
      <c r="C49">
        <v>1.2377766878122391E-2</v>
      </c>
      <c r="D49">
        <v>8.0197614564501321E-2</v>
      </c>
      <c r="E49" s="1">
        <f>-LOG(BioPlanet_2019_table[[#This Row],[Adjusted P-value]],10)</f>
        <v>1.0958385493826845</v>
      </c>
      <c r="F49">
        <v>0</v>
      </c>
      <c r="G49">
        <v>0</v>
      </c>
      <c r="H49">
        <v>13</v>
      </c>
      <c r="I49">
        <v>56</v>
      </c>
      <c r="J49" s="1" t="s">
        <v>2485</v>
      </c>
    </row>
    <row r="50" spans="1:10" hidden="1" x14ac:dyDescent="0.25">
      <c r="A50" s="1" t="s">
        <v>126</v>
      </c>
      <c r="B50" s="1" t="s">
        <v>127</v>
      </c>
      <c r="C50">
        <v>1.2909271198759906E-2</v>
      </c>
      <c r="D50">
        <v>8.193435393498634E-2</v>
      </c>
      <c r="E50" s="1">
        <f>-LOG(BioPlanet_2019_table[[#This Row],[Adjusted P-value]],10)</f>
        <v>1.0865339664185494</v>
      </c>
      <c r="F50">
        <v>0</v>
      </c>
      <c r="G50">
        <v>0</v>
      </c>
      <c r="H50">
        <v>12</v>
      </c>
      <c r="I50">
        <v>54</v>
      </c>
      <c r="J50" s="1" t="s">
        <v>128</v>
      </c>
    </row>
    <row r="51" spans="1:10" hidden="1" x14ac:dyDescent="0.25">
      <c r="A51" s="1" t="s">
        <v>129</v>
      </c>
      <c r="B51" s="1" t="s">
        <v>130</v>
      </c>
      <c r="C51">
        <v>1.4001671547079167E-2</v>
      </c>
      <c r="D51">
        <v>8.7090397022832416E-2</v>
      </c>
      <c r="E51" s="1">
        <f>-LOG(BioPlanet_2019_table[[#This Row],[Adjusted P-value]],10)</f>
        <v>1.0600297296067498</v>
      </c>
      <c r="F51">
        <v>0</v>
      </c>
      <c r="G51">
        <v>0</v>
      </c>
      <c r="H51">
        <v>12</v>
      </c>
      <c r="I51">
        <v>51</v>
      </c>
      <c r="J51" s="1" t="s">
        <v>131</v>
      </c>
    </row>
    <row r="52" spans="1:10" hidden="1" x14ac:dyDescent="0.25">
      <c r="A52" s="1" t="s">
        <v>132</v>
      </c>
      <c r="B52" s="1" t="s">
        <v>133</v>
      </c>
      <c r="C52">
        <v>1.4832114496432311E-2</v>
      </c>
      <c r="D52">
        <v>8.877480712937659E-2</v>
      </c>
      <c r="E52" s="1">
        <f>-LOG(BioPlanet_2019_table[[#This Row],[Adjusted P-value]],10)</f>
        <v>1.0517102625660648</v>
      </c>
      <c r="F52">
        <v>0</v>
      </c>
      <c r="G52">
        <v>0</v>
      </c>
      <c r="H52">
        <v>6</v>
      </c>
      <c r="I52">
        <v>26</v>
      </c>
      <c r="J52" s="1" t="s">
        <v>134</v>
      </c>
    </row>
    <row r="53" spans="1:10" hidden="1" x14ac:dyDescent="0.25">
      <c r="A53" s="1" t="s">
        <v>135</v>
      </c>
      <c r="B53" s="1" t="s">
        <v>136</v>
      </c>
      <c r="C53">
        <v>1.5121598682859385E-2</v>
      </c>
      <c r="D53">
        <v>8.877480712937659E-2</v>
      </c>
      <c r="E53" s="1">
        <f>-LOG(BioPlanet_2019_table[[#This Row],[Adjusted P-value]],10)</f>
        <v>1.0517102625660648</v>
      </c>
      <c r="F53">
        <v>0</v>
      </c>
      <c r="G53">
        <v>0</v>
      </c>
      <c r="H53">
        <v>6</v>
      </c>
      <c r="I53">
        <v>26</v>
      </c>
      <c r="J53" s="1" t="s">
        <v>137</v>
      </c>
    </row>
    <row r="54" spans="1:10" hidden="1" x14ac:dyDescent="0.25">
      <c r="A54" s="1" t="s">
        <v>138</v>
      </c>
      <c r="B54" s="1" t="s">
        <v>139</v>
      </c>
      <c r="C54">
        <v>1.5414275192882108E-2</v>
      </c>
      <c r="D54">
        <v>8.877480712937659E-2</v>
      </c>
      <c r="E54" s="1">
        <f>-LOG(BioPlanet_2019_table[[#This Row],[Adjusted P-value]],10)</f>
        <v>1.0517102625660648</v>
      </c>
      <c r="F54">
        <v>0</v>
      </c>
      <c r="G54">
        <v>0</v>
      </c>
      <c r="H54">
        <v>6</v>
      </c>
      <c r="I54">
        <v>25</v>
      </c>
      <c r="J54" s="1" t="s">
        <v>140</v>
      </c>
    </row>
    <row r="55" spans="1:10" hidden="1" x14ac:dyDescent="0.25">
      <c r="A55" s="1" t="s">
        <v>141</v>
      </c>
      <c r="B55" s="1" t="s">
        <v>139</v>
      </c>
      <c r="C55">
        <v>1.5414275192882108E-2</v>
      </c>
      <c r="D55">
        <v>8.877480712937659E-2</v>
      </c>
      <c r="E55" s="1">
        <f>-LOG(BioPlanet_2019_table[[#This Row],[Adjusted P-value]],10)</f>
        <v>1.0517102625660648</v>
      </c>
      <c r="F55">
        <v>0</v>
      </c>
      <c r="G55">
        <v>0</v>
      </c>
      <c r="H55">
        <v>6</v>
      </c>
      <c r="I55">
        <v>25</v>
      </c>
      <c r="J55" s="1" t="s">
        <v>142</v>
      </c>
    </row>
    <row r="56" spans="1:10" hidden="1" x14ac:dyDescent="0.25">
      <c r="A56" s="1" t="s">
        <v>143</v>
      </c>
      <c r="B56" s="1" t="s">
        <v>144</v>
      </c>
      <c r="C56">
        <v>1.714655725390957E-2</v>
      </c>
      <c r="D56">
        <v>9.6955987381197747E-2</v>
      </c>
      <c r="E56" s="1">
        <f>-LOG(BioPlanet_2019_table[[#This Row],[Adjusted P-value]],10)</f>
        <v>1.0134253665097208</v>
      </c>
      <c r="F56">
        <v>0</v>
      </c>
      <c r="G56">
        <v>0</v>
      </c>
      <c r="H56">
        <v>4</v>
      </c>
      <c r="I56">
        <v>17</v>
      </c>
      <c r="J56" s="1" t="s">
        <v>145</v>
      </c>
    </row>
    <row r="57" spans="1:10" hidden="1" x14ac:dyDescent="0.25">
      <c r="A57" s="1" t="s">
        <v>146</v>
      </c>
      <c r="B57" s="1" t="s">
        <v>147</v>
      </c>
      <c r="C57">
        <v>1.8125473127518141E-2</v>
      </c>
      <c r="D57">
        <v>9.8105229892517271E-2</v>
      </c>
      <c r="E57" s="1">
        <f>-LOG(BioPlanet_2019_table[[#This Row],[Adjusted P-value]],10)</f>
        <v>1.0083078401947771</v>
      </c>
      <c r="F57">
        <v>0</v>
      </c>
      <c r="G57">
        <v>0</v>
      </c>
      <c r="H57">
        <v>10</v>
      </c>
      <c r="I57">
        <v>41</v>
      </c>
      <c r="J57" s="1" t="s">
        <v>148</v>
      </c>
    </row>
    <row r="58" spans="1:10" hidden="1" x14ac:dyDescent="0.25">
      <c r="A58" s="1" t="s">
        <v>149</v>
      </c>
      <c r="B58" s="1" t="s">
        <v>150</v>
      </c>
      <c r="C58">
        <v>1.8611603098580447E-2</v>
      </c>
      <c r="D58">
        <v>9.8105229892517271E-2</v>
      </c>
      <c r="E58" s="1">
        <f>-LOG(BioPlanet_2019_table[[#This Row],[Adjusted P-value]],10)</f>
        <v>1.0083078401947771</v>
      </c>
      <c r="F58">
        <v>0</v>
      </c>
      <c r="G58">
        <v>0</v>
      </c>
      <c r="H58">
        <v>67</v>
      </c>
      <c r="I58">
        <v>268</v>
      </c>
      <c r="J58" s="1" t="s">
        <v>151</v>
      </c>
    </row>
    <row r="59" spans="1:10" hidden="1" x14ac:dyDescent="0.25">
      <c r="A59" s="1" t="s">
        <v>152</v>
      </c>
      <c r="B59" s="1" t="s">
        <v>150</v>
      </c>
      <c r="C59">
        <v>1.8611603098580447E-2</v>
      </c>
      <c r="D59">
        <v>9.8105229892517271E-2</v>
      </c>
      <c r="E59" s="1">
        <f>-LOG(BioPlanet_2019_table[[#This Row],[Adjusted P-value]],10)</f>
        <v>1.0083078401947771</v>
      </c>
      <c r="F59">
        <v>0</v>
      </c>
      <c r="G59">
        <v>0</v>
      </c>
      <c r="H59">
        <v>67</v>
      </c>
      <c r="I59">
        <v>268</v>
      </c>
      <c r="J59" s="1" t="s">
        <v>153</v>
      </c>
    </row>
    <row r="60" spans="1:10" hidden="1" x14ac:dyDescent="0.25">
      <c r="A60" s="1" t="s">
        <v>154</v>
      </c>
      <c r="B60" s="1" t="s">
        <v>150</v>
      </c>
      <c r="C60">
        <v>1.8611603098580447E-2</v>
      </c>
      <c r="D60">
        <v>9.8105229892517271E-2</v>
      </c>
      <c r="E60" s="1">
        <f>-LOG(BioPlanet_2019_table[[#This Row],[Adjusted P-value]],10)</f>
        <v>1.0083078401947771</v>
      </c>
      <c r="F60">
        <v>0</v>
      </c>
      <c r="G60">
        <v>0</v>
      </c>
      <c r="H60">
        <v>67</v>
      </c>
      <c r="I60">
        <v>268</v>
      </c>
      <c r="J60" s="1" t="s">
        <v>155</v>
      </c>
    </row>
    <row r="61" spans="1:10" hidden="1" x14ac:dyDescent="0.25">
      <c r="A61" s="1" t="s">
        <v>156</v>
      </c>
      <c r="B61" s="1" t="s">
        <v>157</v>
      </c>
      <c r="C61">
        <v>2.0031256172460335E-2</v>
      </c>
      <c r="D61">
        <v>0.10382867782725275</v>
      </c>
      <c r="E61" s="1">
        <f>-LOG(BioPlanet_2019_table[[#This Row],[Adjusted P-value]],10)</f>
        <v>0.98368267633374229</v>
      </c>
      <c r="F61">
        <v>0</v>
      </c>
      <c r="G61">
        <v>0</v>
      </c>
      <c r="H61">
        <v>10</v>
      </c>
      <c r="I61">
        <v>38</v>
      </c>
      <c r="J61" s="1" t="s">
        <v>36</v>
      </c>
    </row>
    <row r="62" spans="1:10" hidden="1" x14ac:dyDescent="0.25">
      <c r="A62" s="1" t="s">
        <v>158</v>
      </c>
      <c r="B62" s="1" t="s">
        <v>159</v>
      </c>
      <c r="C62">
        <v>2.1042541841449623E-2</v>
      </c>
      <c r="D62">
        <v>0.10707638983736648</v>
      </c>
      <c r="E62" s="1">
        <f>-LOG(BioPlanet_2019_table[[#This Row],[Adjusted P-value]],10)</f>
        <v>0.97030627980992035</v>
      </c>
      <c r="F62">
        <v>0</v>
      </c>
      <c r="G62">
        <v>0</v>
      </c>
      <c r="H62">
        <v>4</v>
      </c>
      <c r="I62">
        <v>15</v>
      </c>
      <c r="J62" s="1" t="s">
        <v>87</v>
      </c>
    </row>
    <row r="63" spans="1:10" hidden="1" x14ac:dyDescent="0.25">
      <c r="A63" s="1" t="s">
        <v>160</v>
      </c>
      <c r="B63" s="1" t="s">
        <v>161</v>
      </c>
      <c r="C63">
        <v>2.1346418552786885E-2</v>
      </c>
      <c r="D63">
        <v>0.10707638983736648</v>
      </c>
      <c r="E63" s="1">
        <f>-LOG(BioPlanet_2019_table[[#This Row],[Adjusted P-value]],10)</f>
        <v>0.97030627980992035</v>
      </c>
      <c r="F63">
        <v>0</v>
      </c>
      <c r="G63">
        <v>0</v>
      </c>
      <c r="H63">
        <v>9</v>
      </c>
      <c r="I63">
        <v>36</v>
      </c>
      <c r="J63" s="1" t="s">
        <v>36</v>
      </c>
    </row>
    <row r="64" spans="1:10" hidden="1" x14ac:dyDescent="0.25">
      <c r="A64" s="1" t="s">
        <v>162</v>
      </c>
      <c r="B64" s="1" t="s">
        <v>163</v>
      </c>
      <c r="C64">
        <v>2.2292714638201434E-2</v>
      </c>
      <c r="D64">
        <v>0.1083286601950101</v>
      </c>
      <c r="E64" s="1">
        <f>-LOG(BioPlanet_2019_table[[#This Row],[Adjusted P-value]],10)</f>
        <v>0.96525662815889446</v>
      </c>
      <c r="F64">
        <v>0</v>
      </c>
      <c r="G64">
        <v>0</v>
      </c>
      <c r="H64">
        <v>54</v>
      </c>
      <c r="I64">
        <v>205</v>
      </c>
      <c r="J64" s="1" t="s">
        <v>164</v>
      </c>
    </row>
    <row r="65" spans="1:10" hidden="1" x14ac:dyDescent="0.25">
      <c r="A65" s="1" t="s">
        <v>165</v>
      </c>
      <c r="B65" s="1" t="s">
        <v>163</v>
      </c>
      <c r="C65">
        <v>2.2292714638201434E-2</v>
      </c>
      <c r="D65">
        <v>0.1083286601950101</v>
      </c>
      <c r="E65" s="1">
        <f>-LOG(BioPlanet_2019_table[[#This Row],[Adjusted P-value]],10)</f>
        <v>0.96525662815889446</v>
      </c>
      <c r="F65">
        <v>0</v>
      </c>
      <c r="G65">
        <v>0</v>
      </c>
      <c r="H65">
        <v>54</v>
      </c>
      <c r="I65">
        <v>205</v>
      </c>
      <c r="J65" s="1" t="s">
        <v>155</v>
      </c>
    </row>
    <row r="66" spans="1:10" hidden="1" x14ac:dyDescent="0.25">
      <c r="A66" s="1" t="s">
        <v>166</v>
      </c>
      <c r="B66" s="1" t="s">
        <v>167</v>
      </c>
      <c r="C66">
        <v>2.4081229600728522E-2</v>
      </c>
      <c r="D66">
        <v>0.11521942162810107</v>
      </c>
      <c r="E66" s="1">
        <f>-LOG(BioPlanet_2019_table[[#This Row],[Adjusted P-value]],10)</f>
        <v>0.9384743091507578</v>
      </c>
      <c r="F66">
        <v>0</v>
      </c>
      <c r="G66">
        <v>0</v>
      </c>
      <c r="H66">
        <v>9</v>
      </c>
      <c r="I66">
        <v>33</v>
      </c>
      <c r="J66" s="1" t="s">
        <v>168</v>
      </c>
    </row>
    <row r="67" spans="1:10" hidden="1" x14ac:dyDescent="0.25">
      <c r="A67" s="1" t="s">
        <v>289</v>
      </c>
      <c r="B67" s="1" t="s">
        <v>2486</v>
      </c>
      <c r="C67">
        <v>2.5557566612817519E-2</v>
      </c>
      <c r="D67">
        <v>0.1204303517664583</v>
      </c>
      <c r="E67" s="1">
        <f>-LOG(BioPlanet_2019_table[[#This Row],[Adjusted P-value]],10)</f>
        <v>0.91926404510904525</v>
      </c>
      <c r="F67">
        <v>0</v>
      </c>
      <c r="G67">
        <v>0</v>
      </c>
      <c r="H67">
        <v>3</v>
      </c>
      <c r="I67">
        <v>10</v>
      </c>
      <c r="J67" s="1" t="s">
        <v>2487</v>
      </c>
    </row>
    <row r="68" spans="1:10" hidden="1" x14ac:dyDescent="0.25">
      <c r="A68" s="1" t="s">
        <v>169</v>
      </c>
      <c r="B68" s="1" t="s">
        <v>170</v>
      </c>
      <c r="C68">
        <v>2.5960203436256272E-2</v>
      </c>
      <c r="D68">
        <v>0.1205018398309806</v>
      </c>
      <c r="E68" s="1">
        <f>-LOG(BioPlanet_2019_table[[#This Row],[Adjusted P-value]],10)</f>
        <v>0.91900632219830214</v>
      </c>
      <c r="F68">
        <v>0</v>
      </c>
      <c r="G68">
        <v>0</v>
      </c>
      <c r="H68">
        <v>45</v>
      </c>
      <c r="I68">
        <v>164</v>
      </c>
      <c r="J68" s="1" t="s">
        <v>155</v>
      </c>
    </row>
    <row r="69" spans="1:10" hidden="1" x14ac:dyDescent="0.25">
      <c r="A69" s="1" t="s">
        <v>171</v>
      </c>
      <c r="B69" s="1" t="s">
        <v>172</v>
      </c>
      <c r="C69">
        <v>2.695150041056095E-2</v>
      </c>
      <c r="D69">
        <v>0.12128868562310161</v>
      </c>
      <c r="E69" s="1">
        <f>-LOG(BioPlanet_2019_table[[#This Row],[Adjusted P-value]],10)</f>
        <v>0.91617971026809997</v>
      </c>
      <c r="F69">
        <v>0</v>
      </c>
      <c r="G69">
        <v>0</v>
      </c>
      <c r="H69">
        <v>8</v>
      </c>
      <c r="I69">
        <v>30</v>
      </c>
      <c r="J69" s="1" t="s">
        <v>173</v>
      </c>
    </row>
    <row r="70" spans="1:10" hidden="1" x14ac:dyDescent="0.25">
      <c r="A70" s="1" t="s">
        <v>174</v>
      </c>
      <c r="B70" s="1" t="s">
        <v>175</v>
      </c>
      <c r="C70">
        <v>2.7281953013143467E-2</v>
      </c>
      <c r="D70">
        <v>0.12128868562310161</v>
      </c>
      <c r="E70" s="1">
        <f>-LOG(BioPlanet_2019_table[[#This Row],[Adjusted P-value]],10)</f>
        <v>0.91617971026809997</v>
      </c>
      <c r="F70">
        <v>0</v>
      </c>
      <c r="G70">
        <v>0</v>
      </c>
      <c r="H70">
        <v>5</v>
      </c>
      <c r="I70">
        <v>17</v>
      </c>
      <c r="J70" s="1" t="s">
        <v>176</v>
      </c>
    </row>
    <row r="71" spans="1:10" hidden="1" x14ac:dyDescent="0.25">
      <c r="A71" s="1" t="s">
        <v>177</v>
      </c>
      <c r="B71" s="1" t="s">
        <v>178</v>
      </c>
      <c r="C71">
        <v>2.7687565999021477E-2</v>
      </c>
      <c r="D71">
        <v>0.12128868562310161</v>
      </c>
      <c r="E71" s="1">
        <f>-LOG(BioPlanet_2019_table[[#This Row],[Adjusted P-value]],10)</f>
        <v>0.91617971026809997</v>
      </c>
      <c r="F71">
        <v>0</v>
      </c>
      <c r="G71">
        <v>0</v>
      </c>
      <c r="H71">
        <v>5</v>
      </c>
      <c r="I71">
        <v>17</v>
      </c>
      <c r="J71" s="1" t="s">
        <v>179</v>
      </c>
    </row>
    <row r="72" spans="1:10" hidden="1" x14ac:dyDescent="0.25">
      <c r="A72" s="1" t="s">
        <v>180</v>
      </c>
      <c r="B72" s="1" t="s">
        <v>181</v>
      </c>
      <c r="C72">
        <v>2.7689699933248275E-2</v>
      </c>
      <c r="D72">
        <v>0.12128868562310161</v>
      </c>
      <c r="E72" s="1">
        <f>-LOG(BioPlanet_2019_table[[#This Row],[Adjusted P-value]],10)</f>
        <v>0.91617971026809997</v>
      </c>
      <c r="F72">
        <v>0</v>
      </c>
      <c r="G72">
        <v>0</v>
      </c>
      <c r="H72">
        <v>8</v>
      </c>
      <c r="I72">
        <v>29</v>
      </c>
      <c r="J72" s="1" t="s">
        <v>36</v>
      </c>
    </row>
    <row r="73" spans="1:10" hidden="1" x14ac:dyDescent="0.25">
      <c r="A73" s="1" t="s">
        <v>182</v>
      </c>
      <c r="B73" s="1" t="s">
        <v>183</v>
      </c>
      <c r="C73">
        <v>2.9614118926114725E-2</v>
      </c>
      <c r="D73">
        <v>0.12279987981362239</v>
      </c>
      <c r="E73" s="1">
        <f>-LOG(BioPlanet_2019_table[[#This Row],[Adjusted P-value]],10)</f>
        <v>0.91080205824620397</v>
      </c>
      <c r="F73">
        <v>0</v>
      </c>
      <c r="G73">
        <v>0</v>
      </c>
      <c r="H73">
        <v>38</v>
      </c>
      <c r="I73">
        <v>135</v>
      </c>
      <c r="J73" s="1" t="s">
        <v>184</v>
      </c>
    </row>
    <row r="74" spans="1:10" hidden="1" x14ac:dyDescent="0.25">
      <c r="A74" s="1" t="s">
        <v>185</v>
      </c>
      <c r="B74" s="1" t="s">
        <v>183</v>
      </c>
      <c r="C74">
        <v>2.9614118926114725E-2</v>
      </c>
      <c r="D74">
        <v>0.12279987981362239</v>
      </c>
      <c r="E74" s="1">
        <f>-LOG(BioPlanet_2019_table[[#This Row],[Adjusted P-value]],10)</f>
        <v>0.91080205824620397</v>
      </c>
      <c r="F74">
        <v>0</v>
      </c>
      <c r="G74">
        <v>0</v>
      </c>
      <c r="H74">
        <v>38</v>
      </c>
      <c r="I74">
        <v>135</v>
      </c>
      <c r="J74" s="1" t="s">
        <v>186</v>
      </c>
    </row>
    <row r="75" spans="1:10" hidden="1" x14ac:dyDescent="0.25">
      <c r="A75" s="1" t="s">
        <v>187</v>
      </c>
      <c r="B75" s="1" t="s">
        <v>183</v>
      </c>
      <c r="C75">
        <v>2.9614118926114725E-2</v>
      </c>
      <c r="D75">
        <v>0.12279987981362239</v>
      </c>
      <c r="E75" s="1">
        <f>-LOG(BioPlanet_2019_table[[#This Row],[Adjusted P-value]],10)</f>
        <v>0.91080205824620397</v>
      </c>
      <c r="F75">
        <v>0</v>
      </c>
      <c r="G75">
        <v>0</v>
      </c>
      <c r="H75">
        <v>38</v>
      </c>
      <c r="I75">
        <v>135</v>
      </c>
      <c r="J75" s="1" t="s">
        <v>155</v>
      </c>
    </row>
    <row r="76" spans="1:10" hidden="1" x14ac:dyDescent="0.25">
      <c r="A76" s="1" t="s">
        <v>188</v>
      </c>
      <c r="B76" s="1" t="s">
        <v>183</v>
      </c>
      <c r="C76">
        <v>2.9614118926114725E-2</v>
      </c>
      <c r="D76">
        <v>0.12279987981362239</v>
      </c>
      <c r="E76" s="1">
        <f>-LOG(BioPlanet_2019_table[[#This Row],[Adjusted P-value]],10)</f>
        <v>0.91080205824620397</v>
      </c>
      <c r="F76">
        <v>0</v>
      </c>
      <c r="G76">
        <v>0</v>
      </c>
      <c r="H76">
        <v>38</v>
      </c>
      <c r="I76">
        <v>135</v>
      </c>
      <c r="J76" s="1" t="s">
        <v>189</v>
      </c>
    </row>
    <row r="77" spans="1:10" hidden="1" x14ac:dyDescent="0.25">
      <c r="A77" s="1" t="s">
        <v>190</v>
      </c>
      <c r="B77" s="1" t="s">
        <v>191</v>
      </c>
      <c r="C77">
        <v>3.325451045778232E-2</v>
      </c>
      <c r="D77">
        <v>0.12768089817741113</v>
      </c>
      <c r="E77" s="1">
        <f>-LOG(BioPlanet_2019_table[[#This Row],[Adjusted P-value]],10)</f>
        <v>0.89387407091720683</v>
      </c>
      <c r="F77">
        <v>0</v>
      </c>
      <c r="G77">
        <v>0</v>
      </c>
      <c r="H77">
        <v>34</v>
      </c>
      <c r="I77">
        <v>115</v>
      </c>
      <c r="J77" s="1" t="s">
        <v>192</v>
      </c>
    </row>
    <row r="78" spans="1:10" hidden="1" x14ac:dyDescent="0.25">
      <c r="A78" s="1" t="s">
        <v>193</v>
      </c>
      <c r="B78" s="1" t="s">
        <v>191</v>
      </c>
      <c r="C78">
        <v>3.325451045778232E-2</v>
      </c>
      <c r="D78">
        <v>0.12768089817741113</v>
      </c>
      <c r="E78" s="1">
        <f>-LOG(BioPlanet_2019_table[[#This Row],[Adjusted P-value]],10)</f>
        <v>0.89387407091720683</v>
      </c>
      <c r="F78">
        <v>0</v>
      </c>
      <c r="G78">
        <v>0</v>
      </c>
      <c r="H78">
        <v>34</v>
      </c>
      <c r="I78">
        <v>115</v>
      </c>
      <c r="J78" s="1" t="s">
        <v>194</v>
      </c>
    </row>
    <row r="79" spans="1:10" hidden="1" x14ac:dyDescent="0.25">
      <c r="A79" s="1" t="s">
        <v>195</v>
      </c>
      <c r="B79" s="1" t="s">
        <v>191</v>
      </c>
      <c r="C79">
        <v>3.325451045778232E-2</v>
      </c>
      <c r="D79">
        <v>0.12768089817741113</v>
      </c>
      <c r="E79" s="1">
        <f>-LOG(BioPlanet_2019_table[[#This Row],[Adjusted P-value]],10)</f>
        <v>0.89387407091720683</v>
      </c>
      <c r="F79">
        <v>0</v>
      </c>
      <c r="G79">
        <v>0</v>
      </c>
      <c r="H79">
        <v>34</v>
      </c>
      <c r="I79">
        <v>115</v>
      </c>
      <c r="J79" s="1" t="s">
        <v>155</v>
      </c>
    </row>
    <row r="80" spans="1:10" hidden="1" x14ac:dyDescent="0.25">
      <c r="A80" s="1" t="s">
        <v>196</v>
      </c>
      <c r="B80" s="1" t="s">
        <v>191</v>
      </c>
      <c r="C80">
        <v>3.325451045778232E-2</v>
      </c>
      <c r="D80">
        <v>0.12768089817741113</v>
      </c>
      <c r="E80" s="1">
        <f>-LOG(BioPlanet_2019_table[[#This Row],[Adjusted P-value]],10)</f>
        <v>0.89387407091720683</v>
      </c>
      <c r="F80">
        <v>0</v>
      </c>
      <c r="G80">
        <v>0</v>
      </c>
      <c r="H80">
        <v>34</v>
      </c>
      <c r="I80">
        <v>115</v>
      </c>
      <c r="J80" s="1" t="s">
        <v>155</v>
      </c>
    </row>
    <row r="81" spans="1:10" hidden="1" x14ac:dyDescent="0.25">
      <c r="A81" s="1" t="s">
        <v>197</v>
      </c>
      <c r="B81" s="1" t="s">
        <v>191</v>
      </c>
      <c r="C81">
        <v>3.325451045778232E-2</v>
      </c>
      <c r="D81">
        <v>0.12768089817741113</v>
      </c>
      <c r="E81" s="1">
        <f>-LOG(BioPlanet_2019_table[[#This Row],[Adjusted P-value]],10)</f>
        <v>0.89387407091720683</v>
      </c>
      <c r="F81">
        <v>0</v>
      </c>
      <c r="G81">
        <v>0</v>
      </c>
      <c r="H81">
        <v>34</v>
      </c>
      <c r="I81">
        <v>115</v>
      </c>
      <c r="J81" s="1" t="s">
        <v>198</v>
      </c>
    </row>
    <row r="82" spans="1:10" hidden="1" x14ac:dyDescent="0.25">
      <c r="A82" s="1" t="s">
        <v>199</v>
      </c>
      <c r="B82" s="1" t="s">
        <v>191</v>
      </c>
      <c r="C82">
        <v>3.325451045778232E-2</v>
      </c>
      <c r="D82">
        <v>0.12768089817741113</v>
      </c>
      <c r="E82" s="1">
        <f>-LOG(BioPlanet_2019_table[[#This Row],[Adjusted P-value]],10)</f>
        <v>0.89387407091720683</v>
      </c>
      <c r="F82">
        <v>0</v>
      </c>
      <c r="G82">
        <v>0</v>
      </c>
      <c r="H82">
        <v>34</v>
      </c>
      <c r="I82">
        <v>115</v>
      </c>
      <c r="J82" s="1" t="s">
        <v>194</v>
      </c>
    </row>
    <row r="83" spans="1:10" hidden="1" x14ac:dyDescent="0.25">
      <c r="A83" s="1" t="s">
        <v>200</v>
      </c>
      <c r="B83" s="1" t="s">
        <v>201</v>
      </c>
      <c r="C83">
        <v>3.55065446038959E-2</v>
      </c>
      <c r="D83">
        <v>0.13370746193390043</v>
      </c>
      <c r="E83" s="1">
        <f>-LOG(BioPlanet_2019_table[[#This Row],[Adjusted P-value]],10)</f>
        <v>0.87384435499465041</v>
      </c>
      <c r="F83">
        <v>0</v>
      </c>
      <c r="G83">
        <v>0</v>
      </c>
      <c r="H83">
        <v>7</v>
      </c>
      <c r="I83">
        <v>24</v>
      </c>
      <c r="J83" s="1" t="s">
        <v>131</v>
      </c>
    </row>
    <row r="84" spans="1:10" hidden="1" x14ac:dyDescent="0.25">
      <c r="A84" s="1" t="s">
        <v>204</v>
      </c>
      <c r="B84" s="1" t="s">
        <v>205</v>
      </c>
      <c r="C84">
        <v>3.6881427266100102E-2</v>
      </c>
      <c r="D84">
        <v>0.13370746193390043</v>
      </c>
      <c r="E84" s="1">
        <f>-LOG(BioPlanet_2019_table[[#This Row],[Adjusted P-value]],10)</f>
        <v>0.87384435499465041</v>
      </c>
      <c r="F84">
        <v>0</v>
      </c>
      <c r="G84">
        <v>0</v>
      </c>
      <c r="H84">
        <v>30</v>
      </c>
      <c r="I84">
        <v>99</v>
      </c>
      <c r="J84" s="1" t="s">
        <v>206</v>
      </c>
    </row>
    <row r="85" spans="1:10" hidden="1" x14ac:dyDescent="0.25">
      <c r="A85" s="1" t="s">
        <v>202</v>
      </c>
      <c r="B85" s="1" t="s">
        <v>203</v>
      </c>
      <c r="C85">
        <v>3.742301920428745E-2</v>
      </c>
      <c r="D85">
        <v>0.13370746193390043</v>
      </c>
      <c r="E85" s="1">
        <f>-LOG(BioPlanet_2019_table[[#This Row],[Adjusted P-value]],10)</f>
        <v>0.87384435499465041</v>
      </c>
      <c r="F85">
        <v>0</v>
      </c>
      <c r="G85">
        <v>0</v>
      </c>
      <c r="H85">
        <v>4</v>
      </c>
      <c r="I85">
        <v>14</v>
      </c>
      <c r="J85" s="1" t="s">
        <v>93</v>
      </c>
    </row>
    <row r="86" spans="1:10" hidden="1" x14ac:dyDescent="0.25">
      <c r="A86" s="1" t="s">
        <v>210</v>
      </c>
      <c r="B86" s="1" t="s">
        <v>211</v>
      </c>
      <c r="C86">
        <v>3.8845220887277584E-2</v>
      </c>
      <c r="D86">
        <v>0.13370746193390043</v>
      </c>
      <c r="E86" s="1">
        <f>-LOG(BioPlanet_2019_table[[#This Row],[Adjusted P-value]],10)</f>
        <v>0.87384435499465041</v>
      </c>
      <c r="F86">
        <v>0</v>
      </c>
      <c r="G86">
        <v>0</v>
      </c>
      <c r="H86">
        <v>7</v>
      </c>
      <c r="I86">
        <v>22</v>
      </c>
      <c r="J86" s="1" t="s">
        <v>44</v>
      </c>
    </row>
    <row r="87" spans="1:10" hidden="1" x14ac:dyDescent="0.25">
      <c r="A87" s="1" t="s">
        <v>207</v>
      </c>
      <c r="B87" s="1" t="s">
        <v>208</v>
      </c>
      <c r="C87">
        <v>3.9282058126791156E-2</v>
      </c>
      <c r="D87">
        <v>0.13370746193390043</v>
      </c>
      <c r="E87" s="1">
        <f>-LOG(BioPlanet_2019_table[[#This Row],[Adjusted P-value]],10)</f>
        <v>0.87384435499465041</v>
      </c>
      <c r="F87">
        <v>0</v>
      </c>
      <c r="G87">
        <v>0</v>
      </c>
      <c r="H87">
        <v>2</v>
      </c>
      <c r="I87">
        <v>8</v>
      </c>
      <c r="J87" s="1" t="s">
        <v>209</v>
      </c>
    </row>
    <row r="88" spans="1:10" hidden="1" x14ac:dyDescent="0.25">
      <c r="A88" s="1" t="s">
        <v>212</v>
      </c>
      <c r="B88" s="1" t="s">
        <v>213</v>
      </c>
      <c r="C88">
        <v>3.9697989329775002E-2</v>
      </c>
      <c r="D88">
        <v>0.13370746193390043</v>
      </c>
      <c r="E88" s="1">
        <f>-LOG(BioPlanet_2019_table[[#This Row],[Adjusted P-value]],10)</f>
        <v>0.87384435499465041</v>
      </c>
      <c r="F88">
        <v>0</v>
      </c>
      <c r="G88">
        <v>0</v>
      </c>
      <c r="H88">
        <v>7</v>
      </c>
      <c r="I88">
        <v>21</v>
      </c>
      <c r="J88" s="1" t="s">
        <v>214</v>
      </c>
    </row>
    <row r="89" spans="1:10" hidden="1" x14ac:dyDescent="0.25">
      <c r="A89" s="1" t="s">
        <v>217</v>
      </c>
      <c r="B89" s="1" t="s">
        <v>218</v>
      </c>
      <c r="C89">
        <v>4.0494918427105411E-2</v>
      </c>
      <c r="D89">
        <v>0.13370746193390043</v>
      </c>
      <c r="E89" s="1">
        <f>-LOG(BioPlanet_2019_table[[#This Row],[Adjusted P-value]],10)</f>
        <v>0.87384435499465041</v>
      </c>
      <c r="F89">
        <v>0</v>
      </c>
      <c r="G89">
        <v>0</v>
      </c>
      <c r="H89">
        <v>27</v>
      </c>
      <c r="I89">
        <v>86</v>
      </c>
      <c r="J89" s="1" t="s">
        <v>219</v>
      </c>
    </row>
    <row r="90" spans="1:10" hidden="1" x14ac:dyDescent="0.25">
      <c r="A90" s="1" t="s">
        <v>220</v>
      </c>
      <c r="B90" s="1" t="s">
        <v>218</v>
      </c>
      <c r="C90">
        <v>4.0494918427105411E-2</v>
      </c>
      <c r="D90">
        <v>0.13370746193390043</v>
      </c>
      <c r="E90" s="1">
        <f>-LOG(BioPlanet_2019_table[[#This Row],[Adjusted P-value]],10)</f>
        <v>0.87384435499465041</v>
      </c>
      <c r="F90">
        <v>0</v>
      </c>
      <c r="G90">
        <v>0</v>
      </c>
      <c r="H90">
        <v>27</v>
      </c>
      <c r="I90">
        <v>86</v>
      </c>
      <c r="J90" s="1" t="s">
        <v>194</v>
      </c>
    </row>
    <row r="91" spans="1:10" hidden="1" x14ac:dyDescent="0.25">
      <c r="A91" s="1" t="s">
        <v>221</v>
      </c>
      <c r="B91" s="1" t="s">
        <v>218</v>
      </c>
      <c r="C91">
        <v>4.0494918427105411E-2</v>
      </c>
      <c r="D91">
        <v>0.13370746193390043</v>
      </c>
      <c r="E91" s="1">
        <f>-LOG(BioPlanet_2019_table[[#This Row],[Adjusted P-value]],10)</f>
        <v>0.87384435499465041</v>
      </c>
      <c r="F91">
        <v>0</v>
      </c>
      <c r="G91">
        <v>0</v>
      </c>
      <c r="H91">
        <v>27</v>
      </c>
      <c r="I91">
        <v>86</v>
      </c>
      <c r="J91" s="1" t="s">
        <v>222</v>
      </c>
    </row>
    <row r="92" spans="1:10" hidden="1" x14ac:dyDescent="0.25">
      <c r="A92" s="1" t="s">
        <v>223</v>
      </c>
      <c r="B92" s="1" t="s">
        <v>218</v>
      </c>
      <c r="C92">
        <v>4.0494918427105411E-2</v>
      </c>
      <c r="D92">
        <v>0.13370746193390043</v>
      </c>
      <c r="E92" s="1">
        <f>-LOG(BioPlanet_2019_table[[#This Row],[Adjusted P-value]],10)</f>
        <v>0.87384435499465041</v>
      </c>
      <c r="F92">
        <v>0</v>
      </c>
      <c r="G92">
        <v>0</v>
      </c>
      <c r="H92">
        <v>27</v>
      </c>
      <c r="I92">
        <v>86</v>
      </c>
      <c r="J92" s="1" t="s">
        <v>151</v>
      </c>
    </row>
    <row r="93" spans="1:10" hidden="1" x14ac:dyDescent="0.25">
      <c r="A93" s="1" t="s">
        <v>224</v>
      </c>
      <c r="B93" s="1" t="s">
        <v>218</v>
      </c>
      <c r="C93">
        <v>4.0494918427105411E-2</v>
      </c>
      <c r="D93">
        <v>0.13370746193390043</v>
      </c>
      <c r="E93" s="1">
        <f>-LOG(BioPlanet_2019_table[[#This Row],[Adjusted P-value]],10)</f>
        <v>0.87384435499465041</v>
      </c>
      <c r="F93">
        <v>0</v>
      </c>
      <c r="G93">
        <v>0</v>
      </c>
      <c r="H93">
        <v>27</v>
      </c>
      <c r="I93">
        <v>86</v>
      </c>
      <c r="J93" s="1" t="s">
        <v>225</v>
      </c>
    </row>
    <row r="94" spans="1:10" hidden="1" x14ac:dyDescent="0.25">
      <c r="A94" s="1" t="s">
        <v>226</v>
      </c>
      <c r="B94" s="1" t="s">
        <v>218</v>
      </c>
      <c r="C94">
        <v>4.0494918427105411E-2</v>
      </c>
      <c r="D94">
        <v>0.13370746193390043</v>
      </c>
      <c r="E94" s="1">
        <f>-LOG(BioPlanet_2019_table[[#This Row],[Adjusted P-value]],10)</f>
        <v>0.87384435499465041</v>
      </c>
      <c r="F94">
        <v>0</v>
      </c>
      <c r="G94">
        <v>0</v>
      </c>
      <c r="H94">
        <v>27</v>
      </c>
      <c r="I94">
        <v>86</v>
      </c>
      <c r="J94" s="1" t="s">
        <v>227</v>
      </c>
    </row>
    <row r="95" spans="1:10" hidden="1" x14ac:dyDescent="0.25">
      <c r="A95" s="1" t="s">
        <v>228</v>
      </c>
      <c r="B95" s="1" t="s">
        <v>218</v>
      </c>
      <c r="C95">
        <v>4.0494918427105411E-2</v>
      </c>
      <c r="D95">
        <v>0.13370746193390043</v>
      </c>
      <c r="E95" s="1">
        <f>-LOG(BioPlanet_2019_table[[#This Row],[Adjusted P-value]],10)</f>
        <v>0.87384435499465041</v>
      </c>
      <c r="F95">
        <v>0</v>
      </c>
      <c r="G95">
        <v>0</v>
      </c>
      <c r="H95">
        <v>27</v>
      </c>
      <c r="I95">
        <v>86</v>
      </c>
      <c r="J95" s="1" t="s">
        <v>206</v>
      </c>
    </row>
    <row r="96" spans="1:10" hidden="1" x14ac:dyDescent="0.25">
      <c r="A96" s="1" t="s">
        <v>215</v>
      </c>
      <c r="B96" s="1" t="s">
        <v>216</v>
      </c>
      <c r="C96">
        <v>4.0843115381738071E-2</v>
      </c>
      <c r="D96">
        <v>0.13370746193390043</v>
      </c>
      <c r="E96" s="1">
        <f>-LOG(BioPlanet_2019_table[[#This Row],[Adjusted P-value]],10)</f>
        <v>0.87384435499465041</v>
      </c>
      <c r="F96">
        <v>0</v>
      </c>
      <c r="G96">
        <v>0</v>
      </c>
      <c r="H96">
        <v>4</v>
      </c>
      <c r="I96">
        <v>13</v>
      </c>
      <c r="J96" s="1" t="s">
        <v>137</v>
      </c>
    </row>
    <row r="97" spans="1:10" hidden="1" x14ac:dyDescent="0.25">
      <c r="A97" s="1" t="s">
        <v>229</v>
      </c>
      <c r="B97" s="1" t="s">
        <v>230</v>
      </c>
      <c r="C97">
        <v>4.1424795353283327E-2</v>
      </c>
      <c r="D97">
        <v>0.13419907661324079</v>
      </c>
      <c r="E97" s="1">
        <f>-LOG(BioPlanet_2019_table[[#This Row],[Adjusted P-value]],10)</f>
        <v>0.87225047241705522</v>
      </c>
      <c r="F97">
        <v>0</v>
      </c>
      <c r="G97">
        <v>0</v>
      </c>
      <c r="H97">
        <v>6</v>
      </c>
      <c r="I97">
        <v>21</v>
      </c>
      <c r="J97" s="1" t="s">
        <v>26</v>
      </c>
    </row>
    <row r="98" spans="1:10" hidden="1" x14ac:dyDescent="0.25">
      <c r="A98" s="1" t="s">
        <v>231</v>
      </c>
      <c r="B98" s="1" t="s">
        <v>232</v>
      </c>
      <c r="C98">
        <v>4.4095032883891661E-2</v>
      </c>
      <c r="D98">
        <v>0.13993423700908475</v>
      </c>
      <c r="E98" s="1">
        <f>-LOG(BioPlanet_2019_table[[#This Row],[Adjusted P-value]],10)</f>
        <v>0.85407601585113901</v>
      </c>
      <c r="F98">
        <v>0</v>
      </c>
      <c r="G98">
        <v>0</v>
      </c>
      <c r="H98">
        <v>24</v>
      </c>
      <c r="I98">
        <v>76</v>
      </c>
      <c r="J98" s="1" t="s">
        <v>233</v>
      </c>
    </row>
    <row r="99" spans="1:10" hidden="1" x14ac:dyDescent="0.25">
      <c r="A99" s="1" t="s">
        <v>234</v>
      </c>
      <c r="B99" s="1" t="s">
        <v>232</v>
      </c>
      <c r="C99">
        <v>4.4095032883891661E-2</v>
      </c>
      <c r="D99">
        <v>0.13993423700908475</v>
      </c>
      <c r="E99" s="1">
        <f>-LOG(BioPlanet_2019_table[[#This Row],[Adjusted P-value]],10)</f>
        <v>0.85407601585113901</v>
      </c>
      <c r="F99">
        <v>0</v>
      </c>
      <c r="G99">
        <v>0</v>
      </c>
      <c r="H99">
        <v>24</v>
      </c>
      <c r="I99">
        <v>76</v>
      </c>
      <c r="J99" s="1" t="s">
        <v>235</v>
      </c>
    </row>
    <row r="100" spans="1:10" hidden="1" x14ac:dyDescent="0.25">
      <c r="A100" s="1" t="s">
        <v>236</v>
      </c>
      <c r="B100" s="1" t="s">
        <v>237</v>
      </c>
      <c r="C100">
        <v>4.7681819419841884E-2</v>
      </c>
      <c r="D100">
        <v>0.14538280234873358</v>
      </c>
      <c r="E100" s="1">
        <f>-LOG(BioPlanet_2019_table[[#This Row],[Adjusted P-value]],10)</f>
        <v>0.83748696408758838</v>
      </c>
      <c r="F100">
        <v>0</v>
      </c>
      <c r="G100">
        <v>0</v>
      </c>
      <c r="H100">
        <v>22</v>
      </c>
      <c r="I100">
        <v>68</v>
      </c>
      <c r="J100" s="1" t="s">
        <v>227</v>
      </c>
    </row>
    <row r="101" spans="1:10" hidden="1" x14ac:dyDescent="0.25">
      <c r="A101" s="1" t="s">
        <v>238</v>
      </c>
      <c r="B101" s="1" t="s">
        <v>237</v>
      </c>
      <c r="C101">
        <v>4.7681819419841884E-2</v>
      </c>
      <c r="D101">
        <v>0.14538280234873358</v>
      </c>
      <c r="E101" s="1">
        <f>-LOG(BioPlanet_2019_table[[#This Row],[Adjusted P-value]],10)</f>
        <v>0.83748696408758838</v>
      </c>
      <c r="F101">
        <v>0</v>
      </c>
      <c r="G101">
        <v>0</v>
      </c>
      <c r="H101">
        <v>22</v>
      </c>
      <c r="I101">
        <v>68</v>
      </c>
      <c r="J101" s="1" t="s">
        <v>155</v>
      </c>
    </row>
    <row r="102" spans="1:10" hidden="1" x14ac:dyDescent="0.25">
      <c r="A102" s="1" t="s">
        <v>239</v>
      </c>
      <c r="B102" s="1" t="s">
        <v>237</v>
      </c>
      <c r="C102">
        <v>4.7681819419841884E-2</v>
      </c>
      <c r="D102">
        <v>0.14538280234873358</v>
      </c>
      <c r="E102" s="1">
        <f>-LOG(BioPlanet_2019_table[[#This Row],[Adjusted P-value]],10)</f>
        <v>0.83748696408758838</v>
      </c>
      <c r="F102">
        <v>0</v>
      </c>
      <c r="G102">
        <v>0</v>
      </c>
      <c r="H102">
        <v>22</v>
      </c>
      <c r="I102">
        <v>68</v>
      </c>
      <c r="J102" s="1" t="s">
        <v>155</v>
      </c>
    </row>
    <row r="103" spans="1:10" hidden="1" x14ac:dyDescent="0.25">
      <c r="A103" s="1" t="s">
        <v>240</v>
      </c>
      <c r="B103" s="1" t="s">
        <v>237</v>
      </c>
      <c r="C103">
        <v>4.7681819419841884E-2</v>
      </c>
      <c r="D103">
        <v>0.14538280234873358</v>
      </c>
      <c r="E103" s="1">
        <f>-LOG(BioPlanet_2019_table[[#This Row],[Adjusted P-value]],10)</f>
        <v>0.83748696408758838</v>
      </c>
      <c r="F103">
        <v>0</v>
      </c>
      <c r="G103">
        <v>0</v>
      </c>
      <c r="H103">
        <v>22</v>
      </c>
      <c r="I103">
        <v>68</v>
      </c>
      <c r="J103" s="1" t="s">
        <v>164</v>
      </c>
    </row>
    <row r="104" spans="1:10" hidden="1" x14ac:dyDescent="0.25">
      <c r="A104" s="1" t="s">
        <v>244</v>
      </c>
      <c r="B104" s="1" t="s">
        <v>245</v>
      </c>
      <c r="C104">
        <v>5.1255326641940394E-2</v>
      </c>
      <c r="D104">
        <v>0.15082982625936844</v>
      </c>
      <c r="E104" s="1">
        <f>-LOG(BioPlanet_2019_table[[#This Row],[Adjusted P-value]],10)</f>
        <v>0.82151276921542105</v>
      </c>
      <c r="F104">
        <v>0</v>
      </c>
      <c r="G104">
        <v>0</v>
      </c>
      <c r="H104">
        <v>21</v>
      </c>
      <c r="I104">
        <v>61</v>
      </c>
      <c r="J104" s="1" t="s">
        <v>227</v>
      </c>
    </row>
    <row r="105" spans="1:10" hidden="1" x14ac:dyDescent="0.25">
      <c r="A105" s="1" t="s">
        <v>246</v>
      </c>
      <c r="B105" s="1" t="s">
        <v>245</v>
      </c>
      <c r="C105">
        <v>5.1255326641940394E-2</v>
      </c>
      <c r="D105">
        <v>0.15082982625936844</v>
      </c>
      <c r="E105" s="1">
        <f>-LOG(BioPlanet_2019_table[[#This Row],[Adjusted P-value]],10)</f>
        <v>0.82151276921542105</v>
      </c>
      <c r="F105">
        <v>0</v>
      </c>
      <c r="G105">
        <v>0</v>
      </c>
      <c r="H105">
        <v>21</v>
      </c>
      <c r="I105">
        <v>61</v>
      </c>
      <c r="J105" s="1" t="s">
        <v>194</v>
      </c>
    </row>
    <row r="106" spans="1:10" hidden="1" x14ac:dyDescent="0.25">
      <c r="A106" s="1" t="s">
        <v>247</v>
      </c>
      <c r="B106" s="1" t="s">
        <v>245</v>
      </c>
      <c r="C106">
        <v>5.1255326641940394E-2</v>
      </c>
      <c r="D106">
        <v>0.15082982625936844</v>
      </c>
      <c r="E106" s="1">
        <f>-LOG(BioPlanet_2019_table[[#This Row],[Adjusted P-value]],10)</f>
        <v>0.82151276921542105</v>
      </c>
      <c r="F106">
        <v>0</v>
      </c>
      <c r="G106">
        <v>0</v>
      </c>
      <c r="H106">
        <v>21</v>
      </c>
      <c r="I106">
        <v>61</v>
      </c>
      <c r="J106" s="1" t="s">
        <v>248</v>
      </c>
    </row>
    <row r="107" spans="1:10" hidden="1" x14ac:dyDescent="0.25">
      <c r="A107" s="1" t="s">
        <v>241</v>
      </c>
      <c r="B107" s="1" t="s">
        <v>242</v>
      </c>
      <c r="C107">
        <v>5.1408236602871561E-2</v>
      </c>
      <c r="D107">
        <v>0.15082982625936844</v>
      </c>
      <c r="E107" s="1">
        <f>-LOG(BioPlanet_2019_table[[#This Row],[Adjusted P-value]],10)</f>
        <v>0.82151276921542105</v>
      </c>
      <c r="F107">
        <v>0</v>
      </c>
      <c r="G107">
        <v>0</v>
      </c>
      <c r="H107">
        <v>6</v>
      </c>
      <c r="I107">
        <v>17</v>
      </c>
      <c r="J107" s="1" t="s">
        <v>243</v>
      </c>
    </row>
    <row r="108" spans="1:10" hidden="1" x14ac:dyDescent="0.25">
      <c r="A108" s="1" t="s">
        <v>249</v>
      </c>
      <c r="B108" s="1" t="s">
        <v>250</v>
      </c>
      <c r="C108">
        <v>5.4815603001775903E-2</v>
      </c>
      <c r="D108">
        <v>0.15931503012597056</v>
      </c>
      <c r="E108" s="1">
        <f>-LOG(BioPlanet_2019_table[[#This Row],[Adjusted P-value]],10)</f>
        <v>0.7977432499813395</v>
      </c>
      <c r="F108">
        <v>0</v>
      </c>
      <c r="G108">
        <v>0</v>
      </c>
      <c r="H108">
        <v>19</v>
      </c>
      <c r="I108">
        <v>56</v>
      </c>
      <c r="J108" s="1" t="s">
        <v>155</v>
      </c>
    </row>
    <row r="109" spans="1:10" hidden="1" x14ac:dyDescent="0.25">
      <c r="A109" s="1" t="s">
        <v>254</v>
      </c>
      <c r="B109" s="1" t="s">
        <v>255</v>
      </c>
      <c r="C109">
        <v>5.8362696799999593E-2</v>
      </c>
      <c r="D109">
        <v>0.15931503012597056</v>
      </c>
      <c r="E109" s="1">
        <f>-LOG(BioPlanet_2019_table[[#This Row],[Adjusted P-value]],10)</f>
        <v>0.7977432499813395</v>
      </c>
      <c r="F109">
        <v>0</v>
      </c>
      <c r="G109">
        <v>0</v>
      </c>
      <c r="H109">
        <v>18</v>
      </c>
      <c r="I109">
        <v>51</v>
      </c>
      <c r="J109" s="1" t="s">
        <v>256</v>
      </c>
    </row>
    <row r="110" spans="1:10" hidden="1" x14ac:dyDescent="0.25">
      <c r="A110" s="1" t="s">
        <v>257</v>
      </c>
      <c r="B110" s="1" t="s">
        <v>255</v>
      </c>
      <c r="C110">
        <v>5.8362696799999593E-2</v>
      </c>
      <c r="D110">
        <v>0.15931503012597056</v>
      </c>
      <c r="E110" s="1">
        <f>-LOG(BioPlanet_2019_table[[#This Row],[Adjusted P-value]],10)</f>
        <v>0.7977432499813395</v>
      </c>
      <c r="F110">
        <v>0</v>
      </c>
      <c r="G110">
        <v>0</v>
      </c>
      <c r="H110">
        <v>18</v>
      </c>
      <c r="I110">
        <v>51</v>
      </c>
      <c r="J110" s="1" t="s">
        <v>258</v>
      </c>
    </row>
    <row r="111" spans="1:10" hidden="1" x14ac:dyDescent="0.25">
      <c r="A111" s="1" t="s">
        <v>259</v>
      </c>
      <c r="B111" s="1" t="s">
        <v>255</v>
      </c>
      <c r="C111">
        <v>5.8362696799999593E-2</v>
      </c>
      <c r="D111">
        <v>0.15931503012597056</v>
      </c>
      <c r="E111" s="1">
        <f>-LOG(BioPlanet_2019_table[[#This Row],[Adjusted P-value]],10)</f>
        <v>0.7977432499813395</v>
      </c>
      <c r="F111">
        <v>0</v>
      </c>
      <c r="G111">
        <v>0</v>
      </c>
      <c r="H111">
        <v>18</v>
      </c>
      <c r="I111">
        <v>51</v>
      </c>
      <c r="J111" s="1" t="s">
        <v>256</v>
      </c>
    </row>
    <row r="112" spans="1:10" hidden="1" x14ac:dyDescent="0.25">
      <c r="A112" s="1" t="s">
        <v>260</v>
      </c>
      <c r="B112" s="1" t="s">
        <v>255</v>
      </c>
      <c r="C112">
        <v>5.8362696799999593E-2</v>
      </c>
      <c r="D112">
        <v>0.15931503012597056</v>
      </c>
      <c r="E112" s="1">
        <f>-LOG(BioPlanet_2019_table[[#This Row],[Adjusted P-value]],10)</f>
        <v>0.7977432499813395</v>
      </c>
      <c r="F112">
        <v>0</v>
      </c>
      <c r="G112">
        <v>0</v>
      </c>
      <c r="H112">
        <v>18</v>
      </c>
      <c r="I112">
        <v>51</v>
      </c>
      <c r="J112" s="1" t="s">
        <v>261</v>
      </c>
    </row>
    <row r="113" spans="1:10" hidden="1" x14ac:dyDescent="0.25">
      <c r="A113" s="1" t="s">
        <v>262</v>
      </c>
      <c r="B113" s="1" t="s">
        <v>255</v>
      </c>
      <c r="C113">
        <v>5.8362696799999593E-2</v>
      </c>
      <c r="D113">
        <v>0.15931503012597056</v>
      </c>
      <c r="E113" s="1">
        <f>-LOG(BioPlanet_2019_table[[#This Row],[Adjusted P-value]],10)</f>
        <v>0.7977432499813395</v>
      </c>
      <c r="F113">
        <v>0</v>
      </c>
      <c r="G113">
        <v>0</v>
      </c>
      <c r="H113">
        <v>18</v>
      </c>
      <c r="I113">
        <v>51</v>
      </c>
      <c r="J113" s="1" t="s">
        <v>189</v>
      </c>
    </row>
    <row r="114" spans="1:10" hidden="1" x14ac:dyDescent="0.25">
      <c r="A114" s="1" t="s">
        <v>263</v>
      </c>
      <c r="B114" s="1" t="s">
        <v>255</v>
      </c>
      <c r="C114">
        <v>5.8362696799999593E-2</v>
      </c>
      <c r="D114">
        <v>0.15931503012597056</v>
      </c>
      <c r="E114" s="1">
        <f>-LOG(BioPlanet_2019_table[[#This Row],[Adjusted P-value]],10)</f>
        <v>0.7977432499813395</v>
      </c>
      <c r="F114">
        <v>0</v>
      </c>
      <c r="G114">
        <v>0</v>
      </c>
      <c r="H114">
        <v>18</v>
      </c>
      <c r="I114">
        <v>51</v>
      </c>
      <c r="J114" s="1" t="s">
        <v>219</v>
      </c>
    </row>
    <row r="115" spans="1:10" hidden="1" x14ac:dyDescent="0.25">
      <c r="A115" s="1" t="s">
        <v>251</v>
      </c>
      <c r="B115" s="1" t="s">
        <v>252</v>
      </c>
      <c r="C115">
        <v>5.839843548025931E-2</v>
      </c>
      <c r="D115">
        <v>0.15931503012597056</v>
      </c>
      <c r="E115" s="1">
        <f>-LOG(BioPlanet_2019_table[[#This Row],[Adjusted P-value]],10)</f>
        <v>0.7977432499813395</v>
      </c>
      <c r="F115">
        <v>0</v>
      </c>
      <c r="G115">
        <v>0</v>
      </c>
      <c r="H115">
        <v>4</v>
      </c>
      <c r="I115">
        <v>10</v>
      </c>
      <c r="J115" s="1" t="s">
        <v>253</v>
      </c>
    </row>
    <row r="116" spans="1:10" hidden="1" x14ac:dyDescent="0.25">
      <c r="A116" s="1" t="s">
        <v>264</v>
      </c>
      <c r="B116" s="1" t="s">
        <v>265</v>
      </c>
      <c r="C116">
        <v>5.9153225809109894E-2</v>
      </c>
      <c r="D116">
        <v>0.15997089762289718</v>
      </c>
      <c r="E116" s="1">
        <f>-LOG(BioPlanet_2019_table[[#This Row],[Adjusted P-value]],10)</f>
        <v>0.795959018290191</v>
      </c>
      <c r="F116">
        <v>0</v>
      </c>
      <c r="G116">
        <v>0</v>
      </c>
      <c r="H116">
        <v>5</v>
      </c>
      <c r="I116">
        <v>15</v>
      </c>
      <c r="J116" s="1" t="s">
        <v>266</v>
      </c>
    </row>
    <row r="117" spans="1:10" hidden="1" x14ac:dyDescent="0.25">
      <c r="A117" s="1" t="s">
        <v>267</v>
      </c>
      <c r="B117" s="1" t="s">
        <v>268</v>
      </c>
      <c r="C117">
        <v>6.1896656139105055E-2</v>
      </c>
      <c r="D117">
        <v>0.16176352990976195</v>
      </c>
      <c r="E117" s="1">
        <f>-LOG(BioPlanet_2019_table[[#This Row],[Adjusted P-value]],10)</f>
        <v>0.79111938472782206</v>
      </c>
      <c r="F117">
        <v>0</v>
      </c>
      <c r="G117">
        <v>0</v>
      </c>
      <c r="H117">
        <v>17</v>
      </c>
      <c r="I117">
        <v>47</v>
      </c>
      <c r="J117" s="1" t="s">
        <v>269</v>
      </c>
    </row>
    <row r="118" spans="1:10" hidden="1" x14ac:dyDescent="0.25">
      <c r="A118" s="1" t="s">
        <v>270</v>
      </c>
      <c r="B118" s="1" t="s">
        <v>268</v>
      </c>
      <c r="C118">
        <v>6.1896656139105055E-2</v>
      </c>
      <c r="D118">
        <v>0.16176352990976195</v>
      </c>
      <c r="E118" s="1">
        <f>-LOG(BioPlanet_2019_table[[#This Row],[Adjusted P-value]],10)</f>
        <v>0.79111938472782206</v>
      </c>
      <c r="F118">
        <v>0</v>
      </c>
      <c r="G118">
        <v>0</v>
      </c>
      <c r="H118">
        <v>17</v>
      </c>
      <c r="I118">
        <v>47</v>
      </c>
      <c r="J118" s="1" t="s">
        <v>151</v>
      </c>
    </row>
    <row r="119" spans="1:10" hidden="1" x14ac:dyDescent="0.25">
      <c r="A119" s="1" t="s">
        <v>271</v>
      </c>
      <c r="B119" s="1" t="s">
        <v>268</v>
      </c>
      <c r="C119">
        <v>6.1896656139105055E-2</v>
      </c>
      <c r="D119">
        <v>0.16176352990976195</v>
      </c>
      <c r="E119" s="1">
        <f>-LOG(BioPlanet_2019_table[[#This Row],[Adjusted P-value]],10)</f>
        <v>0.79111938472782206</v>
      </c>
      <c r="F119">
        <v>0</v>
      </c>
      <c r="G119">
        <v>0</v>
      </c>
      <c r="H119">
        <v>17</v>
      </c>
      <c r="I119">
        <v>47</v>
      </c>
      <c r="J119" s="1" t="s">
        <v>206</v>
      </c>
    </row>
    <row r="120" spans="1:10" hidden="1" x14ac:dyDescent="0.25">
      <c r="A120" s="1" t="s">
        <v>272</v>
      </c>
      <c r="B120" s="1" t="s">
        <v>268</v>
      </c>
      <c r="C120">
        <v>6.1896656139105055E-2</v>
      </c>
      <c r="D120">
        <v>0.16176352990976195</v>
      </c>
      <c r="E120" s="1">
        <f>-LOG(BioPlanet_2019_table[[#This Row],[Adjusted P-value]],10)</f>
        <v>0.79111938472782206</v>
      </c>
      <c r="F120">
        <v>0</v>
      </c>
      <c r="G120">
        <v>0</v>
      </c>
      <c r="H120">
        <v>17</v>
      </c>
      <c r="I120">
        <v>47</v>
      </c>
      <c r="J120" s="1" t="s">
        <v>273</v>
      </c>
    </row>
    <row r="121" spans="1:10" hidden="1" x14ac:dyDescent="0.25">
      <c r="A121" s="1" t="s">
        <v>274</v>
      </c>
      <c r="B121" s="1" t="s">
        <v>275</v>
      </c>
      <c r="C121">
        <v>6.5417528976712866E-2</v>
      </c>
      <c r="D121">
        <v>0.16813926869221241</v>
      </c>
      <c r="E121" s="1">
        <f>-LOG(BioPlanet_2019_table[[#This Row],[Adjusted P-value]],10)</f>
        <v>0.77433084584253498</v>
      </c>
      <c r="F121">
        <v>0</v>
      </c>
      <c r="G121">
        <v>0</v>
      </c>
      <c r="H121">
        <v>16</v>
      </c>
      <c r="I121">
        <v>43</v>
      </c>
      <c r="J121" s="1" t="s">
        <v>155</v>
      </c>
    </row>
    <row r="122" spans="1:10" hidden="1" x14ac:dyDescent="0.25">
      <c r="A122" s="1" t="s">
        <v>276</v>
      </c>
      <c r="B122" s="1" t="s">
        <v>275</v>
      </c>
      <c r="C122">
        <v>6.5417528976712866E-2</v>
      </c>
      <c r="D122">
        <v>0.16813926869221241</v>
      </c>
      <c r="E122" s="1">
        <f>-LOG(BioPlanet_2019_table[[#This Row],[Adjusted P-value]],10)</f>
        <v>0.77433084584253498</v>
      </c>
      <c r="F122">
        <v>0</v>
      </c>
      <c r="G122">
        <v>0</v>
      </c>
      <c r="H122">
        <v>16</v>
      </c>
      <c r="I122">
        <v>43</v>
      </c>
      <c r="J122" s="1" t="s">
        <v>277</v>
      </c>
    </row>
    <row r="123" spans="1:10" hidden="1" x14ac:dyDescent="0.25">
      <c r="A123" s="1" t="s">
        <v>278</v>
      </c>
      <c r="B123" s="1" t="s">
        <v>279</v>
      </c>
      <c r="C123">
        <v>6.8925363103583381E-2</v>
      </c>
      <c r="D123">
        <v>0.17427469857897912</v>
      </c>
      <c r="E123" s="1">
        <f>-LOG(BioPlanet_2019_table[[#This Row],[Adjusted P-value]],10)</f>
        <v>0.75876565973533305</v>
      </c>
      <c r="F123">
        <v>0</v>
      </c>
      <c r="G123">
        <v>0</v>
      </c>
      <c r="H123">
        <v>15</v>
      </c>
      <c r="I123">
        <v>40</v>
      </c>
      <c r="J123" s="1" t="s">
        <v>155</v>
      </c>
    </row>
    <row r="124" spans="1:10" hidden="1" x14ac:dyDescent="0.25">
      <c r="A124" s="1" t="s">
        <v>280</v>
      </c>
      <c r="B124" s="1" t="s">
        <v>279</v>
      </c>
      <c r="C124">
        <v>6.8925363103583381E-2</v>
      </c>
      <c r="D124">
        <v>0.17427469857897912</v>
      </c>
      <c r="E124" s="1">
        <f>-LOG(BioPlanet_2019_table[[#This Row],[Adjusted P-value]],10)</f>
        <v>0.75876565973533305</v>
      </c>
      <c r="F124">
        <v>0</v>
      </c>
      <c r="G124">
        <v>0</v>
      </c>
      <c r="H124">
        <v>15</v>
      </c>
      <c r="I124">
        <v>40</v>
      </c>
      <c r="J124" s="1" t="s">
        <v>164</v>
      </c>
    </row>
    <row r="125" spans="1:10" hidden="1" x14ac:dyDescent="0.25">
      <c r="A125" s="1" t="s">
        <v>284</v>
      </c>
      <c r="B125" s="1" t="s">
        <v>285</v>
      </c>
      <c r="C125">
        <v>7.2420206102237705E-2</v>
      </c>
      <c r="D125">
        <v>0.17759949426561816</v>
      </c>
      <c r="E125" s="1">
        <f>-LOG(BioPlanet_2019_table[[#This Row],[Adjusted P-value]],10)</f>
        <v>0.75055827525766583</v>
      </c>
      <c r="F125">
        <v>0</v>
      </c>
      <c r="G125">
        <v>0</v>
      </c>
      <c r="H125">
        <v>14</v>
      </c>
      <c r="I125">
        <v>37</v>
      </c>
      <c r="J125" s="1" t="s">
        <v>286</v>
      </c>
    </row>
    <row r="126" spans="1:10" hidden="1" x14ac:dyDescent="0.25">
      <c r="A126" s="1" t="s">
        <v>287</v>
      </c>
      <c r="B126" s="1" t="s">
        <v>285</v>
      </c>
      <c r="C126">
        <v>7.2420206102237705E-2</v>
      </c>
      <c r="D126">
        <v>0.17759949426561816</v>
      </c>
      <c r="E126" s="1">
        <f>-LOG(BioPlanet_2019_table[[#This Row],[Adjusted P-value]],10)</f>
        <v>0.75055827525766583</v>
      </c>
      <c r="F126">
        <v>0</v>
      </c>
      <c r="G126">
        <v>0</v>
      </c>
      <c r="H126">
        <v>14</v>
      </c>
      <c r="I126">
        <v>37</v>
      </c>
      <c r="J126" s="1" t="s">
        <v>227</v>
      </c>
    </row>
    <row r="127" spans="1:10" hidden="1" x14ac:dyDescent="0.25">
      <c r="A127" s="1" t="s">
        <v>288</v>
      </c>
      <c r="B127" s="1" t="s">
        <v>285</v>
      </c>
      <c r="C127">
        <v>7.2420206102237705E-2</v>
      </c>
      <c r="D127">
        <v>0.17759949426561816</v>
      </c>
      <c r="E127" s="1">
        <f>-LOG(BioPlanet_2019_table[[#This Row],[Adjusted P-value]],10)</f>
        <v>0.75055827525766583</v>
      </c>
      <c r="F127">
        <v>0</v>
      </c>
      <c r="G127">
        <v>0</v>
      </c>
      <c r="H127">
        <v>14</v>
      </c>
      <c r="I127">
        <v>37</v>
      </c>
      <c r="J127" s="1" t="s">
        <v>194</v>
      </c>
    </row>
    <row r="128" spans="1:10" hidden="1" x14ac:dyDescent="0.25">
      <c r="A128" s="1" t="s">
        <v>281</v>
      </c>
      <c r="B128" s="1" t="s">
        <v>282</v>
      </c>
      <c r="C128">
        <v>7.2524552320686511E-2</v>
      </c>
      <c r="D128">
        <v>0.17759949426561816</v>
      </c>
      <c r="E128" s="1">
        <f>-LOG(BioPlanet_2019_table[[#This Row],[Adjusted P-value]],10)</f>
        <v>0.75055827525766583</v>
      </c>
      <c r="F128">
        <v>0</v>
      </c>
      <c r="G128">
        <v>0</v>
      </c>
      <c r="H128">
        <v>5</v>
      </c>
      <c r="I128">
        <v>12</v>
      </c>
      <c r="J128" s="1" t="s">
        <v>283</v>
      </c>
    </row>
    <row r="129" spans="1:10" hidden="1" x14ac:dyDescent="0.25">
      <c r="A129" s="1" t="s">
        <v>290</v>
      </c>
      <c r="B129" s="1" t="s">
        <v>291</v>
      </c>
      <c r="C129">
        <v>7.4661702953205733E-2</v>
      </c>
      <c r="D129">
        <v>0.18019507481322991</v>
      </c>
      <c r="E129" s="1">
        <f>-LOG(BioPlanet_2019_table[[#This Row],[Adjusted P-value]],10)</f>
        <v>0.74425708356044196</v>
      </c>
      <c r="F129">
        <v>0</v>
      </c>
      <c r="G129">
        <v>0</v>
      </c>
      <c r="H129">
        <v>5</v>
      </c>
      <c r="I129">
        <v>12</v>
      </c>
      <c r="J129" s="1" t="s">
        <v>292</v>
      </c>
    </row>
    <row r="130" spans="1:10" hidden="1" x14ac:dyDescent="0.25">
      <c r="A130" s="1" t="s">
        <v>293</v>
      </c>
      <c r="B130" s="1" t="s">
        <v>294</v>
      </c>
      <c r="C130">
        <v>7.5902105467952147E-2</v>
      </c>
      <c r="D130">
        <v>0.18019507481322991</v>
      </c>
      <c r="E130" s="1">
        <f>-LOG(BioPlanet_2019_table[[#This Row],[Adjusted P-value]],10)</f>
        <v>0.74425708356044196</v>
      </c>
      <c r="F130">
        <v>0</v>
      </c>
      <c r="G130">
        <v>0</v>
      </c>
      <c r="H130">
        <v>13</v>
      </c>
      <c r="I130">
        <v>35</v>
      </c>
      <c r="J130" s="1" t="s">
        <v>295</v>
      </c>
    </row>
    <row r="131" spans="1:10" hidden="1" x14ac:dyDescent="0.25">
      <c r="A131" s="1" t="s">
        <v>296</v>
      </c>
      <c r="B131" s="1" t="s">
        <v>294</v>
      </c>
      <c r="C131">
        <v>7.5902105467952147E-2</v>
      </c>
      <c r="D131">
        <v>0.18019507481322991</v>
      </c>
      <c r="E131" s="1">
        <f>-LOG(BioPlanet_2019_table[[#This Row],[Adjusted P-value]],10)</f>
        <v>0.74425708356044196</v>
      </c>
      <c r="F131">
        <v>0</v>
      </c>
      <c r="G131">
        <v>0</v>
      </c>
      <c r="H131">
        <v>13</v>
      </c>
      <c r="I131">
        <v>35</v>
      </c>
      <c r="J131" s="1" t="s">
        <v>297</v>
      </c>
    </row>
    <row r="132" spans="1:10" hidden="1" x14ac:dyDescent="0.25">
      <c r="A132" s="1" t="s">
        <v>298</v>
      </c>
      <c r="B132" s="1" t="s">
        <v>294</v>
      </c>
      <c r="C132">
        <v>7.5902105467952147E-2</v>
      </c>
      <c r="D132">
        <v>0.18019507481322991</v>
      </c>
      <c r="E132" s="1">
        <f>-LOG(BioPlanet_2019_table[[#This Row],[Adjusted P-value]],10)</f>
        <v>0.74425708356044196</v>
      </c>
      <c r="F132">
        <v>0</v>
      </c>
      <c r="G132">
        <v>0</v>
      </c>
      <c r="H132">
        <v>13</v>
      </c>
      <c r="I132">
        <v>35</v>
      </c>
      <c r="J132" s="1" t="s">
        <v>299</v>
      </c>
    </row>
    <row r="133" spans="1:10" hidden="1" x14ac:dyDescent="0.25">
      <c r="A133" s="1" t="s">
        <v>300</v>
      </c>
      <c r="B133" s="1" t="s">
        <v>301</v>
      </c>
      <c r="C133">
        <v>7.9371108426253473E-2</v>
      </c>
      <c r="D133">
        <v>0.18700314182246083</v>
      </c>
      <c r="E133" s="1">
        <f>-LOG(BioPlanet_2019_table[[#This Row],[Adjusted P-value]],10)</f>
        <v>0.72815109686085078</v>
      </c>
      <c r="F133">
        <v>0</v>
      </c>
      <c r="G133">
        <v>0</v>
      </c>
      <c r="H133">
        <v>13</v>
      </c>
      <c r="I133">
        <v>32</v>
      </c>
      <c r="J133" s="1" t="s">
        <v>297</v>
      </c>
    </row>
    <row r="134" spans="1:10" hidden="1" x14ac:dyDescent="0.25">
      <c r="A134" s="1" t="s">
        <v>302</v>
      </c>
      <c r="B134" s="1" t="s">
        <v>303</v>
      </c>
      <c r="C134">
        <v>8.2827262116373451E-2</v>
      </c>
      <c r="D134">
        <v>0.19223342177755331</v>
      </c>
      <c r="E134" s="1">
        <f>-LOG(BioPlanet_2019_table[[#This Row],[Adjusted P-value]],10)</f>
        <v>0.71617110349519886</v>
      </c>
      <c r="F134">
        <v>0</v>
      </c>
      <c r="G134">
        <v>0</v>
      </c>
      <c r="H134">
        <v>12</v>
      </c>
      <c r="I134">
        <v>30</v>
      </c>
      <c r="J134" s="1" t="s">
        <v>304</v>
      </c>
    </row>
    <row r="135" spans="1:10" hidden="1" x14ac:dyDescent="0.25">
      <c r="A135" s="1" t="s">
        <v>305</v>
      </c>
      <c r="B135" s="1" t="s">
        <v>303</v>
      </c>
      <c r="C135">
        <v>8.2827262116373451E-2</v>
      </c>
      <c r="D135">
        <v>0.19223342177755331</v>
      </c>
      <c r="E135" s="1">
        <f>-LOG(BioPlanet_2019_table[[#This Row],[Adjusted P-value]],10)</f>
        <v>0.71617110349519886</v>
      </c>
      <c r="F135">
        <v>0</v>
      </c>
      <c r="G135">
        <v>0</v>
      </c>
      <c r="H135">
        <v>12</v>
      </c>
      <c r="I135">
        <v>30</v>
      </c>
      <c r="J135" s="1" t="s">
        <v>186</v>
      </c>
    </row>
    <row r="136" spans="1:10" hidden="1" x14ac:dyDescent="0.25">
      <c r="A136" s="1" t="s">
        <v>306</v>
      </c>
      <c r="B136" s="1" t="s">
        <v>307</v>
      </c>
      <c r="C136">
        <v>8.6270613469121182E-2</v>
      </c>
      <c r="D136">
        <v>0.19874193176960511</v>
      </c>
      <c r="E136" s="1">
        <f>-LOG(BioPlanet_2019_table[[#This Row],[Adjusted P-value]],10)</f>
        <v>0.70171049315734413</v>
      </c>
      <c r="F136">
        <v>0</v>
      </c>
      <c r="G136">
        <v>0</v>
      </c>
      <c r="H136">
        <v>12</v>
      </c>
      <c r="I136">
        <v>29</v>
      </c>
      <c r="J136" s="1" t="s">
        <v>286</v>
      </c>
    </row>
    <row r="137" spans="1:10" hidden="1" x14ac:dyDescent="0.25">
      <c r="A137" s="1" t="s">
        <v>308</v>
      </c>
      <c r="B137" s="1" t="s">
        <v>309</v>
      </c>
      <c r="C137">
        <v>8.9701209261863563E-2</v>
      </c>
      <c r="D137">
        <v>0.2051255594149968</v>
      </c>
      <c r="E137" s="1">
        <f>-LOG(BioPlanet_2019_table[[#This Row],[Adjusted P-value]],10)</f>
        <v>0.68798022153658389</v>
      </c>
      <c r="F137">
        <v>0</v>
      </c>
      <c r="G137">
        <v>0</v>
      </c>
      <c r="H137">
        <v>11</v>
      </c>
      <c r="I137">
        <v>27</v>
      </c>
      <c r="J137" s="1" t="s">
        <v>269</v>
      </c>
    </row>
    <row r="138" spans="1:10" hidden="1" x14ac:dyDescent="0.25">
      <c r="A138" s="1" t="s">
        <v>310</v>
      </c>
      <c r="B138" s="1" t="s">
        <v>311</v>
      </c>
      <c r="C138">
        <v>9.3119096094725601E-2</v>
      </c>
      <c r="D138">
        <v>0.20985535424246129</v>
      </c>
      <c r="E138" s="1">
        <f>-LOG(BioPlanet_2019_table[[#This Row],[Adjusted P-value]],10)</f>
        <v>0.67807994573630603</v>
      </c>
      <c r="F138">
        <v>0</v>
      </c>
      <c r="G138">
        <v>0</v>
      </c>
      <c r="H138">
        <v>11</v>
      </c>
      <c r="I138">
        <v>26</v>
      </c>
      <c r="J138" s="1" t="s">
        <v>219</v>
      </c>
    </row>
    <row r="139" spans="1:10" hidden="1" x14ac:dyDescent="0.25">
      <c r="A139" s="1" t="s">
        <v>312</v>
      </c>
      <c r="B139" s="1" t="s">
        <v>311</v>
      </c>
      <c r="C139">
        <v>9.3119096094725601E-2</v>
      </c>
      <c r="D139">
        <v>0.20985535424246129</v>
      </c>
      <c r="E139" s="1">
        <f>-LOG(BioPlanet_2019_table[[#This Row],[Adjusted P-value]],10)</f>
        <v>0.67807994573630603</v>
      </c>
      <c r="F139">
        <v>0</v>
      </c>
      <c r="G139">
        <v>0</v>
      </c>
      <c r="H139">
        <v>11</v>
      </c>
      <c r="I139">
        <v>26</v>
      </c>
      <c r="J139" s="1" t="s">
        <v>194</v>
      </c>
    </row>
    <row r="140" spans="1:10" hidden="1" x14ac:dyDescent="0.25">
      <c r="A140" s="1" t="s">
        <v>313</v>
      </c>
      <c r="B140" s="1" t="s">
        <v>314</v>
      </c>
      <c r="C140">
        <v>9.6524320397637559E-2</v>
      </c>
      <c r="D140">
        <v>0.20992352198367331</v>
      </c>
      <c r="E140" s="1">
        <f>-LOG(BioPlanet_2019_table[[#This Row],[Adjusted P-value]],10)</f>
        <v>0.67793889588463863</v>
      </c>
      <c r="F140">
        <v>0</v>
      </c>
      <c r="G140">
        <v>0</v>
      </c>
      <c r="H140">
        <v>10</v>
      </c>
      <c r="I140">
        <v>24</v>
      </c>
      <c r="J140" s="1" t="s">
        <v>315</v>
      </c>
    </row>
    <row r="141" spans="1:10" hidden="1" x14ac:dyDescent="0.25">
      <c r="A141" s="1" t="s">
        <v>316</v>
      </c>
      <c r="B141" s="1" t="s">
        <v>314</v>
      </c>
      <c r="C141">
        <v>9.6524320397637559E-2</v>
      </c>
      <c r="D141">
        <v>0.20992352198367331</v>
      </c>
      <c r="E141" s="1">
        <f>-LOG(BioPlanet_2019_table[[#This Row],[Adjusted P-value]],10)</f>
        <v>0.67793889588463863</v>
      </c>
      <c r="F141">
        <v>0</v>
      </c>
      <c r="G141">
        <v>0</v>
      </c>
      <c r="H141">
        <v>10</v>
      </c>
      <c r="I141">
        <v>24</v>
      </c>
      <c r="J141" s="1" t="s">
        <v>151</v>
      </c>
    </row>
    <row r="142" spans="1:10" hidden="1" x14ac:dyDescent="0.25">
      <c r="A142" s="1" t="s">
        <v>317</v>
      </c>
      <c r="B142" s="1" t="s">
        <v>314</v>
      </c>
      <c r="C142">
        <v>9.6524320397637559E-2</v>
      </c>
      <c r="D142">
        <v>0.20992352198367331</v>
      </c>
      <c r="E142" s="1">
        <f>-LOG(BioPlanet_2019_table[[#This Row],[Adjusted P-value]],10)</f>
        <v>0.67793889588463863</v>
      </c>
      <c r="F142">
        <v>0</v>
      </c>
      <c r="G142">
        <v>0</v>
      </c>
      <c r="H142">
        <v>10</v>
      </c>
      <c r="I142">
        <v>24</v>
      </c>
      <c r="J142" s="1" t="s">
        <v>299</v>
      </c>
    </row>
    <row r="143" spans="1:10" hidden="1" x14ac:dyDescent="0.25">
      <c r="A143" s="1" t="s">
        <v>318</v>
      </c>
      <c r="B143" s="1" t="s">
        <v>314</v>
      </c>
      <c r="C143">
        <v>9.6524320397637559E-2</v>
      </c>
      <c r="D143">
        <v>0.20992352198367331</v>
      </c>
      <c r="E143" s="1">
        <f>-LOG(BioPlanet_2019_table[[#This Row],[Adjusted P-value]],10)</f>
        <v>0.67793889588463863</v>
      </c>
      <c r="F143">
        <v>0</v>
      </c>
      <c r="G143">
        <v>0</v>
      </c>
      <c r="H143">
        <v>10</v>
      </c>
      <c r="I143">
        <v>24</v>
      </c>
      <c r="J143" s="1" t="s">
        <v>299</v>
      </c>
    </row>
    <row r="144" spans="1:10" hidden="1" x14ac:dyDescent="0.25">
      <c r="A144" s="1" t="s">
        <v>319</v>
      </c>
      <c r="B144" s="1" t="s">
        <v>314</v>
      </c>
      <c r="C144">
        <v>9.6524320397637559E-2</v>
      </c>
      <c r="D144">
        <v>0.20992352198367331</v>
      </c>
      <c r="E144" s="1">
        <f>-LOG(BioPlanet_2019_table[[#This Row],[Adjusted P-value]],10)</f>
        <v>0.67793889588463863</v>
      </c>
      <c r="F144">
        <v>0</v>
      </c>
      <c r="G144">
        <v>0</v>
      </c>
      <c r="H144">
        <v>10</v>
      </c>
      <c r="I144">
        <v>24</v>
      </c>
      <c r="J144" s="1" t="s">
        <v>269</v>
      </c>
    </row>
    <row r="145" spans="1:10" hidden="1" x14ac:dyDescent="0.25">
      <c r="A145" s="1" t="s">
        <v>320</v>
      </c>
      <c r="B145" s="1" t="s">
        <v>321</v>
      </c>
      <c r="C145">
        <v>9.9916928462047416E-2</v>
      </c>
      <c r="D145">
        <v>0.21579281077567186</v>
      </c>
      <c r="E145" s="1">
        <f>-LOG(BioPlanet_2019_table[[#This Row],[Adjusted P-value]],10)</f>
        <v>0.66596302810752717</v>
      </c>
      <c r="F145">
        <v>0</v>
      </c>
      <c r="G145">
        <v>0</v>
      </c>
      <c r="H145">
        <v>10</v>
      </c>
      <c r="I145">
        <v>23</v>
      </c>
      <c r="J145" s="1" t="s">
        <v>219</v>
      </c>
    </row>
    <row r="146" spans="1:10" hidden="1" x14ac:dyDescent="0.25">
      <c r="A146" s="1" t="s">
        <v>322</v>
      </c>
      <c r="B146" s="1" t="s">
        <v>323</v>
      </c>
      <c r="C146">
        <v>0.1032969663744447</v>
      </c>
      <c r="D146">
        <v>0.21853984042484559</v>
      </c>
      <c r="E146" s="1">
        <f>-LOG(BioPlanet_2019_table[[#This Row],[Adjusted P-value]],10)</f>
        <v>0.66046937837581887</v>
      </c>
      <c r="F146">
        <v>0</v>
      </c>
      <c r="G146">
        <v>0</v>
      </c>
      <c r="H146">
        <v>10</v>
      </c>
      <c r="I146">
        <v>22</v>
      </c>
      <c r="J146" s="1" t="s">
        <v>324</v>
      </c>
    </row>
    <row r="147" spans="1:10" hidden="1" x14ac:dyDescent="0.25">
      <c r="A147" s="1" t="s">
        <v>325</v>
      </c>
      <c r="B147" s="1" t="s">
        <v>323</v>
      </c>
      <c r="C147">
        <v>0.1032969663744447</v>
      </c>
      <c r="D147">
        <v>0.21853984042484559</v>
      </c>
      <c r="E147" s="1">
        <f>-LOG(BioPlanet_2019_table[[#This Row],[Adjusted P-value]],10)</f>
        <v>0.66046937837581887</v>
      </c>
      <c r="F147">
        <v>0</v>
      </c>
      <c r="G147">
        <v>0</v>
      </c>
      <c r="H147">
        <v>10</v>
      </c>
      <c r="I147">
        <v>22</v>
      </c>
      <c r="J147" s="1" t="s">
        <v>186</v>
      </c>
    </row>
    <row r="148" spans="1:10" hidden="1" x14ac:dyDescent="0.25">
      <c r="A148" s="1" t="s">
        <v>326</v>
      </c>
      <c r="B148" s="1" t="s">
        <v>323</v>
      </c>
      <c r="C148">
        <v>0.1032969663744447</v>
      </c>
      <c r="D148">
        <v>0.21853984042484559</v>
      </c>
      <c r="E148" s="1">
        <f>-LOG(BioPlanet_2019_table[[#This Row],[Adjusted P-value]],10)</f>
        <v>0.66046937837581887</v>
      </c>
      <c r="F148">
        <v>0</v>
      </c>
      <c r="G148">
        <v>0</v>
      </c>
      <c r="H148">
        <v>10</v>
      </c>
      <c r="I148">
        <v>22</v>
      </c>
      <c r="J148" s="1" t="s">
        <v>269</v>
      </c>
    </row>
    <row r="149" spans="1:10" hidden="1" x14ac:dyDescent="0.25">
      <c r="A149" s="1" t="s">
        <v>327</v>
      </c>
      <c r="B149" s="1" t="s">
        <v>328</v>
      </c>
      <c r="C149">
        <v>0.10666448008193466</v>
      </c>
      <c r="D149">
        <v>0.22034761653794183</v>
      </c>
      <c r="E149" s="1">
        <f>-LOG(BioPlanet_2019_table[[#This Row],[Adjusted P-value]],10)</f>
        <v>0.65689164281695334</v>
      </c>
      <c r="F149">
        <v>0</v>
      </c>
      <c r="G149">
        <v>0</v>
      </c>
      <c r="H149">
        <v>9</v>
      </c>
      <c r="I149">
        <v>21</v>
      </c>
      <c r="J149" s="1" t="s">
        <v>269</v>
      </c>
    </row>
    <row r="150" spans="1:10" hidden="1" x14ac:dyDescent="0.25">
      <c r="A150" s="1" t="s">
        <v>329</v>
      </c>
      <c r="B150" s="1" t="s">
        <v>328</v>
      </c>
      <c r="C150">
        <v>0.10666448008193466</v>
      </c>
      <c r="D150">
        <v>0.22034761653794183</v>
      </c>
      <c r="E150" s="1">
        <f>-LOG(BioPlanet_2019_table[[#This Row],[Adjusted P-value]],10)</f>
        <v>0.65689164281695334</v>
      </c>
      <c r="F150">
        <v>0</v>
      </c>
      <c r="G150">
        <v>0</v>
      </c>
      <c r="H150">
        <v>9</v>
      </c>
      <c r="I150">
        <v>21</v>
      </c>
      <c r="J150" s="1" t="s">
        <v>194</v>
      </c>
    </row>
    <row r="151" spans="1:10" hidden="1" x14ac:dyDescent="0.25">
      <c r="A151" s="1" t="s">
        <v>330</v>
      </c>
      <c r="B151" s="1" t="s">
        <v>328</v>
      </c>
      <c r="C151">
        <v>0.10666448008193466</v>
      </c>
      <c r="D151">
        <v>0.22034761653794183</v>
      </c>
      <c r="E151" s="1">
        <f>-LOG(BioPlanet_2019_table[[#This Row],[Adjusted P-value]],10)</f>
        <v>0.65689164281695334</v>
      </c>
      <c r="F151">
        <v>0</v>
      </c>
      <c r="G151">
        <v>0</v>
      </c>
      <c r="H151">
        <v>9</v>
      </c>
      <c r="I151">
        <v>21</v>
      </c>
      <c r="J151" s="1" t="s">
        <v>297</v>
      </c>
    </row>
    <row r="152" spans="1:10" hidden="1" x14ac:dyDescent="0.25">
      <c r="A152" s="1" t="s">
        <v>331</v>
      </c>
      <c r="B152" s="1" t="s">
        <v>332</v>
      </c>
      <c r="C152">
        <v>0.10771290196075473</v>
      </c>
      <c r="D152">
        <v>0.22034761653794183</v>
      </c>
      <c r="E152" s="1">
        <f>-LOG(BioPlanet_2019_table[[#This Row],[Adjusted P-value]],10)</f>
        <v>0.65689164281695334</v>
      </c>
      <c r="F152">
        <v>0</v>
      </c>
      <c r="G152">
        <v>0</v>
      </c>
      <c r="H152">
        <v>4</v>
      </c>
      <c r="I152">
        <v>8</v>
      </c>
      <c r="J152" s="1" t="s">
        <v>148</v>
      </c>
    </row>
    <row r="153" spans="1:10" hidden="1" x14ac:dyDescent="0.25">
      <c r="A153" s="1" t="s">
        <v>339</v>
      </c>
      <c r="B153" s="1" t="s">
        <v>340</v>
      </c>
      <c r="C153">
        <v>0.1100195153566116</v>
      </c>
      <c r="D153">
        <v>0.22034761653794183</v>
      </c>
      <c r="E153" s="1">
        <f>-LOG(BioPlanet_2019_table[[#This Row],[Adjusted P-value]],10)</f>
        <v>0.65689164281695334</v>
      </c>
      <c r="F153">
        <v>0</v>
      </c>
      <c r="G153">
        <v>0</v>
      </c>
      <c r="H153">
        <v>9</v>
      </c>
      <c r="I153">
        <v>20</v>
      </c>
      <c r="J153" s="1" t="s">
        <v>248</v>
      </c>
    </row>
    <row r="154" spans="1:10" hidden="1" x14ac:dyDescent="0.25">
      <c r="A154" s="1" t="s">
        <v>341</v>
      </c>
      <c r="B154" s="1" t="s">
        <v>340</v>
      </c>
      <c r="C154">
        <v>0.1100195153566116</v>
      </c>
      <c r="D154">
        <v>0.22034761653794183</v>
      </c>
      <c r="E154" s="1">
        <f>-LOG(BioPlanet_2019_table[[#This Row],[Adjusted P-value]],10)</f>
        <v>0.65689164281695334</v>
      </c>
      <c r="F154">
        <v>0</v>
      </c>
      <c r="G154">
        <v>0</v>
      </c>
      <c r="H154">
        <v>9</v>
      </c>
      <c r="I154">
        <v>20</v>
      </c>
      <c r="J154" s="1" t="s">
        <v>258</v>
      </c>
    </row>
    <row r="155" spans="1:10" hidden="1" x14ac:dyDescent="0.25">
      <c r="A155" s="1" t="s">
        <v>342</v>
      </c>
      <c r="B155" s="1" t="s">
        <v>343</v>
      </c>
      <c r="C155">
        <v>0.11132644036964308</v>
      </c>
      <c r="D155">
        <v>0.22034761653794183</v>
      </c>
      <c r="E155" s="1">
        <f>-LOG(BioPlanet_2019_table[[#This Row],[Adjusted P-value]],10)</f>
        <v>0.65689164281695334</v>
      </c>
      <c r="F155">
        <v>0</v>
      </c>
      <c r="G155">
        <v>0</v>
      </c>
      <c r="H155">
        <v>4</v>
      </c>
      <c r="I155">
        <v>8</v>
      </c>
      <c r="J155" s="1" t="s">
        <v>344</v>
      </c>
    </row>
    <row r="156" spans="1:10" hidden="1" x14ac:dyDescent="0.25">
      <c r="A156" s="1" t="s">
        <v>333</v>
      </c>
      <c r="B156" s="1" t="s">
        <v>334</v>
      </c>
      <c r="C156">
        <v>0.11143371945494163</v>
      </c>
      <c r="D156">
        <v>0.22034761653794183</v>
      </c>
      <c r="E156" s="1">
        <f>-LOG(BioPlanet_2019_table[[#This Row],[Adjusted P-value]],10)</f>
        <v>0.65689164281695334</v>
      </c>
      <c r="F156">
        <v>0</v>
      </c>
      <c r="G156">
        <v>0</v>
      </c>
      <c r="H156">
        <v>2</v>
      </c>
      <c r="I156">
        <v>5</v>
      </c>
      <c r="J156" s="1" t="s">
        <v>335</v>
      </c>
    </row>
    <row r="157" spans="1:10" hidden="1" x14ac:dyDescent="0.25">
      <c r="A157" s="1" t="s">
        <v>336</v>
      </c>
      <c r="B157" s="1" t="s">
        <v>337</v>
      </c>
      <c r="C157">
        <v>0.11154418929520835</v>
      </c>
      <c r="D157">
        <v>0.22034761653794183</v>
      </c>
      <c r="E157" s="1">
        <f>-LOG(BioPlanet_2019_table[[#This Row],[Adjusted P-value]],10)</f>
        <v>0.65689164281695334</v>
      </c>
      <c r="F157">
        <v>0</v>
      </c>
      <c r="G157">
        <v>0</v>
      </c>
      <c r="H157">
        <v>3</v>
      </c>
      <c r="I157">
        <v>6</v>
      </c>
      <c r="J157" s="1" t="s">
        <v>338</v>
      </c>
    </row>
    <row r="158" spans="1:10" hidden="1" x14ac:dyDescent="0.25">
      <c r="A158" s="1" t="s">
        <v>345</v>
      </c>
      <c r="B158" s="1" t="s">
        <v>346</v>
      </c>
      <c r="C158">
        <v>0.11336211783302473</v>
      </c>
      <c r="D158">
        <v>0.22034761653794183</v>
      </c>
      <c r="E158" s="1">
        <f>-LOG(BioPlanet_2019_table[[#This Row],[Adjusted P-value]],10)</f>
        <v>0.65689164281695334</v>
      </c>
      <c r="F158">
        <v>0</v>
      </c>
      <c r="G158">
        <v>0</v>
      </c>
      <c r="H158">
        <v>9</v>
      </c>
      <c r="I158">
        <v>19</v>
      </c>
      <c r="J158" s="1" t="s">
        <v>153</v>
      </c>
    </row>
    <row r="159" spans="1:10" hidden="1" x14ac:dyDescent="0.25">
      <c r="A159" s="1" t="s">
        <v>347</v>
      </c>
      <c r="B159" s="1" t="s">
        <v>346</v>
      </c>
      <c r="C159">
        <v>0.11336211783302473</v>
      </c>
      <c r="D159">
        <v>0.22034761653794183</v>
      </c>
      <c r="E159" s="1">
        <f>-LOG(BioPlanet_2019_table[[#This Row],[Adjusted P-value]],10)</f>
        <v>0.65689164281695334</v>
      </c>
      <c r="F159">
        <v>0</v>
      </c>
      <c r="G159">
        <v>0</v>
      </c>
      <c r="H159">
        <v>9</v>
      </c>
      <c r="I159">
        <v>19</v>
      </c>
      <c r="J159" s="1" t="s">
        <v>227</v>
      </c>
    </row>
    <row r="160" spans="1:10" hidden="1" x14ac:dyDescent="0.25">
      <c r="A160" s="1" t="s">
        <v>348</v>
      </c>
      <c r="B160" s="1" t="s">
        <v>346</v>
      </c>
      <c r="C160">
        <v>0.11336211783302473</v>
      </c>
      <c r="D160">
        <v>0.22034761653794183</v>
      </c>
      <c r="E160" s="1">
        <f>-LOG(BioPlanet_2019_table[[#This Row],[Adjusted P-value]],10)</f>
        <v>0.65689164281695334</v>
      </c>
      <c r="F160">
        <v>0</v>
      </c>
      <c r="G160">
        <v>0</v>
      </c>
      <c r="H160">
        <v>9</v>
      </c>
      <c r="I160">
        <v>19</v>
      </c>
      <c r="J160" s="1" t="s">
        <v>219</v>
      </c>
    </row>
    <row r="161" spans="1:10" hidden="1" x14ac:dyDescent="0.25">
      <c r="A161" s="1" t="s">
        <v>349</v>
      </c>
      <c r="B161" s="1" t="s">
        <v>346</v>
      </c>
      <c r="C161">
        <v>0.11336211783302473</v>
      </c>
      <c r="D161">
        <v>0.22034761653794183</v>
      </c>
      <c r="E161" s="1">
        <f>-LOG(BioPlanet_2019_table[[#This Row],[Adjusted P-value]],10)</f>
        <v>0.65689164281695334</v>
      </c>
      <c r="F161">
        <v>0</v>
      </c>
      <c r="G161">
        <v>0</v>
      </c>
      <c r="H161">
        <v>9</v>
      </c>
      <c r="I161">
        <v>19</v>
      </c>
      <c r="J161" s="1" t="s">
        <v>194</v>
      </c>
    </row>
    <row r="162" spans="1:10" hidden="1" x14ac:dyDescent="0.25">
      <c r="A162" s="1" t="s">
        <v>350</v>
      </c>
      <c r="B162" s="1" t="s">
        <v>351</v>
      </c>
      <c r="C162">
        <v>0.11497173155952459</v>
      </c>
      <c r="D162">
        <v>0.22208825164603818</v>
      </c>
      <c r="E162" s="1">
        <f>-LOG(BioPlanet_2019_table[[#This Row],[Adjusted P-value]],10)</f>
        <v>0.65347441479798141</v>
      </c>
      <c r="F162">
        <v>0</v>
      </c>
      <c r="G162">
        <v>0</v>
      </c>
      <c r="H162">
        <v>4</v>
      </c>
      <c r="I162">
        <v>8</v>
      </c>
      <c r="J162" s="1" t="s">
        <v>352</v>
      </c>
    </row>
    <row r="163" spans="1:10" hidden="1" x14ac:dyDescent="0.25">
      <c r="A163" s="1" t="s">
        <v>2488</v>
      </c>
      <c r="B163" s="1" t="s">
        <v>354</v>
      </c>
      <c r="C163">
        <v>0.1200102059268166</v>
      </c>
      <c r="D163">
        <v>0.22897652787263784</v>
      </c>
      <c r="E163" s="1">
        <f>-LOG(BioPlanet_2019_table[[#This Row],[Adjusted P-value]],10)</f>
        <v>0.64020903441929256</v>
      </c>
      <c r="F163">
        <v>0</v>
      </c>
      <c r="G163">
        <v>0</v>
      </c>
      <c r="H163">
        <v>8</v>
      </c>
      <c r="I163">
        <v>17</v>
      </c>
      <c r="J163" s="1" t="s">
        <v>2489</v>
      </c>
    </row>
    <row r="164" spans="1:10" hidden="1" x14ac:dyDescent="0.25">
      <c r="A164" s="1" t="s">
        <v>353</v>
      </c>
      <c r="B164" s="1" t="s">
        <v>354</v>
      </c>
      <c r="C164">
        <v>0.1200102059268166</v>
      </c>
      <c r="D164">
        <v>0.22897652787263784</v>
      </c>
      <c r="E164" s="1">
        <f>-LOG(BioPlanet_2019_table[[#This Row],[Adjusted P-value]],10)</f>
        <v>0.64020903441929256</v>
      </c>
      <c r="F164">
        <v>0</v>
      </c>
      <c r="G164">
        <v>0</v>
      </c>
      <c r="H164">
        <v>8</v>
      </c>
      <c r="I164">
        <v>17</v>
      </c>
      <c r="J164" s="1" t="s">
        <v>219</v>
      </c>
    </row>
    <row r="165" spans="1:10" hidden="1" x14ac:dyDescent="0.25">
      <c r="A165" s="1" t="s">
        <v>355</v>
      </c>
      <c r="B165" s="1" t="s">
        <v>356</v>
      </c>
      <c r="C165">
        <v>0.12331578196011432</v>
      </c>
      <c r="D165">
        <v>0.22964795323111109</v>
      </c>
      <c r="E165" s="1">
        <f>-LOG(BioPlanet_2019_table[[#This Row],[Adjusted P-value]],10)</f>
        <v>0.63893742093796013</v>
      </c>
      <c r="F165">
        <v>0</v>
      </c>
      <c r="G165">
        <v>0</v>
      </c>
      <c r="H165">
        <v>8</v>
      </c>
      <c r="I165">
        <v>17</v>
      </c>
      <c r="J165" s="1" t="s">
        <v>186</v>
      </c>
    </row>
    <row r="166" spans="1:10" hidden="1" x14ac:dyDescent="0.25">
      <c r="A166" s="1" t="s">
        <v>357</v>
      </c>
      <c r="B166" s="1" t="s">
        <v>356</v>
      </c>
      <c r="C166">
        <v>0.12331578196011432</v>
      </c>
      <c r="D166">
        <v>0.22964795323111109</v>
      </c>
      <c r="E166" s="1">
        <f>-LOG(BioPlanet_2019_table[[#This Row],[Adjusted P-value]],10)</f>
        <v>0.63893742093796013</v>
      </c>
      <c r="F166">
        <v>0</v>
      </c>
      <c r="G166">
        <v>0</v>
      </c>
      <c r="H166">
        <v>8</v>
      </c>
      <c r="I166">
        <v>17</v>
      </c>
      <c r="J166" s="1" t="s">
        <v>269</v>
      </c>
    </row>
    <row r="167" spans="1:10" hidden="1" x14ac:dyDescent="0.25">
      <c r="A167" s="1" t="s">
        <v>358</v>
      </c>
      <c r="B167" s="1" t="s">
        <v>356</v>
      </c>
      <c r="C167">
        <v>0.12331578196011432</v>
      </c>
      <c r="D167">
        <v>0.22964795323111109</v>
      </c>
      <c r="E167" s="1">
        <f>-LOG(BioPlanet_2019_table[[#This Row],[Adjusted P-value]],10)</f>
        <v>0.63893742093796013</v>
      </c>
      <c r="F167">
        <v>0</v>
      </c>
      <c r="G167">
        <v>0</v>
      </c>
      <c r="H167">
        <v>8</v>
      </c>
      <c r="I167">
        <v>17</v>
      </c>
      <c r="J167" s="1" t="s">
        <v>286</v>
      </c>
    </row>
    <row r="168" spans="1:10" hidden="1" x14ac:dyDescent="0.25">
      <c r="A168" s="1" t="s">
        <v>359</v>
      </c>
      <c r="B168" s="1" t="s">
        <v>356</v>
      </c>
      <c r="C168">
        <v>0.12331578196011432</v>
      </c>
      <c r="D168">
        <v>0.22964795323111109</v>
      </c>
      <c r="E168" s="1">
        <f>-LOG(BioPlanet_2019_table[[#This Row],[Adjusted P-value]],10)</f>
        <v>0.63893742093796013</v>
      </c>
      <c r="F168">
        <v>0</v>
      </c>
      <c r="G168">
        <v>0</v>
      </c>
      <c r="H168">
        <v>8</v>
      </c>
      <c r="I168">
        <v>17</v>
      </c>
      <c r="J168" s="1" t="s">
        <v>299</v>
      </c>
    </row>
    <row r="169" spans="1:10" hidden="1" x14ac:dyDescent="0.25">
      <c r="A169" s="1" t="s">
        <v>360</v>
      </c>
      <c r="B169" s="1" t="s">
        <v>361</v>
      </c>
      <c r="C169">
        <v>0.12660910599668915</v>
      </c>
      <c r="D169">
        <v>0.23299072168621496</v>
      </c>
      <c r="E169" s="1">
        <f>-LOG(BioPlanet_2019_table[[#This Row],[Adjusted P-value]],10)</f>
        <v>0.63266137339763029</v>
      </c>
      <c r="F169">
        <v>0</v>
      </c>
      <c r="G169">
        <v>0</v>
      </c>
      <c r="H169">
        <v>8</v>
      </c>
      <c r="I169">
        <v>16</v>
      </c>
      <c r="J169" s="1" t="s">
        <v>362</v>
      </c>
    </row>
    <row r="170" spans="1:10" hidden="1" x14ac:dyDescent="0.25">
      <c r="A170" s="1" t="s">
        <v>363</v>
      </c>
      <c r="B170" s="1" t="s">
        <v>361</v>
      </c>
      <c r="C170">
        <v>0.12660910599668915</v>
      </c>
      <c r="D170">
        <v>0.23299072168621496</v>
      </c>
      <c r="E170" s="1">
        <f>-LOG(BioPlanet_2019_table[[#This Row],[Adjusted P-value]],10)</f>
        <v>0.63266137339763029</v>
      </c>
      <c r="F170">
        <v>0</v>
      </c>
      <c r="G170">
        <v>0</v>
      </c>
      <c r="H170">
        <v>8</v>
      </c>
      <c r="I170">
        <v>16</v>
      </c>
      <c r="J170" s="1" t="s">
        <v>299</v>
      </c>
    </row>
    <row r="171" spans="1:10" hidden="1" x14ac:dyDescent="0.25">
      <c r="A171" s="1" t="s">
        <v>364</v>
      </c>
      <c r="B171" s="1" t="s">
        <v>365</v>
      </c>
      <c r="C171">
        <v>0.1298902228088851</v>
      </c>
      <c r="D171">
        <v>0.23623309528399569</v>
      </c>
      <c r="E171" s="1">
        <f>-LOG(BioPlanet_2019_table[[#This Row],[Adjusted P-value]],10)</f>
        <v>0.62665925959141455</v>
      </c>
      <c r="F171">
        <v>0</v>
      </c>
      <c r="G171">
        <v>0</v>
      </c>
      <c r="H171">
        <v>7</v>
      </c>
      <c r="I171">
        <v>15</v>
      </c>
      <c r="J171" s="1" t="s">
        <v>155</v>
      </c>
    </row>
    <row r="172" spans="1:10" hidden="1" x14ac:dyDescent="0.25">
      <c r="A172" s="1" t="s">
        <v>366</v>
      </c>
      <c r="B172" s="1" t="s">
        <v>365</v>
      </c>
      <c r="C172">
        <v>0.1298902228088851</v>
      </c>
      <c r="D172">
        <v>0.23623309528399569</v>
      </c>
      <c r="E172" s="1">
        <f>-LOG(BioPlanet_2019_table[[#This Row],[Adjusted P-value]],10)</f>
        <v>0.62665925959141455</v>
      </c>
      <c r="F172">
        <v>0</v>
      </c>
      <c r="G172">
        <v>0</v>
      </c>
      <c r="H172">
        <v>7</v>
      </c>
      <c r="I172">
        <v>15</v>
      </c>
      <c r="J172" s="1" t="s">
        <v>269</v>
      </c>
    </row>
    <row r="173" spans="1:10" hidden="1" x14ac:dyDescent="0.25">
      <c r="A173" s="1" t="s">
        <v>367</v>
      </c>
      <c r="B173" s="1" t="s">
        <v>368</v>
      </c>
      <c r="C173">
        <v>0.13315917705658409</v>
      </c>
      <c r="D173">
        <v>0.23664288036912945</v>
      </c>
      <c r="E173" s="1">
        <f>-LOG(BioPlanet_2019_table[[#This Row],[Adjusted P-value]],10)</f>
        <v>0.62590655717068799</v>
      </c>
      <c r="F173">
        <v>0</v>
      </c>
      <c r="G173">
        <v>0</v>
      </c>
      <c r="H173">
        <v>7</v>
      </c>
      <c r="I173">
        <v>15</v>
      </c>
      <c r="J173" s="1" t="s">
        <v>151</v>
      </c>
    </row>
    <row r="174" spans="1:10" hidden="1" x14ac:dyDescent="0.25">
      <c r="A174" s="1" t="s">
        <v>369</v>
      </c>
      <c r="B174" s="1" t="s">
        <v>368</v>
      </c>
      <c r="C174">
        <v>0.13315917705658409</v>
      </c>
      <c r="D174">
        <v>0.23664288036912945</v>
      </c>
      <c r="E174" s="1">
        <f>-LOG(BioPlanet_2019_table[[#This Row],[Adjusted P-value]],10)</f>
        <v>0.62590655717068799</v>
      </c>
      <c r="F174">
        <v>0</v>
      </c>
      <c r="G174">
        <v>0</v>
      </c>
      <c r="H174">
        <v>7</v>
      </c>
      <c r="I174">
        <v>15</v>
      </c>
      <c r="J174" s="1" t="s">
        <v>186</v>
      </c>
    </row>
    <row r="175" spans="1:10" hidden="1" x14ac:dyDescent="0.25">
      <c r="A175" s="1" t="s">
        <v>370</v>
      </c>
      <c r="B175" s="1" t="s">
        <v>368</v>
      </c>
      <c r="C175">
        <v>0.13315917705658409</v>
      </c>
      <c r="D175">
        <v>0.23664288036912945</v>
      </c>
      <c r="E175" s="1">
        <f>-LOG(BioPlanet_2019_table[[#This Row],[Adjusted P-value]],10)</f>
        <v>0.62590655717068799</v>
      </c>
      <c r="F175">
        <v>0</v>
      </c>
      <c r="G175">
        <v>0</v>
      </c>
      <c r="H175">
        <v>7</v>
      </c>
      <c r="I175">
        <v>15</v>
      </c>
      <c r="J175" s="1" t="s">
        <v>151</v>
      </c>
    </row>
    <row r="176" spans="1:10" hidden="1" x14ac:dyDescent="0.25">
      <c r="A176" s="1" t="s">
        <v>371</v>
      </c>
      <c r="B176" s="1" t="s">
        <v>368</v>
      </c>
      <c r="C176">
        <v>0.13315917705658409</v>
      </c>
      <c r="D176">
        <v>0.23664288036912945</v>
      </c>
      <c r="E176" s="1">
        <f>-LOG(BioPlanet_2019_table[[#This Row],[Adjusted P-value]],10)</f>
        <v>0.62590655717068799</v>
      </c>
      <c r="F176">
        <v>0</v>
      </c>
      <c r="G176">
        <v>0</v>
      </c>
      <c r="H176">
        <v>7</v>
      </c>
      <c r="I176">
        <v>15</v>
      </c>
      <c r="J176" s="1" t="s">
        <v>295</v>
      </c>
    </row>
    <row r="177" spans="1:10" hidden="1" x14ac:dyDescent="0.25">
      <c r="A177" s="1" t="s">
        <v>372</v>
      </c>
      <c r="B177" s="1" t="s">
        <v>373</v>
      </c>
      <c r="C177">
        <v>0.13641601320601912</v>
      </c>
      <c r="D177">
        <v>0.23969141303430477</v>
      </c>
      <c r="E177" s="1">
        <f>-LOG(BioPlanet_2019_table[[#This Row],[Adjusted P-value]],10)</f>
        <v>0.62034752432520168</v>
      </c>
      <c r="F177">
        <v>0</v>
      </c>
      <c r="G177">
        <v>0</v>
      </c>
      <c r="H177">
        <v>7</v>
      </c>
      <c r="I177">
        <v>14</v>
      </c>
      <c r="J177" s="1" t="s">
        <v>374</v>
      </c>
    </row>
    <row r="178" spans="1:10" hidden="1" x14ac:dyDescent="0.25">
      <c r="A178" s="1" t="s">
        <v>375</v>
      </c>
      <c r="B178" s="1" t="s">
        <v>373</v>
      </c>
      <c r="C178">
        <v>0.13641601320601912</v>
      </c>
      <c r="D178">
        <v>0.23969141303430477</v>
      </c>
      <c r="E178" s="1">
        <f>-LOG(BioPlanet_2019_table[[#This Row],[Adjusted P-value]],10)</f>
        <v>0.62034752432520168</v>
      </c>
      <c r="F178">
        <v>0</v>
      </c>
      <c r="G178">
        <v>0</v>
      </c>
      <c r="H178">
        <v>7</v>
      </c>
      <c r="I178">
        <v>14</v>
      </c>
      <c r="J178" s="1" t="s">
        <v>155</v>
      </c>
    </row>
    <row r="179" spans="1:10" hidden="1" x14ac:dyDescent="0.25">
      <c r="A179" s="1" t="s">
        <v>376</v>
      </c>
      <c r="B179" s="1" t="s">
        <v>377</v>
      </c>
      <c r="C179">
        <v>0.13966077554387377</v>
      </c>
      <c r="D179">
        <v>0.24401405165249854</v>
      </c>
      <c r="E179" s="1">
        <f>-LOG(BioPlanet_2019_table[[#This Row],[Adjusted P-value]],10)</f>
        <v>0.61258516390951123</v>
      </c>
      <c r="F179">
        <v>0</v>
      </c>
      <c r="G179">
        <v>0</v>
      </c>
      <c r="H179">
        <v>7</v>
      </c>
      <c r="I179">
        <v>14</v>
      </c>
      <c r="J179" s="1" t="s">
        <v>374</v>
      </c>
    </row>
    <row r="180" spans="1:10" hidden="1" x14ac:dyDescent="0.25">
      <c r="A180" s="1" t="s">
        <v>378</v>
      </c>
      <c r="B180" s="1" t="s">
        <v>379</v>
      </c>
      <c r="C180">
        <v>0.14289350826497224</v>
      </c>
      <c r="D180">
        <v>0.24688822816892428</v>
      </c>
      <c r="E180" s="1">
        <f>-LOG(BioPlanet_2019_table[[#This Row],[Adjusted P-value]],10)</f>
        <v>0.60749961708774691</v>
      </c>
      <c r="F180">
        <v>0</v>
      </c>
      <c r="G180">
        <v>0</v>
      </c>
      <c r="H180">
        <v>7</v>
      </c>
      <c r="I180">
        <v>13</v>
      </c>
      <c r="J180" s="1" t="s">
        <v>155</v>
      </c>
    </row>
    <row r="181" spans="1:10" hidden="1" x14ac:dyDescent="0.25">
      <c r="A181" s="1" t="s">
        <v>380</v>
      </c>
      <c r="B181" s="1" t="s">
        <v>379</v>
      </c>
      <c r="C181">
        <v>0.14289350826497224</v>
      </c>
      <c r="D181">
        <v>0.24688822816892428</v>
      </c>
      <c r="E181" s="1">
        <f>-LOG(BioPlanet_2019_table[[#This Row],[Adjusted P-value]],10)</f>
        <v>0.60749961708774691</v>
      </c>
      <c r="F181">
        <v>0</v>
      </c>
      <c r="G181">
        <v>0</v>
      </c>
      <c r="H181">
        <v>7</v>
      </c>
      <c r="I181">
        <v>13</v>
      </c>
      <c r="J181" s="1" t="s">
        <v>192</v>
      </c>
    </row>
    <row r="182" spans="1:10" hidden="1" x14ac:dyDescent="0.25">
      <c r="A182" s="1" t="s">
        <v>381</v>
      </c>
      <c r="B182" s="1" t="s">
        <v>382</v>
      </c>
      <c r="C182">
        <v>0.14611425534137773</v>
      </c>
      <c r="D182">
        <v>0.24831439022496435</v>
      </c>
      <c r="E182" s="1">
        <f>-LOG(BioPlanet_2019_table[[#This Row],[Adjusted P-value]],10)</f>
        <v>0.6049981116407448</v>
      </c>
      <c r="F182">
        <v>0</v>
      </c>
      <c r="G182">
        <v>0</v>
      </c>
      <c r="H182">
        <v>7</v>
      </c>
      <c r="I182">
        <v>13</v>
      </c>
      <c r="J182" s="1" t="s">
        <v>151</v>
      </c>
    </row>
    <row r="183" spans="1:10" hidden="1" x14ac:dyDescent="0.25">
      <c r="A183" s="1" t="s">
        <v>383</v>
      </c>
      <c r="B183" s="1" t="s">
        <v>382</v>
      </c>
      <c r="C183">
        <v>0.14611425534137773</v>
      </c>
      <c r="D183">
        <v>0.24831439022496435</v>
      </c>
      <c r="E183" s="1">
        <f>-LOG(BioPlanet_2019_table[[#This Row],[Adjusted P-value]],10)</f>
        <v>0.6049981116407448</v>
      </c>
      <c r="F183">
        <v>0</v>
      </c>
      <c r="G183">
        <v>0</v>
      </c>
      <c r="H183">
        <v>7</v>
      </c>
      <c r="I183">
        <v>13</v>
      </c>
      <c r="J183" s="1" t="s">
        <v>269</v>
      </c>
    </row>
    <row r="184" spans="1:10" hidden="1" x14ac:dyDescent="0.25">
      <c r="A184" s="1" t="s">
        <v>384</v>
      </c>
      <c r="B184" s="1" t="s">
        <v>382</v>
      </c>
      <c r="C184">
        <v>0.14611425534137773</v>
      </c>
      <c r="D184">
        <v>0.24831439022496435</v>
      </c>
      <c r="E184" s="1">
        <f>-LOG(BioPlanet_2019_table[[#This Row],[Adjusted P-value]],10)</f>
        <v>0.6049981116407448</v>
      </c>
      <c r="F184">
        <v>0</v>
      </c>
      <c r="G184">
        <v>0</v>
      </c>
      <c r="H184">
        <v>7</v>
      </c>
      <c r="I184">
        <v>13</v>
      </c>
      <c r="J184" s="1" t="s">
        <v>186</v>
      </c>
    </row>
    <row r="185" spans="1:10" hidden="1" x14ac:dyDescent="0.25">
      <c r="A185" s="1" t="s">
        <v>385</v>
      </c>
      <c r="B185" s="1" t="s">
        <v>386</v>
      </c>
      <c r="C185">
        <v>0.14932306061762105</v>
      </c>
      <c r="D185">
        <v>0.25102417217340617</v>
      </c>
      <c r="E185" s="1">
        <f>-LOG(BioPlanet_2019_table[[#This Row],[Adjusted P-value]],10)</f>
        <v>0.60028445646290984</v>
      </c>
      <c r="F185">
        <v>0</v>
      </c>
      <c r="G185">
        <v>0</v>
      </c>
      <c r="H185">
        <v>6</v>
      </c>
      <c r="I185">
        <v>12</v>
      </c>
      <c r="J185" s="1" t="s">
        <v>151</v>
      </c>
    </row>
    <row r="186" spans="1:10" hidden="1" x14ac:dyDescent="0.25">
      <c r="A186" s="1" t="s">
        <v>387</v>
      </c>
      <c r="B186" s="1" t="s">
        <v>386</v>
      </c>
      <c r="C186">
        <v>0.14932306061762105</v>
      </c>
      <c r="D186">
        <v>0.25102417217340617</v>
      </c>
      <c r="E186" s="1">
        <f>-LOG(BioPlanet_2019_table[[#This Row],[Adjusted P-value]],10)</f>
        <v>0.60028445646290984</v>
      </c>
      <c r="F186">
        <v>0</v>
      </c>
      <c r="G186">
        <v>0</v>
      </c>
      <c r="H186">
        <v>6</v>
      </c>
      <c r="I186">
        <v>12</v>
      </c>
      <c r="J186" s="1" t="s">
        <v>155</v>
      </c>
    </row>
    <row r="187" spans="1:10" hidden="1" x14ac:dyDescent="0.25">
      <c r="A187" s="1" t="s">
        <v>388</v>
      </c>
      <c r="B187" s="1" t="s">
        <v>389</v>
      </c>
      <c r="C187">
        <v>0.15251996778810678</v>
      </c>
      <c r="D187">
        <v>0.25230696798990004</v>
      </c>
      <c r="E187" s="1">
        <f>-LOG(BioPlanet_2019_table[[#This Row],[Adjusted P-value]],10)</f>
        <v>0.59807075535727172</v>
      </c>
      <c r="F187">
        <v>0</v>
      </c>
      <c r="G187">
        <v>0</v>
      </c>
      <c r="H187">
        <v>6</v>
      </c>
      <c r="I187">
        <v>12</v>
      </c>
      <c r="J187" s="1" t="s">
        <v>295</v>
      </c>
    </row>
    <row r="188" spans="1:10" hidden="1" x14ac:dyDescent="0.25">
      <c r="A188" s="1" t="s">
        <v>390</v>
      </c>
      <c r="B188" s="1" t="s">
        <v>389</v>
      </c>
      <c r="C188">
        <v>0.15251996778810678</v>
      </c>
      <c r="D188">
        <v>0.25230696798990004</v>
      </c>
      <c r="E188" s="1">
        <f>-LOG(BioPlanet_2019_table[[#This Row],[Adjusted P-value]],10)</f>
        <v>0.59807075535727172</v>
      </c>
      <c r="F188">
        <v>0</v>
      </c>
      <c r="G188">
        <v>0</v>
      </c>
      <c r="H188">
        <v>6</v>
      </c>
      <c r="I188">
        <v>12</v>
      </c>
      <c r="J188" s="1" t="s">
        <v>151</v>
      </c>
    </row>
    <row r="189" spans="1:10" hidden="1" x14ac:dyDescent="0.25">
      <c r="A189" s="1" t="s">
        <v>391</v>
      </c>
      <c r="B189" s="1" t="s">
        <v>389</v>
      </c>
      <c r="C189">
        <v>0.15251996778810678</v>
      </c>
      <c r="D189">
        <v>0.25230696798990004</v>
      </c>
      <c r="E189" s="1">
        <f>-LOG(BioPlanet_2019_table[[#This Row],[Adjusted P-value]],10)</f>
        <v>0.59807075535727172</v>
      </c>
      <c r="F189">
        <v>0</v>
      </c>
      <c r="G189">
        <v>0</v>
      </c>
      <c r="H189">
        <v>6</v>
      </c>
      <c r="I189">
        <v>12</v>
      </c>
      <c r="J189" s="1" t="s">
        <v>297</v>
      </c>
    </row>
    <row r="190" spans="1:10" hidden="1" x14ac:dyDescent="0.25">
      <c r="A190" s="1" t="s">
        <v>394</v>
      </c>
      <c r="B190" s="1" t="s">
        <v>393</v>
      </c>
      <c r="C190">
        <v>0.15570502033632766</v>
      </c>
      <c r="D190">
        <v>0.25353016400313039</v>
      </c>
      <c r="E190" s="1">
        <f>-LOG(BioPlanet_2019_table[[#This Row],[Adjusted P-value]],10)</f>
        <v>0.59597036263918801</v>
      </c>
      <c r="F190">
        <v>0</v>
      </c>
      <c r="G190">
        <v>0</v>
      </c>
      <c r="H190">
        <v>6</v>
      </c>
      <c r="I190">
        <v>11</v>
      </c>
      <c r="J190" s="1" t="s">
        <v>189</v>
      </c>
    </row>
    <row r="191" spans="1:10" hidden="1" x14ac:dyDescent="0.25">
      <c r="A191" s="1" t="s">
        <v>395</v>
      </c>
      <c r="B191" s="1" t="s">
        <v>393</v>
      </c>
      <c r="C191">
        <v>0.15570502033632766</v>
      </c>
      <c r="D191">
        <v>0.25353016400313039</v>
      </c>
      <c r="E191" s="1">
        <f>-LOG(BioPlanet_2019_table[[#This Row],[Adjusted P-value]],10)</f>
        <v>0.59597036263918801</v>
      </c>
      <c r="F191">
        <v>0</v>
      </c>
      <c r="G191">
        <v>0</v>
      </c>
      <c r="H191">
        <v>6</v>
      </c>
      <c r="I191">
        <v>11</v>
      </c>
      <c r="J191" s="1" t="s">
        <v>299</v>
      </c>
    </row>
    <row r="192" spans="1:10" hidden="1" x14ac:dyDescent="0.25">
      <c r="A192" s="1" t="s">
        <v>396</v>
      </c>
      <c r="B192" s="1" t="s">
        <v>393</v>
      </c>
      <c r="C192">
        <v>0.15570502033632766</v>
      </c>
      <c r="D192">
        <v>0.25353016400313039</v>
      </c>
      <c r="E192" s="1">
        <f>-LOG(BioPlanet_2019_table[[#This Row],[Adjusted P-value]],10)</f>
        <v>0.59597036263918801</v>
      </c>
      <c r="F192">
        <v>0</v>
      </c>
      <c r="G192">
        <v>0</v>
      </c>
      <c r="H192">
        <v>6</v>
      </c>
      <c r="I192">
        <v>11</v>
      </c>
      <c r="J192" s="1" t="s">
        <v>269</v>
      </c>
    </row>
    <row r="193" spans="1:10" hidden="1" x14ac:dyDescent="0.25">
      <c r="A193" s="1" t="s">
        <v>397</v>
      </c>
      <c r="B193" s="1" t="s">
        <v>398</v>
      </c>
      <c r="C193">
        <v>0.15887826166448996</v>
      </c>
      <c r="D193">
        <v>0.25734968425862698</v>
      </c>
      <c r="E193" s="1">
        <f>-LOG(BioPlanet_2019_table[[#This Row],[Adjusted P-value]],10)</f>
        <v>0.58947636024777372</v>
      </c>
      <c r="F193">
        <v>0</v>
      </c>
      <c r="G193">
        <v>0</v>
      </c>
      <c r="H193">
        <v>6</v>
      </c>
      <c r="I193">
        <v>11</v>
      </c>
      <c r="J193" s="1" t="s">
        <v>235</v>
      </c>
    </row>
    <row r="194" spans="1:10" hidden="1" x14ac:dyDescent="0.25">
      <c r="A194" s="1" t="s">
        <v>399</v>
      </c>
      <c r="B194" s="1" t="s">
        <v>400</v>
      </c>
      <c r="C194">
        <v>0.16203973495778623</v>
      </c>
      <c r="D194">
        <v>0.25843260293267445</v>
      </c>
      <c r="E194" s="1">
        <f>-LOG(BioPlanet_2019_table[[#This Row],[Adjusted P-value]],10)</f>
        <v>0.58765269818246757</v>
      </c>
      <c r="F194">
        <v>0</v>
      </c>
      <c r="G194">
        <v>0</v>
      </c>
      <c r="H194">
        <v>6</v>
      </c>
      <c r="I194">
        <v>11</v>
      </c>
      <c r="J194" s="1" t="s">
        <v>295</v>
      </c>
    </row>
    <row r="195" spans="1:10" hidden="1" x14ac:dyDescent="0.25">
      <c r="A195" s="1" t="s">
        <v>401</v>
      </c>
      <c r="B195" s="1" t="s">
        <v>400</v>
      </c>
      <c r="C195">
        <v>0.16203973495778623</v>
      </c>
      <c r="D195">
        <v>0.25843260293267445</v>
      </c>
      <c r="E195" s="1">
        <f>-LOG(BioPlanet_2019_table[[#This Row],[Adjusted P-value]],10)</f>
        <v>0.58765269818246757</v>
      </c>
      <c r="F195">
        <v>0</v>
      </c>
      <c r="G195">
        <v>0</v>
      </c>
      <c r="H195">
        <v>6</v>
      </c>
      <c r="I195">
        <v>11</v>
      </c>
      <c r="J195" s="1" t="s">
        <v>299</v>
      </c>
    </row>
    <row r="196" spans="1:10" hidden="1" x14ac:dyDescent="0.25">
      <c r="A196" s="1" t="s">
        <v>402</v>
      </c>
      <c r="B196" s="1" t="s">
        <v>400</v>
      </c>
      <c r="C196">
        <v>0.16203973495778623</v>
      </c>
      <c r="D196">
        <v>0.25843260293267445</v>
      </c>
      <c r="E196" s="1">
        <f>-LOG(BioPlanet_2019_table[[#This Row],[Adjusted P-value]],10)</f>
        <v>0.58765269818246757</v>
      </c>
      <c r="F196">
        <v>0</v>
      </c>
      <c r="G196">
        <v>0</v>
      </c>
      <c r="H196">
        <v>6</v>
      </c>
      <c r="I196">
        <v>11</v>
      </c>
      <c r="J196" s="1" t="s">
        <v>403</v>
      </c>
    </row>
    <row r="197" spans="1:10" hidden="1" x14ac:dyDescent="0.25">
      <c r="A197" s="1" t="s">
        <v>404</v>
      </c>
      <c r="B197" s="1" t="s">
        <v>405</v>
      </c>
      <c r="C197">
        <v>0.16518948328727814</v>
      </c>
      <c r="D197">
        <v>0.25946428940577526</v>
      </c>
      <c r="E197" s="1">
        <f>-LOG(BioPlanet_2019_table[[#This Row],[Adjusted P-value]],10)</f>
        <v>0.58592240652931871</v>
      </c>
      <c r="F197">
        <v>0</v>
      </c>
      <c r="G197">
        <v>0</v>
      </c>
      <c r="H197">
        <v>6</v>
      </c>
      <c r="I197">
        <v>10</v>
      </c>
      <c r="J197" s="1" t="s">
        <v>186</v>
      </c>
    </row>
    <row r="198" spans="1:10" hidden="1" x14ac:dyDescent="0.25">
      <c r="A198" s="1" t="s">
        <v>406</v>
      </c>
      <c r="B198" s="1" t="s">
        <v>405</v>
      </c>
      <c r="C198">
        <v>0.16518948328727814</v>
      </c>
      <c r="D198">
        <v>0.25946428940577526</v>
      </c>
      <c r="E198" s="1">
        <f>-LOG(BioPlanet_2019_table[[#This Row],[Adjusted P-value]],10)</f>
        <v>0.58592240652931871</v>
      </c>
      <c r="F198">
        <v>0</v>
      </c>
      <c r="G198">
        <v>0</v>
      </c>
      <c r="H198">
        <v>6</v>
      </c>
      <c r="I198">
        <v>10</v>
      </c>
      <c r="J198" s="1" t="s">
        <v>194</v>
      </c>
    </row>
    <row r="199" spans="1:10" hidden="1" x14ac:dyDescent="0.25">
      <c r="A199" s="1" t="s">
        <v>407</v>
      </c>
      <c r="B199" s="1" t="s">
        <v>405</v>
      </c>
      <c r="C199">
        <v>0.16518948328727814</v>
      </c>
      <c r="D199">
        <v>0.25946428940577526</v>
      </c>
      <c r="E199" s="1">
        <f>-LOG(BioPlanet_2019_table[[#This Row],[Adjusted P-value]],10)</f>
        <v>0.58592240652931871</v>
      </c>
      <c r="F199">
        <v>0</v>
      </c>
      <c r="G199">
        <v>0</v>
      </c>
      <c r="H199">
        <v>6</v>
      </c>
      <c r="I199">
        <v>10</v>
      </c>
      <c r="J199" s="1" t="s">
        <v>324</v>
      </c>
    </row>
    <row r="200" spans="1:10" hidden="1" x14ac:dyDescent="0.25">
      <c r="A200" s="1" t="s">
        <v>408</v>
      </c>
      <c r="B200" s="1" t="s">
        <v>409</v>
      </c>
      <c r="C200">
        <v>0.1683275495268852</v>
      </c>
      <c r="D200">
        <v>0.26044710399433479</v>
      </c>
      <c r="E200" s="1">
        <f>-LOG(BioPlanet_2019_table[[#This Row],[Adjusted P-value]],10)</f>
        <v>0.58428046728205163</v>
      </c>
      <c r="F200">
        <v>0</v>
      </c>
      <c r="G200">
        <v>0</v>
      </c>
      <c r="H200">
        <v>6</v>
      </c>
      <c r="I200">
        <v>10</v>
      </c>
      <c r="J200" s="1" t="s">
        <v>299</v>
      </c>
    </row>
    <row r="201" spans="1:10" hidden="1" x14ac:dyDescent="0.25">
      <c r="A201" s="1" t="s">
        <v>410</v>
      </c>
      <c r="B201" s="1" t="s">
        <v>409</v>
      </c>
      <c r="C201">
        <v>0.1683275495268852</v>
      </c>
      <c r="D201">
        <v>0.26044710399433479</v>
      </c>
      <c r="E201" s="1">
        <f>-LOG(BioPlanet_2019_table[[#This Row],[Adjusted P-value]],10)</f>
        <v>0.58428046728205163</v>
      </c>
      <c r="F201">
        <v>0</v>
      </c>
      <c r="G201">
        <v>0</v>
      </c>
      <c r="H201">
        <v>6</v>
      </c>
      <c r="I201">
        <v>10</v>
      </c>
      <c r="J201" s="1" t="s">
        <v>248</v>
      </c>
    </row>
    <row r="202" spans="1:10" hidden="1" x14ac:dyDescent="0.25">
      <c r="A202" s="1" t="s">
        <v>411</v>
      </c>
      <c r="B202" s="1" t="s">
        <v>409</v>
      </c>
      <c r="C202">
        <v>0.1683275495268852</v>
      </c>
      <c r="D202">
        <v>0.26044710399433479</v>
      </c>
      <c r="E202" s="1">
        <f>-LOG(BioPlanet_2019_table[[#This Row],[Adjusted P-value]],10)</f>
        <v>0.58428046728205163</v>
      </c>
      <c r="F202">
        <v>0</v>
      </c>
      <c r="G202">
        <v>0</v>
      </c>
      <c r="H202">
        <v>6</v>
      </c>
      <c r="I202">
        <v>10</v>
      </c>
      <c r="J202" s="1" t="s">
        <v>273</v>
      </c>
    </row>
    <row r="203" spans="1:10" hidden="1" x14ac:dyDescent="0.25">
      <c r="A203" s="1" t="s">
        <v>412</v>
      </c>
      <c r="B203" s="1" t="s">
        <v>413</v>
      </c>
      <c r="C203">
        <v>0.17145397644045759</v>
      </c>
      <c r="D203">
        <v>0.26397122115337779</v>
      </c>
      <c r="E203" s="1">
        <f>-LOG(BioPlanet_2019_table[[#This Row],[Adjusted P-value]],10)</f>
        <v>0.5784434184921704</v>
      </c>
      <c r="F203">
        <v>0</v>
      </c>
      <c r="G203">
        <v>0</v>
      </c>
      <c r="H203">
        <v>5</v>
      </c>
      <c r="I203">
        <v>10</v>
      </c>
      <c r="J203" s="1" t="s">
        <v>151</v>
      </c>
    </row>
    <row r="204" spans="1:10" hidden="1" x14ac:dyDescent="0.25">
      <c r="A204" s="1" t="s">
        <v>414</v>
      </c>
      <c r="B204" s="1" t="s">
        <v>415</v>
      </c>
      <c r="C204">
        <v>0.17406905329351813</v>
      </c>
      <c r="D204">
        <v>0.26483365295790839</v>
      </c>
      <c r="E204" s="1">
        <f>-LOG(BioPlanet_2019_table[[#This Row],[Adjusted P-value]],10)</f>
        <v>0.57702682903112068</v>
      </c>
      <c r="F204">
        <v>0</v>
      </c>
      <c r="G204">
        <v>0</v>
      </c>
      <c r="H204">
        <v>3</v>
      </c>
      <c r="I204">
        <v>5</v>
      </c>
      <c r="J204" s="1" t="s">
        <v>53</v>
      </c>
    </row>
    <row r="205" spans="1:10" hidden="1" x14ac:dyDescent="0.25">
      <c r="A205" s="1" t="s">
        <v>416</v>
      </c>
      <c r="B205" s="1" t="s">
        <v>417</v>
      </c>
      <c r="C205">
        <v>0.17456880661212609</v>
      </c>
      <c r="D205">
        <v>0.26483365295790839</v>
      </c>
      <c r="E205" s="1">
        <f>-LOG(BioPlanet_2019_table[[#This Row],[Adjusted P-value]],10)</f>
        <v>0.57702682903112068</v>
      </c>
      <c r="F205">
        <v>0</v>
      </c>
      <c r="G205">
        <v>0</v>
      </c>
      <c r="H205">
        <v>5</v>
      </c>
      <c r="I205">
        <v>9</v>
      </c>
      <c r="J205" s="1" t="s">
        <v>186</v>
      </c>
    </row>
    <row r="206" spans="1:10" hidden="1" x14ac:dyDescent="0.25">
      <c r="A206" s="1" t="s">
        <v>418</v>
      </c>
      <c r="B206" s="1" t="s">
        <v>417</v>
      </c>
      <c r="C206">
        <v>0.17456880661212609</v>
      </c>
      <c r="D206">
        <v>0.26483365295790839</v>
      </c>
      <c r="E206" s="1">
        <f>-LOG(BioPlanet_2019_table[[#This Row],[Adjusted P-value]],10)</f>
        <v>0.57702682903112068</v>
      </c>
      <c r="F206">
        <v>0</v>
      </c>
      <c r="G206">
        <v>0</v>
      </c>
      <c r="H206">
        <v>5</v>
      </c>
      <c r="I206">
        <v>9</v>
      </c>
      <c r="J206" s="1" t="s">
        <v>256</v>
      </c>
    </row>
    <row r="207" spans="1:10" hidden="1" x14ac:dyDescent="0.25">
      <c r="A207" s="1" t="s">
        <v>419</v>
      </c>
      <c r="B207" s="1" t="s">
        <v>420</v>
      </c>
      <c r="C207">
        <v>0.17767208246143279</v>
      </c>
      <c r="D207">
        <v>0.26565393098800766</v>
      </c>
      <c r="E207" s="1">
        <f>-LOG(BioPlanet_2019_table[[#This Row],[Adjusted P-value]],10)</f>
        <v>0.57568375327666454</v>
      </c>
      <c r="F207">
        <v>0</v>
      </c>
      <c r="G207">
        <v>0</v>
      </c>
      <c r="H207">
        <v>5</v>
      </c>
      <c r="I207">
        <v>9</v>
      </c>
      <c r="J207" s="1" t="s">
        <v>194</v>
      </c>
    </row>
    <row r="208" spans="1:10" hidden="1" x14ac:dyDescent="0.25">
      <c r="A208" s="1" t="s">
        <v>421</v>
      </c>
      <c r="B208" s="1" t="s">
        <v>420</v>
      </c>
      <c r="C208">
        <v>0.17767208246143279</v>
      </c>
      <c r="D208">
        <v>0.26565393098800766</v>
      </c>
      <c r="E208" s="1">
        <f>-LOG(BioPlanet_2019_table[[#This Row],[Adjusted P-value]],10)</f>
        <v>0.57568375327666454</v>
      </c>
      <c r="F208">
        <v>0</v>
      </c>
      <c r="G208">
        <v>0</v>
      </c>
      <c r="H208">
        <v>5</v>
      </c>
      <c r="I208">
        <v>9</v>
      </c>
      <c r="J208" s="1" t="s">
        <v>155</v>
      </c>
    </row>
    <row r="209" spans="1:10" hidden="1" x14ac:dyDescent="0.25">
      <c r="A209" s="1" t="s">
        <v>422</v>
      </c>
      <c r="B209" s="1" t="s">
        <v>420</v>
      </c>
      <c r="C209">
        <v>0.17767208246143279</v>
      </c>
      <c r="D209">
        <v>0.26565393098800766</v>
      </c>
      <c r="E209" s="1">
        <f>-LOG(BioPlanet_2019_table[[#This Row],[Adjusted P-value]],10)</f>
        <v>0.57568375327666454</v>
      </c>
      <c r="F209">
        <v>0</v>
      </c>
      <c r="G209">
        <v>0</v>
      </c>
      <c r="H209">
        <v>5</v>
      </c>
      <c r="I209">
        <v>9</v>
      </c>
      <c r="J209" s="1" t="s">
        <v>155</v>
      </c>
    </row>
    <row r="210" spans="1:10" hidden="1" x14ac:dyDescent="0.25">
      <c r="A210" s="1" t="s">
        <v>423</v>
      </c>
      <c r="B210" s="1" t="s">
        <v>424</v>
      </c>
      <c r="C210">
        <v>0.1794280755471245</v>
      </c>
      <c r="D210">
        <v>0.26643391560483098</v>
      </c>
      <c r="E210" s="1">
        <f>-LOG(BioPlanet_2019_table[[#This Row],[Adjusted P-value]],10)</f>
        <v>0.57441049263047306</v>
      </c>
      <c r="F210">
        <v>0</v>
      </c>
      <c r="G210">
        <v>0</v>
      </c>
      <c r="H210">
        <v>3</v>
      </c>
      <c r="I210">
        <v>5</v>
      </c>
      <c r="J210" s="1" t="s">
        <v>26</v>
      </c>
    </row>
    <row r="211" spans="1:10" hidden="1" x14ac:dyDescent="0.25">
      <c r="A211" s="1" t="s">
        <v>425</v>
      </c>
      <c r="B211" s="1" t="s">
        <v>426</v>
      </c>
      <c r="C211">
        <v>0.18076384627851877</v>
      </c>
      <c r="D211">
        <v>0.26643391560483098</v>
      </c>
      <c r="E211" s="1">
        <f>-LOG(BioPlanet_2019_table[[#This Row],[Adjusted P-value]],10)</f>
        <v>0.57441049263047306</v>
      </c>
      <c r="F211">
        <v>0</v>
      </c>
      <c r="G211">
        <v>0</v>
      </c>
      <c r="H211">
        <v>5</v>
      </c>
      <c r="I211">
        <v>9</v>
      </c>
      <c r="J211" s="1" t="s">
        <v>256</v>
      </c>
    </row>
    <row r="212" spans="1:10" hidden="1" x14ac:dyDescent="0.25">
      <c r="A212" s="1" t="s">
        <v>427</v>
      </c>
      <c r="B212" s="1" t="s">
        <v>426</v>
      </c>
      <c r="C212">
        <v>0.18076384627851877</v>
      </c>
      <c r="D212">
        <v>0.26643391560483098</v>
      </c>
      <c r="E212" s="1">
        <f>-LOG(BioPlanet_2019_table[[#This Row],[Adjusted P-value]],10)</f>
        <v>0.57441049263047306</v>
      </c>
      <c r="F212">
        <v>0</v>
      </c>
      <c r="G212">
        <v>0</v>
      </c>
      <c r="H212">
        <v>5</v>
      </c>
      <c r="I212">
        <v>9</v>
      </c>
      <c r="J212" s="1" t="s">
        <v>299</v>
      </c>
    </row>
    <row r="213" spans="1:10" hidden="1" x14ac:dyDescent="0.25">
      <c r="A213" s="1" t="s">
        <v>428</v>
      </c>
      <c r="B213" s="1" t="s">
        <v>429</v>
      </c>
      <c r="C213">
        <v>0.18384414020581766</v>
      </c>
      <c r="D213">
        <v>0.26969588492457214</v>
      </c>
      <c r="E213" s="1">
        <f>-LOG(BioPlanet_2019_table[[#This Row],[Adjusted P-value]],10)</f>
        <v>0.56912568005131814</v>
      </c>
      <c r="F213">
        <v>0</v>
      </c>
      <c r="G213">
        <v>0</v>
      </c>
      <c r="H213">
        <v>5</v>
      </c>
      <c r="I213">
        <v>9</v>
      </c>
      <c r="J213" s="1" t="s">
        <v>304</v>
      </c>
    </row>
    <row r="214" spans="1:10" hidden="1" x14ac:dyDescent="0.25">
      <c r="A214" s="1" t="s">
        <v>430</v>
      </c>
      <c r="B214" s="1" t="s">
        <v>431</v>
      </c>
      <c r="C214">
        <v>0.1869130062205927</v>
      </c>
      <c r="D214">
        <v>0.27291053959908135</v>
      </c>
      <c r="E214" s="1">
        <f>-LOG(BioPlanet_2019_table[[#This Row],[Adjusted P-value]],10)</f>
        <v>0.56397969188109054</v>
      </c>
      <c r="F214">
        <v>0</v>
      </c>
      <c r="G214">
        <v>0</v>
      </c>
      <c r="H214">
        <v>5</v>
      </c>
      <c r="I214">
        <v>8</v>
      </c>
      <c r="J214" s="1" t="s">
        <v>151</v>
      </c>
    </row>
    <row r="215" spans="1:10" hidden="1" x14ac:dyDescent="0.25">
      <c r="A215" s="1" t="s">
        <v>432</v>
      </c>
      <c r="B215" s="1" t="s">
        <v>433</v>
      </c>
      <c r="C215">
        <v>0.18997048614867382</v>
      </c>
      <c r="D215">
        <v>0.27607860370204468</v>
      </c>
      <c r="E215" s="1">
        <f>-LOG(BioPlanet_2019_table[[#This Row],[Adjusted P-value]],10)</f>
        <v>0.55896725020320581</v>
      </c>
      <c r="F215">
        <v>0</v>
      </c>
      <c r="G215">
        <v>0</v>
      </c>
      <c r="H215">
        <v>5</v>
      </c>
      <c r="I215">
        <v>8</v>
      </c>
      <c r="J215" s="1" t="s">
        <v>434</v>
      </c>
    </row>
    <row r="216" spans="1:10" hidden="1" x14ac:dyDescent="0.25">
      <c r="A216" s="1" t="s">
        <v>435</v>
      </c>
      <c r="B216" s="1" t="s">
        <v>436</v>
      </c>
      <c r="C216">
        <v>0.19301662163101063</v>
      </c>
      <c r="D216">
        <v>0.27662750842048067</v>
      </c>
      <c r="E216" s="1">
        <f>-LOG(BioPlanet_2019_table[[#This Row],[Adjusted P-value]],10)</f>
        <v>0.55810463492375906</v>
      </c>
      <c r="F216">
        <v>0</v>
      </c>
      <c r="G216">
        <v>0</v>
      </c>
      <c r="H216">
        <v>5</v>
      </c>
      <c r="I216">
        <v>8</v>
      </c>
      <c r="J216" s="1" t="s">
        <v>299</v>
      </c>
    </row>
    <row r="217" spans="1:10" hidden="1" x14ac:dyDescent="0.25">
      <c r="A217" s="1" t="s">
        <v>437</v>
      </c>
      <c r="B217" s="1" t="s">
        <v>436</v>
      </c>
      <c r="C217">
        <v>0.19301662163101063</v>
      </c>
      <c r="D217">
        <v>0.27662750842048067</v>
      </c>
      <c r="E217" s="1">
        <f>-LOG(BioPlanet_2019_table[[#This Row],[Adjusted P-value]],10)</f>
        <v>0.55810463492375906</v>
      </c>
      <c r="F217">
        <v>0</v>
      </c>
      <c r="G217">
        <v>0</v>
      </c>
      <c r="H217">
        <v>5</v>
      </c>
      <c r="I217">
        <v>8</v>
      </c>
      <c r="J217" s="1" t="s">
        <v>155</v>
      </c>
    </row>
    <row r="218" spans="1:10" hidden="1" x14ac:dyDescent="0.25">
      <c r="A218" s="1" t="s">
        <v>438</v>
      </c>
      <c r="B218" s="1" t="s">
        <v>436</v>
      </c>
      <c r="C218">
        <v>0.19301662163101063</v>
      </c>
      <c r="D218">
        <v>0.27662750842048067</v>
      </c>
      <c r="E218" s="1">
        <f>-LOG(BioPlanet_2019_table[[#This Row],[Adjusted P-value]],10)</f>
        <v>0.55810463492375906</v>
      </c>
      <c r="F218">
        <v>0</v>
      </c>
      <c r="G218">
        <v>0</v>
      </c>
      <c r="H218">
        <v>5</v>
      </c>
      <c r="I218">
        <v>8</v>
      </c>
      <c r="J218" s="1" t="s">
        <v>295</v>
      </c>
    </row>
    <row r="219" spans="1:10" hidden="1" x14ac:dyDescent="0.25">
      <c r="A219" s="1" t="s">
        <v>439</v>
      </c>
      <c r="B219" s="1" t="s">
        <v>440</v>
      </c>
      <c r="C219">
        <v>0.19605145421397846</v>
      </c>
      <c r="D219">
        <v>0.27841096922624337</v>
      </c>
      <c r="E219" s="1">
        <f>-LOG(BioPlanet_2019_table[[#This Row],[Adjusted P-value]],10)</f>
        <v>0.55531365778065611</v>
      </c>
      <c r="F219">
        <v>0</v>
      </c>
      <c r="G219">
        <v>0</v>
      </c>
      <c r="H219">
        <v>5</v>
      </c>
      <c r="I219">
        <v>8</v>
      </c>
      <c r="J219" s="1" t="s">
        <v>155</v>
      </c>
    </row>
    <row r="220" spans="1:10" hidden="1" x14ac:dyDescent="0.25">
      <c r="A220" s="1" t="s">
        <v>441</v>
      </c>
      <c r="B220" s="1" t="s">
        <v>440</v>
      </c>
      <c r="C220">
        <v>0.19605145421397846</v>
      </c>
      <c r="D220">
        <v>0.27841096922624337</v>
      </c>
      <c r="E220" s="1">
        <f>-LOG(BioPlanet_2019_table[[#This Row],[Adjusted P-value]],10)</f>
        <v>0.55531365778065611</v>
      </c>
      <c r="F220">
        <v>0</v>
      </c>
      <c r="G220">
        <v>0</v>
      </c>
      <c r="H220">
        <v>5</v>
      </c>
      <c r="I220">
        <v>8</v>
      </c>
      <c r="J220" s="1" t="s">
        <v>297</v>
      </c>
    </row>
    <row r="221" spans="1:10" hidden="1" x14ac:dyDescent="0.25">
      <c r="A221" s="1" t="s">
        <v>442</v>
      </c>
      <c r="B221" s="1" t="s">
        <v>443</v>
      </c>
      <c r="C221">
        <v>0.19907502528693241</v>
      </c>
      <c r="D221">
        <v>0.28141969483743628</v>
      </c>
      <c r="E221" s="1">
        <f>-LOG(BioPlanet_2019_table[[#This Row],[Adjusted P-value]],10)</f>
        <v>0.55064551223206548</v>
      </c>
      <c r="F221">
        <v>0</v>
      </c>
      <c r="G221">
        <v>0</v>
      </c>
      <c r="H221">
        <v>5</v>
      </c>
      <c r="I221">
        <v>7</v>
      </c>
      <c r="J221" s="1" t="s">
        <v>155</v>
      </c>
    </row>
    <row r="222" spans="1:10" hidden="1" x14ac:dyDescent="0.25">
      <c r="A222" s="1" t="s">
        <v>444</v>
      </c>
      <c r="B222" s="1" t="s">
        <v>445</v>
      </c>
      <c r="C222">
        <v>0.20208737605613811</v>
      </c>
      <c r="D222">
        <v>0.28438540250433919</v>
      </c>
      <c r="E222" s="1">
        <f>-LOG(BioPlanet_2019_table[[#This Row],[Adjusted P-value]],10)</f>
        <v>0.54609269969514884</v>
      </c>
      <c r="F222">
        <v>0</v>
      </c>
      <c r="G222">
        <v>0</v>
      </c>
      <c r="H222">
        <v>5</v>
      </c>
      <c r="I222">
        <v>7</v>
      </c>
      <c r="J222" s="1" t="s">
        <v>269</v>
      </c>
    </row>
    <row r="223" spans="1:10" hidden="1" x14ac:dyDescent="0.25">
      <c r="A223" s="1" t="s">
        <v>446</v>
      </c>
      <c r="B223" s="1" t="s">
        <v>447</v>
      </c>
      <c r="C223">
        <v>0.20508854760030737</v>
      </c>
      <c r="D223">
        <v>0.2847434745700696</v>
      </c>
      <c r="E223" s="1">
        <f>-LOG(BioPlanet_2019_table[[#This Row],[Adjusted P-value]],10)</f>
        <v>0.54554621980613438</v>
      </c>
      <c r="F223">
        <v>0</v>
      </c>
      <c r="G223">
        <v>0</v>
      </c>
      <c r="H223">
        <v>4</v>
      </c>
      <c r="I223">
        <v>7</v>
      </c>
      <c r="J223" s="1" t="s">
        <v>304</v>
      </c>
    </row>
    <row r="224" spans="1:10" hidden="1" x14ac:dyDescent="0.25">
      <c r="A224" s="1" t="s">
        <v>448</v>
      </c>
      <c r="B224" s="1" t="s">
        <v>447</v>
      </c>
      <c r="C224">
        <v>0.20508854760030737</v>
      </c>
      <c r="D224">
        <v>0.2847434745700696</v>
      </c>
      <c r="E224" s="1">
        <f>-LOG(BioPlanet_2019_table[[#This Row],[Adjusted P-value]],10)</f>
        <v>0.54554621980613438</v>
      </c>
      <c r="F224">
        <v>0</v>
      </c>
      <c r="G224">
        <v>0</v>
      </c>
      <c r="H224">
        <v>4</v>
      </c>
      <c r="I224">
        <v>7</v>
      </c>
      <c r="J224" s="1" t="s">
        <v>449</v>
      </c>
    </row>
    <row r="225" spans="1:10" hidden="1" x14ac:dyDescent="0.25">
      <c r="A225" s="1" t="s">
        <v>450</v>
      </c>
      <c r="B225" s="1" t="s">
        <v>447</v>
      </c>
      <c r="C225">
        <v>0.20508854760030737</v>
      </c>
      <c r="D225">
        <v>0.2847434745700696</v>
      </c>
      <c r="E225" s="1">
        <f>-LOG(BioPlanet_2019_table[[#This Row],[Adjusted P-value]],10)</f>
        <v>0.54554621980613438</v>
      </c>
      <c r="F225">
        <v>0</v>
      </c>
      <c r="G225">
        <v>0</v>
      </c>
      <c r="H225">
        <v>4</v>
      </c>
      <c r="I225">
        <v>7</v>
      </c>
      <c r="J225" s="1" t="s">
        <v>186</v>
      </c>
    </row>
    <row r="226" spans="1:10" hidden="1" x14ac:dyDescent="0.25">
      <c r="A226" s="1" t="s">
        <v>451</v>
      </c>
      <c r="B226" s="1" t="s">
        <v>452</v>
      </c>
      <c r="C226">
        <v>0.21105751659730462</v>
      </c>
      <c r="D226">
        <v>0.29172838960782993</v>
      </c>
      <c r="E226" s="1">
        <f>-LOG(BioPlanet_2019_table[[#This Row],[Adjusted P-value]],10)</f>
        <v>0.53502130536546988</v>
      </c>
      <c r="F226">
        <v>0</v>
      </c>
      <c r="G226">
        <v>0</v>
      </c>
      <c r="H226">
        <v>4</v>
      </c>
      <c r="I226">
        <v>7</v>
      </c>
      <c r="J226" s="1" t="s">
        <v>258</v>
      </c>
    </row>
    <row r="227" spans="1:10" hidden="1" x14ac:dyDescent="0.25">
      <c r="A227" s="1" t="s">
        <v>453</v>
      </c>
      <c r="B227" s="1" t="s">
        <v>454</v>
      </c>
      <c r="C227">
        <v>0.21402539549263275</v>
      </c>
      <c r="D227">
        <v>0.29452167255844597</v>
      </c>
      <c r="E227" s="1">
        <f>-LOG(BioPlanet_2019_table[[#This Row],[Adjusted P-value]],10)</f>
        <v>0.53088274187440276</v>
      </c>
      <c r="F227">
        <v>0</v>
      </c>
      <c r="G227">
        <v>0</v>
      </c>
      <c r="H227">
        <v>4</v>
      </c>
      <c r="I227">
        <v>7</v>
      </c>
      <c r="J227" s="1" t="s">
        <v>269</v>
      </c>
    </row>
    <row r="228" spans="1:10" hidden="1" x14ac:dyDescent="0.25">
      <c r="A228" s="1" t="s">
        <v>455</v>
      </c>
      <c r="B228" s="1" t="s">
        <v>456</v>
      </c>
      <c r="C228">
        <v>0.21992814438395331</v>
      </c>
      <c r="D228">
        <v>0.29738109958004122</v>
      </c>
      <c r="E228" s="1">
        <f>-LOG(BioPlanet_2019_table[[#This Row],[Adjusted P-value]],10)</f>
        <v>0.52668663705459595</v>
      </c>
      <c r="F228">
        <v>0</v>
      </c>
      <c r="G228">
        <v>0</v>
      </c>
      <c r="H228">
        <v>4</v>
      </c>
      <c r="I228">
        <v>6</v>
      </c>
      <c r="J228" s="1" t="s">
        <v>186</v>
      </c>
    </row>
    <row r="229" spans="1:10" hidden="1" x14ac:dyDescent="0.25">
      <c r="A229" s="1" t="s">
        <v>457</v>
      </c>
      <c r="B229" s="1" t="s">
        <v>456</v>
      </c>
      <c r="C229">
        <v>0.21992814438395331</v>
      </c>
      <c r="D229">
        <v>0.29738109958004122</v>
      </c>
      <c r="E229" s="1">
        <f>-LOG(BioPlanet_2019_table[[#This Row],[Adjusted P-value]],10)</f>
        <v>0.52668663705459595</v>
      </c>
      <c r="F229">
        <v>0</v>
      </c>
      <c r="G229">
        <v>0</v>
      </c>
      <c r="H229">
        <v>4</v>
      </c>
      <c r="I229">
        <v>6</v>
      </c>
      <c r="J229" s="1" t="s">
        <v>186</v>
      </c>
    </row>
    <row r="230" spans="1:10" hidden="1" x14ac:dyDescent="0.25">
      <c r="A230" s="1" t="s">
        <v>458</v>
      </c>
      <c r="B230" s="1" t="s">
        <v>456</v>
      </c>
      <c r="C230">
        <v>0.21992814438395331</v>
      </c>
      <c r="D230">
        <v>0.29738109958004122</v>
      </c>
      <c r="E230" s="1">
        <f>-LOG(BioPlanet_2019_table[[#This Row],[Adjusted P-value]],10)</f>
        <v>0.52668663705459595</v>
      </c>
      <c r="F230">
        <v>0</v>
      </c>
      <c r="G230">
        <v>0</v>
      </c>
      <c r="H230">
        <v>4</v>
      </c>
      <c r="I230">
        <v>6</v>
      </c>
      <c r="J230" s="1" t="s">
        <v>219</v>
      </c>
    </row>
    <row r="231" spans="1:10" hidden="1" x14ac:dyDescent="0.25">
      <c r="A231" s="1" t="s">
        <v>459</v>
      </c>
      <c r="B231" s="1" t="s">
        <v>456</v>
      </c>
      <c r="C231">
        <v>0.21992814438395331</v>
      </c>
      <c r="D231">
        <v>0.29738109958004122</v>
      </c>
      <c r="E231" s="1">
        <f>-LOG(BioPlanet_2019_table[[#This Row],[Adjusted P-value]],10)</f>
        <v>0.52668663705459595</v>
      </c>
      <c r="F231">
        <v>0</v>
      </c>
      <c r="G231">
        <v>0</v>
      </c>
      <c r="H231">
        <v>4</v>
      </c>
      <c r="I231">
        <v>6</v>
      </c>
      <c r="J231" s="1" t="s">
        <v>256</v>
      </c>
    </row>
    <row r="232" spans="1:10" hidden="1" x14ac:dyDescent="0.25">
      <c r="A232" s="1" t="s">
        <v>460</v>
      </c>
      <c r="B232" s="1" t="s">
        <v>461</v>
      </c>
      <c r="C232">
        <v>0.22286309496299381</v>
      </c>
      <c r="D232">
        <v>0.30004511919260207</v>
      </c>
      <c r="E232" s="1">
        <f>-LOG(BioPlanet_2019_table[[#This Row],[Adjusted P-value]],10)</f>
        <v>0.52281343347032461</v>
      </c>
      <c r="F232">
        <v>0</v>
      </c>
      <c r="G232">
        <v>0</v>
      </c>
      <c r="H232">
        <v>4</v>
      </c>
      <c r="I232">
        <v>6</v>
      </c>
      <c r="J232" s="1" t="s">
        <v>297</v>
      </c>
    </row>
    <row r="233" spans="1:10" hidden="1" x14ac:dyDescent="0.25">
      <c r="A233" s="1" t="s">
        <v>462</v>
      </c>
      <c r="B233" s="1" t="s">
        <v>463</v>
      </c>
      <c r="C233">
        <v>0.22578714972163799</v>
      </c>
      <c r="D233">
        <v>0.30011415205760106</v>
      </c>
      <c r="E233" s="1">
        <f>-LOG(BioPlanet_2019_table[[#This Row],[Adjusted P-value]],10)</f>
        <v>0.52271352468308285</v>
      </c>
      <c r="F233">
        <v>0</v>
      </c>
      <c r="G233">
        <v>0</v>
      </c>
      <c r="H233">
        <v>4</v>
      </c>
      <c r="I233">
        <v>6</v>
      </c>
      <c r="J233" s="1" t="s">
        <v>186</v>
      </c>
    </row>
    <row r="234" spans="1:10" hidden="1" x14ac:dyDescent="0.25">
      <c r="A234" s="1" t="s">
        <v>466</v>
      </c>
      <c r="B234" s="1" t="s">
        <v>467</v>
      </c>
      <c r="C234">
        <v>0.22870034854693458</v>
      </c>
      <c r="D234">
        <v>0.30011415205760106</v>
      </c>
      <c r="E234" s="1">
        <f>-LOG(BioPlanet_2019_table[[#This Row],[Adjusted P-value]],10)</f>
        <v>0.52271352468308285</v>
      </c>
      <c r="F234">
        <v>0</v>
      </c>
      <c r="G234">
        <v>0</v>
      </c>
      <c r="H234">
        <v>4</v>
      </c>
      <c r="I234">
        <v>6</v>
      </c>
      <c r="J234" s="1" t="s">
        <v>269</v>
      </c>
    </row>
    <row r="235" spans="1:10" hidden="1" x14ac:dyDescent="0.25">
      <c r="A235" s="1" t="s">
        <v>464</v>
      </c>
      <c r="B235" s="1" t="s">
        <v>465</v>
      </c>
      <c r="C235">
        <v>0.23039917881438818</v>
      </c>
      <c r="D235">
        <v>0.30011415205760106</v>
      </c>
      <c r="E235" s="1">
        <f>-LOG(BioPlanet_2019_table[[#This Row],[Adjusted P-value]],10)</f>
        <v>0.52271352468308285</v>
      </c>
      <c r="F235">
        <v>0</v>
      </c>
      <c r="G235">
        <v>0</v>
      </c>
      <c r="H235">
        <v>2</v>
      </c>
      <c r="I235">
        <v>3</v>
      </c>
      <c r="J235" s="1" t="s">
        <v>93</v>
      </c>
    </row>
    <row r="236" spans="1:10" hidden="1" x14ac:dyDescent="0.25">
      <c r="A236" s="1" t="s">
        <v>468</v>
      </c>
      <c r="B236" s="1" t="s">
        <v>469</v>
      </c>
      <c r="C236">
        <v>0.23160273125881398</v>
      </c>
      <c r="D236">
        <v>0.30011415205760106</v>
      </c>
      <c r="E236" s="1">
        <f>-LOG(BioPlanet_2019_table[[#This Row],[Adjusted P-value]],10)</f>
        <v>0.52271352468308285</v>
      </c>
      <c r="F236">
        <v>0</v>
      </c>
      <c r="G236">
        <v>0</v>
      </c>
      <c r="H236">
        <v>4</v>
      </c>
      <c r="I236">
        <v>6</v>
      </c>
      <c r="J236" s="1" t="s">
        <v>269</v>
      </c>
    </row>
    <row r="237" spans="1:10" hidden="1" x14ac:dyDescent="0.25">
      <c r="A237" s="1" t="s">
        <v>470</v>
      </c>
      <c r="B237" s="1" t="s">
        <v>469</v>
      </c>
      <c r="C237">
        <v>0.23160273125881398</v>
      </c>
      <c r="D237">
        <v>0.30011415205760106</v>
      </c>
      <c r="E237" s="1">
        <f>-LOG(BioPlanet_2019_table[[#This Row],[Adjusted P-value]],10)</f>
        <v>0.52271352468308285</v>
      </c>
      <c r="F237">
        <v>0</v>
      </c>
      <c r="G237">
        <v>0</v>
      </c>
      <c r="H237">
        <v>4</v>
      </c>
      <c r="I237">
        <v>6</v>
      </c>
      <c r="J237" s="1" t="s">
        <v>186</v>
      </c>
    </row>
    <row r="238" spans="1:10" hidden="1" x14ac:dyDescent="0.25">
      <c r="A238" s="1" t="s">
        <v>471</v>
      </c>
      <c r="B238" s="1" t="s">
        <v>469</v>
      </c>
      <c r="C238">
        <v>0.23160273125881398</v>
      </c>
      <c r="D238">
        <v>0.30011415205760106</v>
      </c>
      <c r="E238" s="1">
        <f>-LOG(BioPlanet_2019_table[[#This Row],[Adjusted P-value]],10)</f>
        <v>0.52271352468308285</v>
      </c>
      <c r="F238">
        <v>0</v>
      </c>
      <c r="G238">
        <v>0</v>
      </c>
      <c r="H238">
        <v>4</v>
      </c>
      <c r="I238">
        <v>6</v>
      </c>
      <c r="J238" s="1" t="s">
        <v>151</v>
      </c>
    </row>
    <row r="239" spans="1:10" hidden="1" x14ac:dyDescent="0.25">
      <c r="A239" s="1" t="s">
        <v>472</v>
      </c>
      <c r="B239" s="1" t="s">
        <v>469</v>
      </c>
      <c r="C239">
        <v>0.23160273125881398</v>
      </c>
      <c r="D239">
        <v>0.30011415205760106</v>
      </c>
      <c r="E239" s="1">
        <f>-LOG(BioPlanet_2019_table[[#This Row],[Adjusted P-value]],10)</f>
        <v>0.52271352468308285</v>
      </c>
      <c r="F239">
        <v>0</v>
      </c>
      <c r="G239">
        <v>0</v>
      </c>
      <c r="H239">
        <v>4</v>
      </c>
      <c r="I239">
        <v>6</v>
      </c>
      <c r="J239" s="1" t="s">
        <v>155</v>
      </c>
    </row>
    <row r="240" spans="1:10" hidden="1" x14ac:dyDescent="0.25">
      <c r="A240" s="1" t="s">
        <v>473</v>
      </c>
      <c r="B240" s="1" t="s">
        <v>469</v>
      </c>
      <c r="C240">
        <v>0.23160273125881398</v>
      </c>
      <c r="D240">
        <v>0.30011415205760106</v>
      </c>
      <c r="E240" s="1">
        <f>-LOG(BioPlanet_2019_table[[#This Row],[Adjusted P-value]],10)</f>
        <v>0.52271352468308285</v>
      </c>
      <c r="F240">
        <v>0</v>
      </c>
      <c r="G240">
        <v>0</v>
      </c>
      <c r="H240">
        <v>4</v>
      </c>
      <c r="I240">
        <v>6</v>
      </c>
      <c r="J240" s="1" t="s">
        <v>277</v>
      </c>
    </row>
    <row r="241" spans="1:10" hidden="1" x14ac:dyDescent="0.25">
      <c r="A241" s="1" t="s">
        <v>474</v>
      </c>
      <c r="B241" s="1" t="s">
        <v>475</v>
      </c>
      <c r="C241">
        <v>0.23449433745979759</v>
      </c>
      <c r="D241">
        <v>0.30011415205760106</v>
      </c>
      <c r="E241" s="1">
        <f>-LOG(BioPlanet_2019_table[[#This Row],[Adjusted P-value]],10)</f>
        <v>0.52271352468308285</v>
      </c>
      <c r="F241">
        <v>0</v>
      </c>
      <c r="G241">
        <v>0</v>
      </c>
      <c r="H241">
        <v>4</v>
      </c>
      <c r="I241">
        <v>6</v>
      </c>
      <c r="J241" s="1" t="s">
        <v>225</v>
      </c>
    </row>
    <row r="242" spans="1:10" hidden="1" x14ac:dyDescent="0.25">
      <c r="A242" s="1" t="s">
        <v>476</v>
      </c>
      <c r="B242" s="1" t="s">
        <v>475</v>
      </c>
      <c r="C242">
        <v>0.23449433745979759</v>
      </c>
      <c r="D242">
        <v>0.30011415205760106</v>
      </c>
      <c r="E242" s="1">
        <f>-LOG(BioPlanet_2019_table[[#This Row],[Adjusted P-value]],10)</f>
        <v>0.52271352468308285</v>
      </c>
      <c r="F242">
        <v>0</v>
      </c>
      <c r="G242">
        <v>0</v>
      </c>
      <c r="H242">
        <v>4</v>
      </c>
      <c r="I242">
        <v>6</v>
      </c>
      <c r="J242" s="1" t="s">
        <v>186</v>
      </c>
    </row>
    <row r="243" spans="1:10" hidden="1" x14ac:dyDescent="0.25">
      <c r="A243" s="1" t="s">
        <v>477</v>
      </c>
      <c r="B243" s="1" t="s">
        <v>475</v>
      </c>
      <c r="C243">
        <v>0.23449433745979759</v>
      </c>
      <c r="D243">
        <v>0.30011415205760106</v>
      </c>
      <c r="E243" s="1">
        <f>-LOG(BioPlanet_2019_table[[#This Row],[Adjusted P-value]],10)</f>
        <v>0.52271352468308285</v>
      </c>
      <c r="F243">
        <v>0</v>
      </c>
      <c r="G243">
        <v>0</v>
      </c>
      <c r="H243">
        <v>4</v>
      </c>
      <c r="I243">
        <v>6</v>
      </c>
      <c r="J243" s="1" t="s">
        <v>186</v>
      </c>
    </row>
    <row r="244" spans="1:10" hidden="1" x14ac:dyDescent="0.25">
      <c r="A244" s="1" t="s">
        <v>478</v>
      </c>
      <c r="B244" s="1" t="s">
        <v>475</v>
      </c>
      <c r="C244">
        <v>0.23449433745979759</v>
      </c>
      <c r="D244">
        <v>0.30011415205760106</v>
      </c>
      <c r="E244" s="1">
        <f>-LOG(BioPlanet_2019_table[[#This Row],[Adjusted P-value]],10)</f>
        <v>0.52271352468308285</v>
      </c>
      <c r="F244">
        <v>0</v>
      </c>
      <c r="G244">
        <v>0</v>
      </c>
      <c r="H244">
        <v>4</v>
      </c>
      <c r="I244">
        <v>6</v>
      </c>
      <c r="J244" s="1" t="s">
        <v>299</v>
      </c>
    </row>
    <row r="245" spans="1:10" hidden="1" x14ac:dyDescent="0.25">
      <c r="A245" s="1" t="s">
        <v>479</v>
      </c>
      <c r="B245" s="1" t="s">
        <v>480</v>
      </c>
      <c r="C245">
        <v>0.23737520659224873</v>
      </c>
      <c r="D245">
        <v>0.30132118061301777</v>
      </c>
      <c r="E245" s="1">
        <f>-LOG(BioPlanet_2019_table[[#This Row],[Adjusted P-value]],10)</f>
        <v>0.52097033961754113</v>
      </c>
      <c r="F245">
        <v>0</v>
      </c>
      <c r="G245">
        <v>0</v>
      </c>
      <c r="H245">
        <v>4</v>
      </c>
      <c r="I245">
        <v>5</v>
      </c>
      <c r="J245" s="1" t="s">
        <v>295</v>
      </c>
    </row>
    <row r="246" spans="1:10" hidden="1" x14ac:dyDescent="0.25">
      <c r="A246" s="1" t="s">
        <v>481</v>
      </c>
      <c r="B246" s="1" t="s">
        <v>480</v>
      </c>
      <c r="C246">
        <v>0.23737520659224873</v>
      </c>
      <c r="D246">
        <v>0.30132118061301777</v>
      </c>
      <c r="E246" s="1">
        <f>-LOG(BioPlanet_2019_table[[#This Row],[Adjusted P-value]],10)</f>
        <v>0.52097033961754113</v>
      </c>
      <c r="F246">
        <v>0</v>
      </c>
      <c r="G246">
        <v>0</v>
      </c>
      <c r="H246">
        <v>4</v>
      </c>
      <c r="I246">
        <v>5</v>
      </c>
      <c r="J246" s="1" t="s">
        <v>219</v>
      </c>
    </row>
    <row r="247" spans="1:10" hidden="1" x14ac:dyDescent="0.25">
      <c r="A247" s="1" t="s">
        <v>482</v>
      </c>
      <c r="B247" s="1" t="s">
        <v>483</v>
      </c>
      <c r="C247">
        <v>0.24135398439383446</v>
      </c>
      <c r="D247">
        <v>0.30486137526144214</v>
      </c>
      <c r="E247" s="1">
        <f>-LOG(BioPlanet_2019_table[[#This Row],[Adjusted P-value]],10)</f>
        <v>0.51589759555396353</v>
      </c>
      <c r="F247">
        <v>0</v>
      </c>
      <c r="G247">
        <v>0</v>
      </c>
      <c r="H247">
        <v>2</v>
      </c>
      <c r="I247">
        <v>3</v>
      </c>
      <c r="J247" s="1" t="s">
        <v>484</v>
      </c>
    </row>
    <row r="248" spans="1:10" hidden="1" x14ac:dyDescent="0.25">
      <c r="A248" s="1" t="s">
        <v>485</v>
      </c>
      <c r="B248" s="1" t="s">
        <v>486</v>
      </c>
      <c r="C248">
        <v>0.24244853725183413</v>
      </c>
      <c r="D248">
        <v>0.30486137526144214</v>
      </c>
      <c r="E248" s="1">
        <f>-LOG(BioPlanet_2019_table[[#This Row],[Adjusted P-value]],10)</f>
        <v>0.51589759555396353</v>
      </c>
      <c r="F248">
        <v>0</v>
      </c>
      <c r="G248">
        <v>0</v>
      </c>
      <c r="H248">
        <v>2</v>
      </c>
      <c r="I248">
        <v>3</v>
      </c>
      <c r="J248" s="1" t="s">
        <v>487</v>
      </c>
    </row>
    <row r="249" spans="1:10" hidden="1" x14ac:dyDescent="0.25">
      <c r="A249" s="1" t="s">
        <v>491</v>
      </c>
      <c r="B249" s="1" t="s">
        <v>492</v>
      </c>
      <c r="C249">
        <v>0.24310489088372234</v>
      </c>
      <c r="D249">
        <v>0.30486137526144214</v>
      </c>
      <c r="E249" s="1">
        <f>-LOG(BioPlanet_2019_table[[#This Row],[Adjusted P-value]],10)</f>
        <v>0.51589759555396353</v>
      </c>
      <c r="F249">
        <v>0</v>
      </c>
      <c r="G249">
        <v>0</v>
      </c>
      <c r="H249">
        <v>4</v>
      </c>
      <c r="I249">
        <v>5</v>
      </c>
      <c r="J249" s="1" t="s">
        <v>186</v>
      </c>
    </row>
    <row r="250" spans="1:10" hidden="1" x14ac:dyDescent="0.25">
      <c r="A250" s="1" t="s">
        <v>488</v>
      </c>
      <c r="B250" s="1" t="s">
        <v>489</v>
      </c>
      <c r="C250">
        <v>0.24632990114543174</v>
      </c>
      <c r="D250">
        <v>0.30766505725393284</v>
      </c>
      <c r="E250" s="1">
        <f>-LOG(BioPlanet_2019_table[[#This Row],[Adjusted P-value]],10)</f>
        <v>0.51192182550598508</v>
      </c>
      <c r="F250">
        <v>0</v>
      </c>
      <c r="G250">
        <v>0</v>
      </c>
      <c r="H250">
        <v>2</v>
      </c>
      <c r="I250">
        <v>2</v>
      </c>
      <c r="J250" s="1" t="s">
        <v>490</v>
      </c>
    </row>
    <row r="251" spans="1:10" hidden="1" x14ac:dyDescent="0.25">
      <c r="A251" s="1" t="s">
        <v>493</v>
      </c>
      <c r="B251" s="1" t="s">
        <v>494</v>
      </c>
      <c r="C251">
        <v>0.24879209709570951</v>
      </c>
      <c r="D251">
        <v>0.30949736878706263</v>
      </c>
      <c r="E251" s="1">
        <f>-LOG(BioPlanet_2019_table[[#This Row],[Adjusted P-value]],10)</f>
        <v>0.50934303881225373</v>
      </c>
      <c r="F251">
        <v>0</v>
      </c>
      <c r="G251">
        <v>0</v>
      </c>
      <c r="H251">
        <v>4</v>
      </c>
      <c r="I251">
        <v>5</v>
      </c>
      <c r="J251" s="1" t="s">
        <v>295</v>
      </c>
    </row>
    <row r="252" spans="1:10" hidden="1" x14ac:dyDescent="0.25">
      <c r="A252" s="1" t="s">
        <v>495</v>
      </c>
      <c r="B252" s="1" t="s">
        <v>496</v>
      </c>
      <c r="C252">
        <v>0.25443713592466849</v>
      </c>
      <c r="D252">
        <v>0.31525876204211911</v>
      </c>
      <c r="E252" s="1">
        <f>-LOG(BioPlanet_2019_table[[#This Row],[Adjusted P-value]],10)</f>
        <v>0.50133283416436125</v>
      </c>
      <c r="F252">
        <v>0</v>
      </c>
      <c r="G252">
        <v>0</v>
      </c>
      <c r="H252">
        <v>3</v>
      </c>
      <c r="I252">
        <v>5</v>
      </c>
      <c r="J252" s="1" t="s">
        <v>286</v>
      </c>
    </row>
    <row r="253" spans="1:10" hidden="1" x14ac:dyDescent="0.25">
      <c r="A253" s="1" t="s">
        <v>497</v>
      </c>
      <c r="B253" s="1" t="s">
        <v>498</v>
      </c>
      <c r="C253">
        <v>0.25724393907716264</v>
      </c>
      <c r="D253">
        <v>0.31747168671824438</v>
      </c>
      <c r="E253" s="1">
        <f>-LOG(BioPlanet_2019_table[[#This Row],[Adjusted P-value]],10)</f>
        <v>0.49829500060926291</v>
      </c>
      <c r="F253">
        <v>0</v>
      </c>
      <c r="G253">
        <v>0</v>
      </c>
      <c r="H253">
        <v>3</v>
      </c>
      <c r="I253">
        <v>5</v>
      </c>
      <c r="J253" s="1" t="s">
        <v>186</v>
      </c>
    </row>
    <row r="254" spans="1:10" hidden="1" x14ac:dyDescent="0.25">
      <c r="A254" s="1" t="s">
        <v>502</v>
      </c>
      <c r="B254" s="1" t="s">
        <v>503</v>
      </c>
      <c r="C254">
        <v>0.26004031584413551</v>
      </c>
      <c r="D254">
        <v>0.31839581979341003</v>
      </c>
      <c r="E254" s="1">
        <f>-LOG(BioPlanet_2019_table[[#This Row],[Adjusted P-value]],10)</f>
        <v>0.49703264273264941</v>
      </c>
      <c r="F254">
        <v>0</v>
      </c>
      <c r="G254">
        <v>0</v>
      </c>
      <c r="H254">
        <v>3</v>
      </c>
      <c r="I254">
        <v>5</v>
      </c>
      <c r="J254" s="1" t="s">
        <v>155</v>
      </c>
    </row>
    <row r="255" spans="1:10" hidden="1" x14ac:dyDescent="0.25">
      <c r="A255" s="1" t="s">
        <v>504</v>
      </c>
      <c r="B255" s="1" t="s">
        <v>503</v>
      </c>
      <c r="C255">
        <v>0.26004031584413551</v>
      </c>
      <c r="D255">
        <v>0.31839581979341003</v>
      </c>
      <c r="E255" s="1">
        <f>-LOG(BioPlanet_2019_table[[#This Row],[Adjusted P-value]],10)</f>
        <v>0.49703264273264941</v>
      </c>
      <c r="F255">
        <v>0</v>
      </c>
      <c r="G255">
        <v>0</v>
      </c>
      <c r="H255">
        <v>3</v>
      </c>
      <c r="I255">
        <v>5</v>
      </c>
      <c r="J255" s="1" t="s">
        <v>299</v>
      </c>
    </row>
    <row r="256" spans="1:10" hidden="1" x14ac:dyDescent="0.25">
      <c r="A256" s="1" t="s">
        <v>499</v>
      </c>
      <c r="B256" s="1" t="s">
        <v>500</v>
      </c>
      <c r="C256">
        <v>0.26190634638021731</v>
      </c>
      <c r="D256">
        <v>0.31942303421273566</v>
      </c>
      <c r="E256" s="1">
        <f>-LOG(BioPlanet_2019_table[[#This Row],[Adjusted P-value]],10)</f>
        <v>0.4956337692533066</v>
      </c>
      <c r="F256">
        <v>0</v>
      </c>
      <c r="G256">
        <v>0</v>
      </c>
      <c r="H256">
        <v>2</v>
      </c>
      <c r="I256">
        <v>3</v>
      </c>
      <c r="J256" s="1" t="s">
        <v>501</v>
      </c>
    </row>
    <row r="257" spans="1:10" hidden="1" x14ac:dyDescent="0.25">
      <c r="A257" s="1" t="s">
        <v>505</v>
      </c>
      <c r="B257" s="1" t="s">
        <v>506</v>
      </c>
      <c r="C257">
        <v>0.2656019430180232</v>
      </c>
      <c r="D257">
        <v>0.32266486046330162</v>
      </c>
      <c r="E257" s="1">
        <f>-LOG(BioPlanet_2019_table[[#This Row],[Adjusted P-value]],10)</f>
        <v>0.49124832848466798</v>
      </c>
      <c r="F257">
        <v>0</v>
      </c>
      <c r="G257">
        <v>0</v>
      </c>
      <c r="H257">
        <v>3</v>
      </c>
      <c r="I257">
        <v>4</v>
      </c>
      <c r="J257" s="1" t="s">
        <v>269</v>
      </c>
    </row>
    <row r="258" spans="1:10" hidden="1" x14ac:dyDescent="0.25">
      <c r="A258" s="1" t="s">
        <v>507</v>
      </c>
      <c r="B258" s="1" t="s">
        <v>508</v>
      </c>
      <c r="C258">
        <v>0.27112232152860494</v>
      </c>
      <c r="D258">
        <v>0.32808965756963476</v>
      </c>
      <c r="E258" s="1">
        <f>-LOG(BioPlanet_2019_table[[#This Row],[Adjusted P-value]],10)</f>
        <v>0.48400745974266934</v>
      </c>
      <c r="F258">
        <v>0</v>
      </c>
      <c r="G258">
        <v>0</v>
      </c>
      <c r="H258">
        <v>3</v>
      </c>
      <c r="I258">
        <v>4</v>
      </c>
      <c r="J258" s="1" t="s">
        <v>189</v>
      </c>
    </row>
    <row r="259" spans="1:10" hidden="1" x14ac:dyDescent="0.25">
      <c r="A259" s="1" t="s">
        <v>509</v>
      </c>
      <c r="B259" s="1" t="s">
        <v>510</v>
      </c>
      <c r="C259">
        <v>0.27386713694678566</v>
      </c>
      <c r="D259">
        <v>0.32885204475077351</v>
      </c>
      <c r="E259" s="1">
        <f>-LOG(BioPlanet_2019_table[[#This Row],[Adjusted P-value]],10)</f>
        <v>0.48299945342091166</v>
      </c>
      <c r="F259">
        <v>0</v>
      </c>
      <c r="G259">
        <v>0</v>
      </c>
      <c r="H259">
        <v>3</v>
      </c>
      <c r="I259">
        <v>4</v>
      </c>
      <c r="J259" s="1" t="s">
        <v>227</v>
      </c>
    </row>
    <row r="260" spans="1:10" hidden="1" x14ac:dyDescent="0.25">
      <c r="A260" s="1" t="s">
        <v>511</v>
      </c>
      <c r="B260" s="1" t="s">
        <v>510</v>
      </c>
      <c r="C260">
        <v>0.27386713694678566</v>
      </c>
      <c r="D260">
        <v>0.32885204475077351</v>
      </c>
      <c r="E260" s="1">
        <f>-LOG(BioPlanet_2019_table[[#This Row],[Adjusted P-value]],10)</f>
        <v>0.48299945342091166</v>
      </c>
      <c r="F260">
        <v>0</v>
      </c>
      <c r="G260">
        <v>0</v>
      </c>
      <c r="H260">
        <v>3</v>
      </c>
      <c r="I260">
        <v>4</v>
      </c>
      <c r="J260" s="1" t="s">
        <v>295</v>
      </c>
    </row>
    <row r="261" spans="1:10" hidden="1" x14ac:dyDescent="0.25">
      <c r="A261" s="1" t="s">
        <v>512</v>
      </c>
      <c r="B261" s="1" t="s">
        <v>513</v>
      </c>
      <c r="C261">
        <v>0.27860313473523879</v>
      </c>
      <c r="D261">
        <v>0.33283697540552876</v>
      </c>
      <c r="E261" s="1">
        <f>-LOG(BioPlanet_2019_table[[#This Row],[Adjusted P-value]],10)</f>
        <v>0.47776843321488471</v>
      </c>
      <c r="F261">
        <v>0</v>
      </c>
      <c r="G261">
        <v>0</v>
      </c>
      <c r="H261">
        <v>2</v>
      </c>
      <c r="I261">
        <v>3</v>
      </c>
      <c r="J261" s="1" t="s">
        <v>514</v>
      </c>
    </row>
    <row r="262" spans="1:10" hidden="1" x14ac:dyDescent="0.25">
      <c r="A262" s="1" t="s">
        <v>515</v>
      </c>
      <c r="B262" s="1" t="s">
        <v>516</v>
      </c>
      <c r="C262">
        <v>0.27932620765544375</v>
      </c>
      <c r="D262">
        <v>0.33283697540552876</v>
      </c>
      <c r="E262" s="1">
        <f>-LOG(BioPlanet_2019_table[[#This Row],[Adjusted P-value]],10)</f>
        <v>0.47776843321488471</v>
      </c>
      <c r="F262">
        <v>0</v>
      </c>
      <c r="G262">
        <v>0</v>
      </c>
      <c r="H262">
        <v>3</v>
      </c>
      <c r="I262">
        <v>4</v>
      </c>
      <c r="J262" s="1" t="s">
        <v>222</v>
      </c>
    </row>
    <row r="263" spans="1:10" hidden="1" x14ac:dyDescent="0.25">
      <c r="A263" s="1" t="s">
        <v>517</v>
      </c>
      <c r="B263" s="1" t="s">
        <v>518</v>
      </c>
      <c r="C263">
        <v>0.2820405375932834</v>
      </c>
      <c r="D263">
        <v>0.3347885770668364</v>
      </c>
      <c r="E263" s="1">
        <f>-LOG(BioPlanet_2019_table[[#This Row],[Adjusted P-value]],10)</f>
        <v>0.47522936848484687</v>
      </c>
      <c r="F263">
        <v>0</v>
      </c>
      <c r="G263">
        <v>0</v>
      </c>
      <c r="H263">
        <v>3</v>
      </c>
      <c r="I263">
        <v>4</v>
      </c>
      <c r="J263" s="1" t="s">
        <v>304</v>
      </c>
    </row>
    <row r="264" spans="1:10" hidden="1" x14ac:dyDescent="0.25">
      <c r="A264" s="1" t="s">
        <v>519</v>
      </c>
      <c r="B264" s="1" t="s">
        <v>520</v>
      </c>
      <c r="C264">
        <v>0.29811597148489599</v>
      </c>
      <c r="D264">
        <v>0.35118964822652521</v>
      </c>
      <c r="E264" s="1">
        <f>-LOG(BioPlanet_2019_table[[#This Row],[Adjusted P-value]],10)</f>
        <v>0.45445829397423781</v>
      </c>
      <c r="F264">
        <v>0</v>
      </c>
      <c r="G264">
        <v>0</v>
      </c>
      <c r="H264">
        <v>3</v>
      </c>
      <c r="I264">
        <v>3</v>
      </c>
      <c r="J264" s="1" t="s">
        <v>521</v>
      </c>
    </row>
    <row r="265" spans="1:10" hidden="1" x14ac:dyDescent="0.25">
      <c r="A265" s="1" t="s">
        <v>522</v>
      </c>
      <c r="B265" s="1" t="s">
        <v>520</v>
      </c>
      <c r="C265">
        <v>0.29811597148489599</v>
      </c>
      <c r="D265">
        <v>0.35118964822652521</v>
      </c>
      <c r="E265" s="1">
        <f>-LOG(BioPlanet_2019_table[[#This Row],[Adjusted P-value]],10)</f>
        <v>0.45445829397423781</v>
      </c>
      <c r="F265">
        <v>0</v>
      </c>
      <c r="G265">
        <v>0</v>
      </c>
      <c r="H265">
        <v>3</v>
      </c>
      <c r="I265">
        <v>3</v>
      </c>
      <c r="J265" s="1" t="s">
        <v>269</v>
      </c>
    </row>
    <row r="266" spans="1:10" hidden="1" x14ac:dyDescent="0.25">
      <c r="A266" s="1" t="s">
        <v>523</v>
      </c>
      <c r="B266" s="1" t="s">
        <v>524</v>
      </c>
      <c r="C266">
        <v>0.300760461607955</v>
      </c>
      <c r="D266">
        <v>0.35296793796254339</v>
      </c>
      <c r="E266" s="1">
        <f>-LOG(BioPlanet_2019_table[[#This Row],[Adjusted P-value]],10)</f>
        <v>0.45226474219954443</v>
      </c>
      <c r="F266">
        <v>0</v>
      </c>
      <c r="G266">
        <v>0</v>
      </c>
      <c r="H266">
        <v>3</v>
      </c>
      <c r="I266">
        <v>3</v>
      </c>
      <c r="J266" s="1" t="s">
        <v>248</v>
      </c>
    </row>
    <row r="267" spans="1:10" hidden="1" x14ac:dyDescent="0.25">
      <c r="A267" s="1" t="s">
        <v>525</v>
      </c>
      <c r="B267" s="1" t="s">
        <v>526</v>
      </c>
      <c r="C267">
        <v>0.30339512039665828</v>
      </c>
      <c r="D267">
        <v>0.35472136256902531</v>
      </c>
      <c r="E267" s="1">
        <f>-LOG(BioPlanet_2019_table[[#This Row],[Adjusted P-value]],10)</f>
        <v>0.45011265599810196</v>
      </c>
      <c r="F267">
        <v>0</v>
      </c>
      <c r="G267">
        <v>0</v>
      </c>
      <c r="H267">
        <v>3</v>
      </c>
      <c r="I267">
        <v>3</v>
      </c>
      <c r="J267" s="1" t="s">
        <v>151</v>
      </c>
    </row>
    <row r="268" spans="1:10" hidden="1" x14ac:dyDescent="0.25">
      <c r="A268" s="1" t="s">
        <v>527</v>
      </c>
      <c r="B268" s="1" t="s">
        <v>528</v>
      </c>
      <c r="C268">
        <v>0.30601998392223567</v>
      </c>
      <c r="D268">
        <v>0.35645024344500109</v>
      </c>
      <c r="E268" s="1">
        <f>-LOG(BioPlanet_2019_table[[#This Row],[Adjusted P-value]],10)</f>
        <v>0.44800108434057062</v>
      </c>
      <c r="F268">
        <v>0</v>
      </c>
      <c r="G268">
        <v>0</v>
      </c>
      <c r="H268">
        <v>3</v>
      </c>
      <c r="I268">
        <v>3</v>
      </c>
      <c r="J268" s="1" t="s">
        <v>299</v>
      </c>
    </row>
    <row r="269" spans="1:10" hidden="1" x14ac:dyDescent="0.25">
      <c r="A269" s="1" t="s">
        <v>529</v>
      </c>
      <c r="B269" s="1" t="s">
        <v>530</v>
      </c>
      <c r="C269">
        <v>0.31383616164844547</v>
      </c>
      <c r="D269">
        <v>0.3641904711666662</v>
      </c>
      <c r="E269" s="1">
        <f>-LOG(BioPlanet_2019_table[[#This Row],[Adjusted P-value]],10)</f>
        <v>0.43867142145673232</v>
      </c>
      <c r="F269">
        <v>0</v>
      </c>
      <c r="G269">
        <v>0</v>
      </c>
      <c r="H269">
        <v>3</v>
      </c>
      <c r="I269">
        <v>3</v>
      </c>
      <c r="J269" s="1" t="s">
        <v>277</v>
      </c>
    </row>
    <row r="270" spans="1:10" hidden="1" x14ac:dyDescent="0.25">
      <c r="A270" s="1" t="s">
        <v>531</v>
      </c>
      <c r="B270" s="1" t="s">
        <v>532</v>
      </c>
      <c r="C270">
        <v>0.3241227630898183</v>
      </c>
      <c r="D270">
        <v>0.3747292911558866</v>
      </c>
      <c r="E270" s="1">
        <f>-LOG(BioPlanet_2019_table[[#This Row],[Adjusted P-value]],10)</f>
        <v>0.42628235844027806</v>
      </c>
      <c r="F270">
        <v>0</v>
      </c>
      <c r="G270">
        <v>0</v>
      </c>
      <c r="H270">
        <v>3</v>
      </c>
      <c r="I270">
        <v>3</v>
      </c>
      <c r="J270" s="1" t="s">
        <v>155</v>
      </c>
    </row>
    <row r="271" spans="1:10" hidden="1" x14ac:dyDescent="0.25">
      <c r="A271" s="1" t="s">
        <v>533</v>
      </c>
      <c r="B271" s="1" t="s">
        <v>534</v>
      </c>
      <c r="C271">
        <v>0.32920885458247745</v>
      </c>
      <c r="D271">
        <v>0.37919982879685366</v>
      </c>
      <c r="E271" s="1">
        <f>-LOG(BioPlanet_2019_table[[#This Row],[Adjusted P-value]],10)</f>
        <v>0.42113186741149911</v>
      </c>
      <c r="F271">
        <v>0</v>
      </c>
      <c r="G271">
        <v>0</v>
      </c>
      <c r="H271">
        <v>3</v>
      </c>
      <c r="I271">
        <v>3</v>
      </c>
      <c r="J271" s="1" t="s">
        <v>299</v>
      </c>
    </row>
    <row r="272" spans="1:10" hidden="1" x14ac:dyDescent="0.25">
      <c r="A272" s="1" t="s">
        <v>535</v>
      </c>
      <c r="B272" s="1" t="s">
        <v>536</v>
      </c>
      <c r="C272">
        <v>0.3342571787783859</v>
      </c>
      <c r="D272">
        <v>0.38359403173460521</v>
      </c>
      <c r="E272" s="1">
        <f>-LOG(BioPlanet_2019_table[[#This Row],[Adjusted P-value]],10)</f>
        <v>0.41612815855270729</v>
      </c>
      <c r="F272">
        <v>0</v>
      </c>
      <c r="G272">
        <v>0</v>
      </c>
      <c r="H272">
        <v>3</v>
      </c>
      <c r="I272">
        <v>3</v>
      </c>
      <c r="J272" s="1" t="s">
        <v>537</v>
      </c>
    </row>
    <row r="273" spans="1:10" hidden="1" x14ac:dyDescent="0.25">
      <c r="A273" s="1" t="s">
        <v>538</v>
      </c>
      <c r="B273" s="1" t="s">
        <v>539</v>
      </c>
      <c r="C273">
        <v>0.33926801244551641</v>
      </c>
      <c r="D273">
        <v>0.38649213139397653</v>
      </c>
      <c r="E273" s="1">
        <f>-LOG(BioPlanet_2019_table[[#This Row],[Adjusted P-value]],10)</f>
        <v>0.41285934347130288</v>
      </c>
      <c r="F273">
        <v>0</v>
      </c>
      <c r="G273">
        <v>0</v>
      </c>
      <c r="H273">
        <v>2</v>
      </c>
      <c r="I273">
        <v>3</v>
      </c>
      <c r="J273" s="1" t="s">
        <v>194</v>
      </c>
    </row>
    <row r="274" spans="1:10" hidden="1" x14ac:dyDescent="0.25">
      <c r="A274" s="1" t="s">
        <v>540</v>
      </c>
      <c r="B274" s="1" t="s">
        <v>539</v>
      </c>
      <c r="C274">
        <v>0.33926801244551641</v>
      </c>
      <c r="D274">
        <v>0.38649213139397653</v>
      </c>
      <c r="E274" s="1">
        <f>-LOG(BioPlanet_2019_table[[#This Row],[Adjusted P-value]],10)</f>
        <v>0.41285934347130288</v>
      </c>
      <c r="F274">
        <v>0</v>
      </c>
      <c r="G274">
        <v>0</v>
      </c>
      <c r="H274">
        <v>2</v>
      </c>
      <c r="I274">
        <v>3</v>
      </c>
      <c r="J274" s="1" t="s">
        <v>521</v>
      </c>
    </row>
    <row r="275" spans="1:10" hidden="1" x14ac:dyDescent="0.25">
      <c r="A275" s="1" t="s">
        <v>541</v>
      </c>
      <c r="B275" s="1" t="s">
        <v>542</v>
      </c>
      <c r="C275">
        <v>0.34424163016742371</v>
      </c>
      <c r="D275">
        <v>0.3907268138031707</v>
      </c>
      <c r="E275" s="1">
        <f>-LOG(BioPlanet_2019_table[[#This Row],[Adjusted P-value]],10)</f>
        <v>0.40812678409855291</v>
      </c>
      <c r="F275">
        <v>0</v>
      </c>
      <c r="G275">
        <v>0</v>
      </c>
      <c r="H275">
        <v>2</v>
      </c>
      <c r="I275">
        <v>3</v>
      </c>
      <c r="J275" s="1" t="s">
        <v>304</v>
      </c>
    </row>
    <row r="276" spans="1:10" hidden="1" x14ac:dyDescent="0.25">
      <c r="A276" s="1" t="s">
        <v>543</v>
      </c>
      <c r="B276" s="1" t="s">
        <v>544</v>
      </c>
      <c r="C276">
        <v>0.34671456842442822</v>
      </c>
      <c r="D276">
        <v>0.39210265738180788</v>
      </c>
      <c r="E276" s="1">
        <f>-LOG(BioPlanet_2019_table[[#This Row],[Adjusted P-value]],10)</f>
        <v>0.4066002143630304</v>
      </c>
      <c r="F276">
        <v>0</v>
      </c>
      <c r="G276">
        <v>0</v>
      </c>
      <c r="H276">
        <v>2</v>
      </c>
      <c r="I276">
        <v>3</v>
      </c>
      <c r="J276" s="1" t="s">
        <v>299</v>
      </c>
    </row>
    <row r="277" spans="1:10" hidden="1" x14ac:dyDescent="0.25">
      <c r="A277" s="1" t="s">
        <v>545</v>
      </c>
      <c r="B277" s="1" t="s">
        <v>546</v>
      </c>
      <c r="C277">
        <v>0.35163287304375301</v>
      </c>
      <c r="D277">
        <v>0.39622399824857674</v>
      </c>
      <c r="E277" s="1">
        <f>-LOG(BioPlanet_2019_table[[#This Row],[Adjusted P-value]],10)</f>
        <v>0.40205922392291354</v>
      </c>
      <c r="F277">
        <v>0</v>
      </c>
      <c r="G277">
        <v>0</v>
      </c>
      <c r="H277">
        <v>2</v>
      </c>
      <c r="I277">
        <v>2</v>
      </c>
      <c r="J277" s="1" t="s">
        <v>155</v>
      </c>
    </row>
    <row r="278" spans="1:10" hidden="1" x14ac:dyDescent="0.25">
      <c r="A278" s="1" t="s">
        <v>547</v>
      </c>
      <c r="B278" s="1" t="s">
        <v>548</v>
      </c>
      <c r="C278">
        <v>0.35651463984314374</v>
      </c>
      <c r="D278">
        <v>0.40027455953508195</v>
      </c>
      <c r="E278" s="1">
        <f>-LOG(BioPlanet_2019_table[[#This Row],[Adjusted P-value]],10)</f>
        <v>0.39764201170512747</v>
      </c>
      <c r="F278">
        <v>0</v>
      </c>
      <c r="G278">
        <v>0</v>
      </c>
      <c r="H278">
        <v>2</v>
      </c>
      <c r="I278">
        <v>2</v>
      </c>
      <c r="J278" s="1" t="s">
        <v>374</v>
      </c>
    </row>
    <row r="279" spans="1:10" hidden="1" x14ac:dyDescent="0.25">
      <c r="A279" s="1" t="s">
        <v>549</v>
      </c>
      <c r="B279" s="1" t="s">
        <v>550</v>
      </c>
      <c r="C279">
        <v>0.35894190534729919</v>
      </c>
      <c r="D279">
        <v>0.40155011713312966</v>
      </c>
      <c r="E279" s="1">
        <f>-LOG(BioPlanet_2019_table[[#This Row],[Adjusted P-value]],10)</f>
        <v>0.39626024307262842</v>
      </c>
      <c r="F279">
        <v>0</v>
      </c>
      <c r="G279">
        <v>0</v>
      </c>
      <c r="H279">
        <v>2</v>
      </c>
      <c r="I279">
        <v>2</v>
      </c>
      <c r="J279" s="1" t="s">
        <v>151</v>
      </c>
    </row>
    <row r="280" spans="1:10" hidden="1" x14ac:dyDescent="0.25">
      <c r="A280" s="1" t="s">
        <v>551</v>
      </c>
      <c r="B280" s="1" t="s">
        <v>552</v>
      </c>
      <c r="C280">
        <v>0.37331693707167624</v>
      </c>
      <c r="D280">
        <v>0.41579001747712424</v>
      </c>
      <c r="E280" s="1">
        <f>-LOG(BioPlanet_2019_table[[#This Row],[Adjusted P-value]],10)</f>
        <v>0.38112594166795222</v>
      </c>
      <c r="F280">
        <v>0</v>
      </c>
      <c r="G280">
        <v>0</v>
      </c>
      <c r="H280">
        <v>2</v>
      </c>
      <c r="I280">
        <v>2</v>
      </c>
      <c r="J280" s="1" t="s">
        <v>198</v>
      </c>
    </row>
    <row r="281" spans="1:10" hidden="1" x14ac:dyDescent="0.25">
      <c r="A281" s="1" t="s">
        <v>553</v>
      </c>
      <c r="B281" s="1" t="s">
        <v>554</v>
      </c>
      <c r="C281">
        <v>0.37568165566261064</v>
      </c>
      <c r="D281">
        <v>0.41579001747712424</v>
      </c>
      <c r="E281" s="1">
        <f>-LOG(BioPlanet_2019_table[[#This Row],[Adjusted P-value]],10)</f>
        <v>0.38112594166795222</v>
      </c>
      <c r="F281">
        <v>0</v>
      </c>
      <c r="G281">
        <v>0</v>
      </c>
      <c r="H281">
        <v>2</v>
      </c>
      <c r="I281">
        <v>2</v>
      </c>
      <c r="J281" s="1" t="s">
        <v>315</v>
      </c>
    </row>
    <row r="282" spans="1:10" hidden="1" x14ac:dyDescent="0.25">
      <c r="A282" s="1" t="s">
        <v>555</v>
      </c>
      <c r="B282" s="1" t="s">
        <v>554</v>
      </c>
      <c r="C282">
        <v>0.37568165566261064</v>
      </c>
      <c r="D282">
        <v>0.41579001747712424</v>
      </c>
      <c r="E282" s="1">
        <f>-LOG(BioPlanet_2019_table[[#This Row],[Adjusted P-value]],10)</f>
        <v>0.38112594166795222</v>
      </c>
      <c r="F282">
        <v>0</v>
      </c>
      <c r="G282">
        <v>0</v>
      </c>
      <c r="H282">
        <v>2</v>
      </c>
      <c r="I282">
        <v>2</v>
      </c>
      <c r="J282" s="1" t="s">
        <v>295</v>
      </c>
    </row>
    <row r="283" spans="1:10" hidden="1" x14ac:dyDescent="0.25">
      <c r="A283" s="1" t="s">
        <v>556</v>
      </c>
      <c r="B283" s="1" t="s">
        <v>557</v>
      </c>
      <c r="C283">
        <v>0.37803756975369401</v>
      </c>
      <c r="D283">
        <v>0.41691377373545691</v>
      </c>
      <c r="E283" s="1">
        <f>-LOG(BioPlanet_2019_table[[#This Row],[Adjusted P-value]],10)</f>
        <v>0.37995375668830894</v>
      </c>
      <c r="F283">
        <v>0</v>
      </c>
      <c r="G283">
        <v>0</v>
      </c>
      <c r="H283">
        <v>2</v>
      </c>
      <c r="I283">
        <v>2</v>
      </c>
      <c r="J283" s="1" t="s">
        <v>299</v>
      </c>
    </row>
    <row r="284" spans="1:10" hidden="1" x14ac:dyDescent="0.25">
      <c r="A284" s="1" t="s">
        <v>558</v>
      </c>
      <c r="B284" s="1" t="s">
        <v>559</v>
      </c>
      <c r="C284">
        <v>0.38272311374022178</v>
      </c>
      <c r="D284">
        <v>0.42018043254855708</v>
      </c>
      <c r="E284" s="1">
        <f>-LOG(BioPlanet_2019_table[[#This Row],[Adjusted P-value]],10)</f>
        <v>0.37656417619007743</v>
      </c>
      <c r="F284">
        <v>0</v>
      </c>
      <c r="G284">
        <v>0</v>
      </c>
      <c r="H284">
        <v>2</v>
      </c>
      <c r="I284">
        <v>2</v>
      </c>
      <c r="J284" s="1" t="s">
        <v>151</v>
      </c>
    </row>
    <row r="285" spans="1:10" hidden="1" x14ac:dyDescent="0.25">
      <c r="A285" s="1" t="s">
        <v>560</v>
      </c>
      <c r="B285" s="1" t="s">
        <v>561</v>
      </c>
      <c r="C285">
        <v>0.38505280796250407</v>
      </c>
      <c r="D285">
        <v>0.42018043254855708</v>
      </c>
      <c r="E285" s="1">
        <f>-LOG(BioPlanet_2019_table[[#This Row],[Adjusted P-value]],10)</f>
        <v>0.37656417619007743</v>
      </c>
      <c r="F285">
        <v>0</v>
      </c>
      <c r="G285">
        <v>0</v>
      </c>
      <c r="H285">
        <v>2</v>
      </c>
      <c r="I285">
        <v>2</v>
      </c>
      <c r="J285" s="1" t="s">
        <v>189</v>
      </c>
    </row>
    <row r="286" spans="1:10" hidden="1" x14ac:dyDescent="0.25">
      <c r="A286" s="1" t="s">
        <v>562</v>
      </c>
      <c r="B286" s="1" t="s">
        <v>561</v>
      </c>
      <c r="C286">
        <v>0.38505280796250407</v>
      </c>
      <c r="D286">
        <v>0.42018043254855708</v>
      </c>
      <c r="E286" s="1">
        <f>-LOG(BioPlanet_2019_table[[#This Row],[Adjusted P-value]],10)</f>
        <v>0.37656417619007743</v>
      </c>
      <c r="F286">
        <v>0</v>
      </c>
      <c r="G286">
        <v>0</v>
      </c>
      <c r="H286">
        <v>2</v>
      </c>
      <c r="I286">
        <v>2</v>
      </c>
      <c r="J286" s="1" t="s">
        <v>299</v>
      </c>
    </row>
    <row r="287" spans="1:10" hidden="1" x14ac:dyDescent="0.25">
      <c r="A287" s="1" t="s">
        <v>563</v>
      </c>
      <c r="B287" s="1" t="s">
        <v>564</v>
      </c>
      <c r="C287">
        <v>0.39428514460246161</v>
      </c>
      <c r="D287">
        <v>0.42577319434501931</v>
      </c>
      <c r="E287" s="1">
        <f>-LOG(BioPlanet_2019_table[[#This Row],[Adjusted P-value]],10)</f>
        <v>0.37082168417175948</v>
      </c>
      <c r="F287">
        <v>0</v>
      </c>
      <c r="G287">
        <v>0</v>
      </c>
      <c r="H287">
        <v>2</v>
      </c>
      <c r="I287">
        <v>2</v>
      </c>
      <c r="J287" s="1" t="s">
        <v>155</v>
      </c>
    </row>
    <row r="288" spans="1:10" hidden="1" x14ac:dyDescent="0.25">
      <c r="A288" s="1" t="s">
        <v>565</v>
      </c>
      <c r="B288" s="1" t="s">
        <v>564</v>
      </c>
      <c r="C288">
        <v>0.39428514460246161</v>
      </c>
      <c r="D288">
        <v>0.42577319434501931</v>
      </c>
      <c r="E288" s="1">
        <f>-LOG(BioPlanet_2019_table[[#This Row],[Adjusted P-value]],10)</f>
        <v>0.37082168417175948</v>
      </c>
      <c r="F288">
        <v>0</v>
      </c>
      <c r="G288">
        <v>0</v>
      </c>
      <c r="H288">
        <v>2</v>
      </c>
      <c r="I288">
        <v>2</v>
      </c>
      <c r="J288" s="1" t="s">
        <v>521</v>
      </c>
    </row>
    <row r="289" spans="1:10" hidden="1" x14ac:dyDescent="0.25">
      <c r="A289" s="1" t="s">
        <v>566</v>
      </c>
      <c r="B289" s="1" t="s">
        <v>564</v>
      </c>
      <c r="C289">
        <v>0.39428514460246161</v>
      </c>
      <c r="D289">
        <v>0.42577319434501931</v>
      </c>
      <c r="E289" s="1">
        <f>-LOG(BioPlanet_2019_table[[#This Row],[Adjusted P-value]],10)</f>
        <v>0.37082168417175948</v>
      </c>
      <c r="F289">
        <v>0</v>
      </c>
      <c r="G289">
        <v>0</v>
      </c>
      <c r="H289">
        <v>2</v>
      </c>
      <c r="I289">
        <v>2</v>
      </c>
      <c r="J289" s="1" t="s">
        <v>449</v>
      </c>
    </row>
    <row r="290" spans="1:10" hidden="1" x14ac:dyDescent="0.25">
      <c r="A290" s="1" t="s">
        <v>567</v>
      </c>
      <c r="B290" s="1" t="s">
        <v>568</v>
      </c>
      <c r="C290">
        <v>0.40338069457507658</v>
      </c>
      <c r="D290">
        <v>0.43408787547698557</v>
      </c>
      <c r="E290" s="1">
        <f>-LOG(BioPlanet_2019_table[[#This Row],[Adjusted P-value]],10)</f>
        <v>0.36242234428564285</v>
      </c>
      <c r="F290">
        <v>0</v>
      </c>
      <c r="G290">
        <v>0</v>
      </c>
      <c r="H290">
        <v>2</v>
      </c>
      <c r="I290">
        <v>2</v>
      </c>
      <c r="J290" s="1" t="s">
        <v>155</v>
      </c>
    </row>
    <row r="291" spans="1:10" hidden="1" x14ac:dyDescent="0.25">
      <c r="A291" s="1" t="s">
        <v>569</v>
      </c>
      <c r="B291" s="1" t="s">
        <v>570</v>
      </c>
      <c r="C291">
        <v>0.41456081931685379</v>
      </c>
      <c r="D291">
        <v>0.44458074071566045</v>
      </c>
      <c r="E291" s="1">
        <f>-LOG(BioPlanet_2019_table[[#This Row],[Adjusted P-value]],10)</f>
        <v>0.35204935491206302</v>
      </c>
      <c r="F291">
        <v>0</v>
      </c>
      <c r="G291">
        <v>0</v>
      </c>
      <c r="H291">
        <v>2</v>
      </c>
      <c r="I291">
        <v>2</v>
      </c>
      <c r="J291" s="1" t="s">
        <v>151</v>
      </c>
    </row>
    <row r="292" spans="1:10" hidden="1" x14ac:dyDescent="0.25">
      <c r="A292" s="1" t="s">
        <v>571</v>
      </c>
      <c r="B292" s="1" t="s">
        <v>572</v>
      </c>
      <c r="C292">
        <v>0.4189747622727984</v>
      </c>
      <c r="D292">
        <v>0.44777027858020724</v>
      </c>
      <c r="E292" s="1">
        <f>-LOG(BioPlanet_2019_table[[#This Row],[Adjusted P-value]],10)</f>
        <v>0.34894473674401327</v>
      </c>
      <c r="F292">
        <v>0</v>
      </c>
      <c r="G292">
        <v>0</v>
      </c>
      <c r="H292">
        <v>2</v>
      </c>
      <c r="I292">
        <v>2</v>
      </c>
      <c r="J292" s="1" t="s">
        <v>295</v>
      </c>
    </row>
    <row r="293" spans="1:10" hidden="1" x14ac:dyDescent="0.25">
      <c r="A293" s="1" t="s">
        <v>573</v>
      </c>
      <c r="B293" s="1" t="s">
        <v>574</v>
      </c>
      <c r="C293">
        <v>0.43416653493395019</v>
      </c>
      <c r="D293">
        <v>0.4624170971385565</v>
      </c>
      <c r="E293" s="1">
        <f>-LOG(BioPlanet_2019_table[[#This Row],[Adjusted P-value]],10)</f>
        <v>0.33496611694119865</v>
      </c>
      <c r="F293">
        <v>0</v>
      </c>
      <c r="G293">
        <v>0</v>
      </c>
      <c r="H293">
        <v>2</v>
      </c>
      <c r="I293">
        <v>1</v>
      </c>
      <c r="J293" s="1" t="s">
        <v>575</v>
      </c>
    </row>
    <row r="294" spans="1:10" hidden="1" x14ac:dyDescent="0.25">
      <c r="A294" s="1" t="s">
        <v>576</v>
      </c>
      <c r="B294" s="1" t="s">
        <v>577</v>
      </c>
      <c r="C294">
        <v>0.43630454815009184</v>
      </c>
      <c r="D294">
        <v>0.46310824052791322</v>
      </c>
      <c r="E294" s="1">
        <f>-LOG(BioPlanet_2019_table[[#This Row],[Adjusted P-value]],10)</f>
        <v>0.33431749112020759</v>
      </c>
      <c r="F294">
        <v>0</v>
      </c>
      <c r="G294">
        <v>0</v>
      </c>
      <c r="H294">
        <v>2</v>
      </c>
      <c r="I294">
        <v>1</v>
      </c>
      <c r="J294" s="1" t="s">
        <v>269</v>
      </c>
    </row>
    <row r="295" spans="1:10" hidden="1" x14ac:dyDescent="0.25">
      <c r="A295" s="1" t="s">
        <v>578</v>
      </c>
      <c r="B295" s="1" t="s">
        <v>579</v>
      </c>
      <c r="C295">
        <v>0.44055669026579836</v>
      </c>
      <c r="D295">
        <v>0.46603105670973904</v>
      </c>
      <c r="E295" s="1">
        <f>-LOG(BioPlanet_2019_table[[#This Row],[Adjusted P-value]],10)</f>
        <v>0.33158514058845928</v>
      </c>
      <c r="F295">
        <v>0</v>
      </c>
      <c r="G295">
        <v>0</v>
      </c>
      <c r="H295">
        <v>2</v>
      </c>
      <c r="I295">
        <v>1</v>
      </c>
      <c r="J295" s="1" t="s">
        <v>580</v>
      </c>
    </row>
    <row r="296" spans="1:10" hidden="1" x14ac:dyDescent="0.25">
      <c r="A296" s="1" t="s">
        <v>581</v>
      </c>
      <c r="B296" s="1" t="s">
        <v>582</v>
      </c>
      <c r="C296">
        <v>0.461347260468289</v>
      </c>
      <c r="D296">
        <v>0.48636948476487418</v>
      </c>
      <c r="E296" s="1">
        <f>-LOG(BioPlanet_2019_table[[#This Row],[Adjusted P-value]],10)</f>
        <v>0.31303368088573275</v>
      </c>
      <c r="F296">
        <v>0</v>
      </c>
      <c r="G296">
        <v>0</v>
      </c>
      <c r="H296">
        <v>2</v>
      </c>
      <c r="I296">
        <v>1</v>
      </c>
      <c r="J296" s="1" t="s">
        <v>256</v>
      </c>
    </row>
    <row r="297" spans="1:10" hidden="1" x14ac:dyDescent="0.25">
      <c r="A297" s="1" t="s">
        <v>583</v>
      </c>
      <c r="B297" s="1" t="s">
        <v>584</v>
      </c>
      <c r="C297">
        <v>0.4714547766688722</v>
      </c>
      <c r="D297">
        <v>0.49534606602709208</v>
      </c>
      <c r="E297" s="1">
        <f>-LOG(BioPlanet_2019_table[[#This Row],[Adjusted P-value]],10)</f>
        <v>0.30509128176704009</v>
      </c>
      <c r="F297">
        <v>0</v>
      </c>
      <c r="G297">
        <v>0</v>
      </c>
      <c r="H297">
        <v>2</v>
      </c>
      <c r="I297">
        <v>1</v>
      </c>
      <c r="J297" s="1" t="s">
        <v>155</v>
      </c>
    </row>
    <row r="298" spans="1:10" hidden="1" x14ac:dyDescent="0.25">
      <c r="A298" s="1" t="s">
        <v>585</v>
      </c>
      <c r="B298" s="1" t="s">
        <v>586</v>
      </c>
      <c r="C298">
        <v>0.48403931846896298</v>
      </c>
      <c r="D298">
        <v>0.50685598667962117</v>
      </c>
      <c r="E298" s="1">
        <f>-LOG(BioPlanet_2019_table[[#This Row],[Adjusted P-value]],10)</f>
        <v>0.29511541951258186</v>
      </c>
      <c r="F298">
        <v>0</v>
      </c>
      <c r="G298">
        <v>0</v>
      </c>
      <c r="H298">
        <v>1</v>
      </c>
      <c r="I298">
        <v>1</v>
      </c>
      <c r="J298" s="1" t="s">
        <v>487</v>
      </c>
    </row>
    <row r="299" spans="1:10" hidden="1" x14ac:dyDescent="0.25">
      <c r="A299" s="1" t="s">
        <v>587</v>
      </c>
      <c r="B299" s="1" t="s">
        <v>588</v>
      </c>
      <c r="C299">
        <v>0.5025577401317437</v>
      </c>
      <c r="D299">
        <v>0.52448139993614862</v>
      </c>
      <c r="E299" s="1">
        <f>-LOG(BioPlanet_2019_table[[#This Row],[Adjusted P-value]],10)</f>
        <v>0.28026990889716935</v>
      </c>
      <c r="F299">
        <v>0</v>
      </c>
      <c r="G299">
        <v>0</v>
      </c>
      <c r="H299">
        <v>1</v>
      </c>
      <c r="I299">
        <v>1</v>
      </c>
      <c r="J299" s="1" t="s">
        <v>219</v>
      </c>
    </row>
    <row r="300" spans="1:10" hidden="1" x14ac:dyDescent="0.25">
      <c r="A300" s="1" t="s">
        <v>589</v>
      </c>
      <c r="B300" s="1" t="s">
        <v>590</v>
      </c>
      <c r="C300">
        <v>0.5119017811198785</v>
      </c>
      <c r="D300">
        <v>0.53244633420830167</v>
      </c>
      <c r="E300" s="1">
        <f>-LOG(BioPlanet_2019_table[[#This Row],[Adjusted P-value]],10)</f>
        <v>0.27372415865301358</v>
      </c>
      <c r="F300">
        <v>0</v>
      </c>
      <c r="G300">
        <v>0</v>
      </c>
      <c r="H300">
        <v>1</v>
      </c>
      <c r="I300">
        <v>1</v>
      </c>
      <c r="J300" s="1" t="s">
        <v>248</v>
      </c>
    </row>
    <row r="301" spans="1:10" hidden="1" x14ac:dyDescent="0.25">
      <c r="A301" s="1" t="s">
        <v>591</v>
      </c>
      <c r="B301" s="1" t="s">
        <v>592</v>
      </c>
      <c r="C301">
        <v>0.51889425600200823</v>
      </c>
      <c r="D301">
        <v>0.53792037872208187</v>
      </c>
      <c r="E301" s="1">
        <f>-LOG(BioPlanet_2019_table[[#This Row],[Adjusted P-value]],10)</f>
        <v>0.26928200247609962</v>
      </c>
      <c r="F301">
        <v>0</v>
      </c>
      <c r="G301">
        <v>0</v>
      </c>
      <c r="H301">
        <v>1</v>
      </c>
      <c r="I301">
        <v>1</v>
      </c>
      <c r="J301" s="1" t="s">
        <v>87</v>
      </c>
    </row>
    <row r="302" spans="1:10" hidden="1" x14ac:dyDescent="0.25">
      <c r="A302" s="1" t="s">
        <v>593</v>
      </c>
      <c r="B302" s="1" t="s">
        <v>594</v>
      </c>
      <c r="C302">
        <v>0.52107259828844887</v>
      </c>
      <c r="D302">
        <v>0.53838398029138734</v>
      </c>
      <c r="E302" s="1">
        <f>-LOG(BioPlanet_2019_table[[#This Row],[Adjusted P-value]],10)</f>
        <v>0.26890787109938147</v>
      </c>
      <c r="F302">
        <v>0</v>
      </c>
      <c r="G302">
        <v>0</v>
      </c>
      <c r="H302">
        <v>1</v>
      </c>
      <c r="I302">
        <v>1</v>
      </c>
      <c r="J302" s="1" t="s">
        <v>192</v>
      </c>
    </row>
    <row r="303" spans="1:10" hidden="1" x14ac:dyDescent="0.25">
      <c r="A303" s="1" t="s">
        <v>595</v>
      </c>
      <c r="B303" s="1" t="s">
        <v>596</v>
      </c>
      <c r="C303">
        <v>0.53007336038801844</v>
      </c>
      <c r="D303">
        <v>0.54587024861150246</v>
      </c>
      <c r="E303" s="1">
        <f>-LOG(BioPlanet_2019_table[[#This Row],[Adjusted P-value]],10)</f>
        <v>0.26291057525981609</v>
      </c>
      <c r="F303">
        <v>0</v>
      </c>
      <c r="G303">
        <v>0</v>
      </c>
      <c r="H303">
        <v>1</v>
      </c>
      <c r="I303">
        <v>1</v>
      </c>
      <c r="J303" s="1" t="s">
        <v>151</v>
      </c>
    </row>
    <row r="304" spans="1:10" hidden="1" x14ac:dyDescent="0.25">
      <c r="A304" s="1" t="s">
        <v>597</v>
      </c>
      <c r="B304" s="1" t="s">
        <v>598</v>
      </c>
      <c r="C304">
        <v>0.53632032208707159</v>
      </c>
      <c r="D304">
        <v>0.55048059461742338</v>
      </c>
      <c r="E304" s="1">
        <f>-LOG(BioPlanet_2019_table[[#This Row],[Adjusted P-value]],10)</f>
        <v>0.25925798604575356</v>
      </c>
      <c r="F304">
        <v>0</v>
      </c>
      <c r="G304">
        <v>0</v>
      </c>
      <c r="H304">
        <v>1</v>
      </c>
      <c r="I304">
        <v>1</v>
      </c>
      <c r="J304" s="1" t="s">
        <v>599</v>
      </c>
    </row>
    <row r="305" spans="1:10" hidden="1" x14ac:dyDescent="0.25">
      <c r="A305" s="1" t="s">
        <v>600</v>
      </c>
      <c r="B305" s="1" t="s">
        <v>601</v>
      </c>
      <c r="C305">
        <v>0.54239464828340367</v>
      </c>
      <c r="D305">
        <v>0.55488399873729788</v>
      </c>
      <c r="E305" s="1">
        <f>-LOG(BioPlanet_2019_table[[#This Row],[Adjusted P-value]],10)</f>
        <v>0.25579779881223963</v>
      </c>
      <c r="F305">
        <v>0</v>
      </c>
      <c r="G305">
        <v>0</v>
      </c>
      <c r="H305">
        <v>1</v>
      </c>
      <c r="I305">
        <v>1</v>
      </c>
      <c r="J305" s="1" t="s">
        <v>151</v>
      </c>
    </row>
    <row r="306" spans="1:10" hidden="1" x14ac:dyDescent="0.25">
      <c r="A306" s="1" t="s">
        <v>602</v>
      </c>
      <c r="B306" s="1" t="s">
        <v>603</v>
      </c>
      <c r="C306">
        <v>0.54929169341435813</v>
      </c>
      <c r="D306">
        <v>0.56009743164546022</v>
      </c>
      <c r="E306" s="1">
        <f>-LOG(BioPlanet_2019_table[[#This Row],[Adjusted P-value]],10)</f>
        <v>0.25173641880557029</v>
      </c>
      <c r="F306">
        <v>0</v>
      </c>
      <c r="G306">
        <v>0</v>
      </c>
      <c r="H306">
        <v>1</v>
      </c>
      <c r="I306">
        <v>1</v>
      </c>
      <c r="J306" s="1" t="s">
        <v>155</v>
      </c>
    </row>
    <row r="307" spans="1:10" hidden="1" x14ac:dyDescent="0.25">
      <c r="A307" s="1" t="s">
        <v>604</v>
      </c>
      <c r="B307" s="1" t="s">
        <v>605</v>
      </c>
      <c r="C307">
        <v>0.56608877359549659</v>
      </c>
      <c r="D307">
        <v>0.57533859015751443</v>
      </c>
      <c r="E307" s="1">
        <f>-LOG(BioPlanet_2019_table[[#This Row],[Adjusted P-value]],10)</f>
        <v>0.24007649520726598</v>
      </c>
      <c r="F307">
        <v>0</v>
      </c>
      <c r="G307">
        <v>0</v>
      </c>
      <c r="H307">
        <v>1</v>
      </c>
      <c r="I307">
        <v>1</v>
      </c>
      <c r="J307" s="1" t="s">
        <v>198</v>
      </c>
    </row>
    <row r="308" spans="1:10" hidden="1" x14ac:dyDescent="0.25">
      <c r="A308" s="1" t="s">
        <v>606</v>
      </c>
      <c r="B308" s="1" t="s">
        <v>607</v>
      </c>
      <c r="C308">
        <v>0.59937793727084421</v>
      </c>
      <c r="D308">
        <v>0.60718742179554575</v>
      </c>
      <c r="E308" s="1">
        <f>-LOG(BioPlanet_2019_table[[#This Row],[Adjusted P-value]],10)</f>
        <v>0.21667723365632952</v>
      </c>
      <c r="F308">
        <v>0</v>
      </c>
      <c r="G308">
        <v>0</v>
      </c>
      <c r="H308">
        <v>1</v>
      </c>
      <c r="I308">
        <v>1</v>
      </c>
      <c r="J308" s="1" t="s">
        <v>155</v>
      </c>
    </row>
    <row r="309" spans="1:10" hidden="1" x14ac:dyDescent="0.25">
      <c r="A309" s="1" t="s">
        <v>608</v>
      </c>
      <c r="B309" s="1" t="s">
        <v>609</v>
      </c>
      <c r="C309">
        <v>0.65727396732425247</v>
      </c>
      <c r="D309">
        <v>0.66367598648650172</v>
      </c>
      <c r="E309" s="1">
        <f>-LOG(BioPlanet_2019_table[[#This Row],[Adjusted P-value]],10)</f>
        <v>0.178043895971147</v>
      </c>
      <c r="F309">
        <v>0</v>
      </c>
      <c r="G309">
        <v>0</v>
      </c>
      <c r="H309">
        <v>1</v>
      </c>
      <c r="I309">
        <v>0</v>
      </c>
      <c r="J309" s="1" t="s">
        <v>248</v>
      </c>
    </row>
    <row r="310" spans="1:10" hidden="1" x14ac:dyDescent="0.25">
      <c r="A310" s="1" t="s">
        <v>610</v>
      </c>
      <c r="B310" s="1" t="s">
        <v>611</v>
      </c>
      <c r="C310">
        <v>0.6954916970140429</v>
      </c>
      <c r="D310">
        <v>0.69999326139601081</v>
      </c>
      <c r="E310" s="1">
        <f>-LOG(BioPlanet_2019_table[[#This Row],[Adjusted P-value]],10)</f>
        <v>0.1549061407751926</v>
      </c>
      <c r="F310">
        <v>0</v>
      </c>
      <c r="G310">
        <v>0</v>
      </c>
      <c r="H310">
        <v>1</v>
      </c>
      <c r="I310">
        <v>0</v>
      </c>
      <c r="J310" s="1" t="s">
        <v>155</v>
      </c>
    </row>
    <row r="311" spans="1:10" hidden="1" x14ac:dyDescent="0.25">
      <c r="A311" s="1" t="s">
        <v>612</v>
      </c>
      <c r="B311" s="1" t="s">
        <v>613</v>
      </c>
      <c r="C311">
        <v>0.71010999581292644</v>
      </c>
      <c r="D311">
        <v>0.71240067321877454</v>
      </c>
      <c r="E311" s="1">
        <f>-LOG(BioPlanet_2019_table[[#This Row],[Adjusted P-value]],10)</f>
        <v>0.1472756788002304</v>
      </c>
      <c r="F311">
        <v>0</v>
      </c>
      <c r="G311">
        <v>0</v>
      </c>
      <c r="H311">
        <v>1</v>
      </c>
      <c r="I311">
        <v>0</v>
      </c>
      <c r="J311" s="1" t="s">
        <v>137</v>
      </c>
    </row>
    <row r="312" spans="1:10" hidden="1" x14ac:dyDescent="0.25">
      <c r="A312" s="1" t="s">
        <v>614</v>
      </c>
      <c r="B312" s="1" t="s">
        <v>615</v>
      </c>
      <c r="C312">
        <v>0.8312244253155634</v>
      </c>
      <c r="D312">
        <v>0.8312244253155634</v>
      </c>
      <c r="E312" s="1">
        <f>-LOG(BioPlanet_2019_table[[#This Row],[Adjusted P-value]],10)</f>
        <v>8.0281703631926923E-2</v>
      </c>
      <c r="F312">
        <v>0</v>
      </c>
      <c r="G312">
        <v>0</v>
      </c>
      <c r="H312">
        <v>1</v>
      </c>
      <c r="I312">
        <v>0</v>
      </c>
      <c r="J312" s="1" t="s">
        <v>269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4200-CFEF-4ABC-AC34-2EF84D32113B}">
  <dimension ref="A1:J132"/>
  <sheetViews>
    <sheetView workbookViewId="0">
      <selection activeCell="E3" sqref="E3"/>
    </sheetView>
  </sheetViews>
  <sheetFormatPr baseColWidth="10" defaultRowHeight="15" x14ac:dyDescent="0.25"/>
  <cols>
    <col min="1" max="1" width="50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42578125" bestFit="1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4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2480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2115</v>
      </c>
      <c r="B2" s="1" t="s">
        <v>2116</v>
      </c>
      <c r="C2">
        <v>6.0907444430883411E-4</v>
      </c>
      <c r="D2">
        <v>7.9788752204457275E-2</v>
      </c>
      <c r="E2">
        <f>-LOG(KEGG_2021_Human_table__2[[#This Row],[Adjusted P-value]],10)</f>
        <v>1.0980583266922515</v>
      </c>
      <c r="F2">
        <v>0</v>
      </c>
      <c r="G2">
        <v>0</v>
      </c>
      <c r="H2">
        <v>11.282401479584578</v>
      </c>
      <c r="I2">
        <v>83.53004977072851</v>
      </c>
      <c r="J2" s="1" t="s">
        <v>23</v>
      </c>
    </row>
    <row r="3" spans="1:10" x14ac:dyDescent="0.25">
      <c r="A3" s="1" t="s">
        <v>2117</v>
      </c>
      <c r="B3" s="1" t="s">
        <v>2118</v>
      </c>
      <c r="C3">
        <v>1.5160885763882588E-3</v>
      </c>
      <c r="D3">
        <v>9.2873056337750864E-2</v>
      </c>
      <c r="E3">
        <f>-LOG(KEGG_2021_Human_table__2[[#This Row],[Adjusted P-value]],10)</f>
        <v>1.0321102621209766</v>
      </c>
      <c r="F3">
        <v>0</v>
      </c>
      <c r="G3">
        <v>0</v>
      </c>
      <c r="H3">
        <v>5.2441471571906355</v>
      </c>
      <c r="I3">
        <v>34.043018779700908</v>
      </c>
      <c r="J3" s="1" t="s">
        <v>2119</v>
      </c>
    </row>
    <row r="4" spans="1:10" x14ac:dyDescent="0.25">
      <c r="A4" s="1" t="s">
        <v>2120</v>
      </c>
      <c r="B4" s="1" t="s">
        <v>2121</v>
      </c>
      <c r="C4">
        <v>2.1268638855973482E-3</v>
      </c>
      <c r="D4">
        <v>9.2873056337750864E-2</v>
      </c>
      <c r="E4">
        <f>-LOG(KEGG_2021_Human_table__2[[#This Row],[Adjusted P-value]],10)</f>
        <v>1.0321102621209766</v>
      </c>
      <c r="F4">
        <v>0</v>
      </c>
      <c r="G4">
        <v>0</v>
      </c>
      <c r="H4">
        <v>4.8918040979510247</v>
      </c>
      <c r="I4">
        <v>30.099792758128029</v>
      </c>
      <c r="J4" s="1" t="s">
        <v>2122</v>
      </c>
    </row>
    <row r="5" spans="1:10" x14ac:dyDescent="0.25">
      <c r="A5" s="1" t="s">
        <v>2123</v>
      </c>
      <c r="B5" s="1" t="s">
        <v>2124</v>
      </c>
      <c r="C5">
        <v>3.9127471078678304E-3</v>
      </c>
      <c r="D5">
        <v>0.10007060962032734</v>
      </c>
      <c r="E5">
        <f>-LOG(KEGG_2021_Human_table__2[[#This Row],[Adjusted P-value]],10)</f>
        <v>0.99969345452779068</v>
      </c>
      <c r="F5">
        <v>0</v>
      </c>
      <c r="G5">
        <v>0</v>
      </c>
      <c r="H5">
        <v>6.6654297039723369</v>
      </c>
      <c r="I5">
        <v>36.949913321714178</v>
      </c>
      <c r="J5" s="1" t="s">
        <v>84</v>
      </c>
    </row>
    <row r="6" spans="1:10" x14ac:dyDescent="0.25">
      <c r="A6" s="1" t="s">
        <v>32</v>
      </c>
      <c r="B6" s="1" t="s">
        <v>2125</v>
      </c>
      <c r="C6">
        <v>4.4230252490127207E-3</v>
      </c>
      <c r="D6">
        <v>0.10007060962032734</v>
      </c>
      <c r="E6">
        <f>-LOG(KEGG_2021_Human_table__2[[#This Row],[Adjusted P-value]],10)</f>
        <v>0.99969345452779068</v>
      </c>
      <c r="F6">
        <v>0</v>
      </c>
      <c r="G6">
        <v>0</v>
      </c>
      <c r="H6">
        <v>9.7254901960784306</v>
      </c>
      <c r="I6">
        <v>52.721214907531333</v>
      </c>
      <c r="J6" s="1" t="s">
        <v>47</v>
      </c>
    </row>
    <row r="7" spans="1:10" x14ac:dyDescent="0.25">
      <c r="A7" s="1" t="s">
        <v>2126</v>
      </c>
      <c r="B7" s="1" t="s">
        <v>675</v>
      </c>
      <c r="C7">
        <v>4.5833867001676644E-3</v>
      </c>
      <c r="D7">
        <v>0.10007060962032734</v>
      </c>
      <c r="E7">
        <f>-LOG(KEGG_2021_Human_table__2[[#This Row],[Adjusted P-value]],10)</f>
        <v>0.99969345452779068</v>
      </c>
      <c r="F7">
        <v>0</v>
      </c>
      <c r="G7">
        <v>0</v>
      </c>
      <c r="H7">
        <v>21.80821917808219</v>
      </c>
      <c r="I7">
        <v>117.44417565880208</v>
      </c>
      <c r="J7" s="1" t="s">
        <v>26</v>
      </c>
    </row>
    <row r="8" spans="1:10" x14ac:dyDescent="0.25">
      <c r="A8" s="1" t="s">
        <v>63</v>
      </c>
      <c r="B8" s="1" t="s">
        <v>2127</v>
      </c>
      <c r="C8">
        <v>6.9040333662226325E-3</v>
      </c>
      <c r="D8">
        <v>0.11092412866025819</v>
      </c>
      <c r="E8">
        <f>-LOG(KEGG_2021_Human_table__2[[#This Row],[Adjusted P-value]],10)</f>
        <v>0.95497397410140528</v>
      </c>
      <c r="F8">
        <v>0</v>
      </c>
      <c r="G8">
        <v>0</v>
      </c>
      <c r="H8">
        <v>5.6418102523772076</v>
      </c>
      <c r="I8">
        <v>28.071670318062395</v>
      </c>
      <c r="J8" s="1" t="s">
        <v>2128</v>
      </c>
    </row>
    <row r="9" spans="1:10" x14ac:dyDescent="0.25">
      <c r="A9" s="1" t="s">
        <v>106</v>
      </c>
      <c r="B9" s="1" t="s">
        <v>110</v>
      </c>
      <c r="C9">
        <v>7.2026453389378488E-3</v>
      </c>
      <c r="D9">
        <v>0.11092412866025819</v>
      </c>
      <c r="E9">
        <f>-LOG(KEGG_2021_Human_table__2[[#This Row],[Adjusted P-value]],10)</f>
        <v>0.95497397410140528</v>
      </c>
      <c r="F9">
        <v>0</v>
      </c>
      <c r="G9">
        <v>0</v>
      </c>
      <c r="H9">
        <v>17.031678082191782</v>
      </c>
      <c r="I9">
        <v>84.022495210130586</v>
      </c>
      <c r="J9" s="1" t="s">
        <v>108</v>
      </c>
    </row>
    <row r="10" spans="1:10" x14ac:dyDescent="0.25">
      <c r="A10" s="1" t="s">
        <v>88</v>
      </c>
      <c r="B10" s="1" t="s">
        <v>2129</v>
      </c>
      <c r="C10">
        <v>7.6207416636818607E-3</v>
      </c>
      <c r="D10">
        <v>0.11092412866025819</v>
      </c>
      <c r="E10">
        <f>-LOG(KEGG_2021_Human_table__2[[#This Row],[Adjusted P-value]],10)</f>
        <v>0.95497397410140528</v>
      </c>
      <c r="F10">
        <v>0</v>
      </c>
      <c r="G10">
        <v>0</v>
      </c>
      <c r="H10">
        <v>16.514736405147364</v>
      </c>
      <c r="I10">
        <v>80.54041381952409</v>
      </c>
      <c r="J10" s="1" t="s">
        <v>90</v>
      </c>
    </row>
    <row r="11" spans="1:10" x14ac:dyDescent="0.25">
      <c r="A11" s="1" t="s">
        <v>2130</v>
      </c>
      <c r="B11" s="1" t="s">
        <v>2131</v>
      </c>
      <c r="C11">
        <v>1.1283304597010111E-2</v>
      </c>
      <c r="D11">
        <v>0.13510324902279622</v>
      </c>
      <c r="E11">
        <f>-LOG(KEGG_2021_Human_table__2[[#This Row],[Adjusted P-value]],10)</f>
        <v>0.86933420674625006</v>
      </c>
      <c r="F11">
        <v>0</v>
      </c>
      <c r="G11">
        <v>0</v>
      </c>
      <c r="H11">
        <v>4.8670620212503088</v>
      </c>
      <c r="I11">
        <v>21.826004367162806</v>
      </c>
      <c r="J11" s="1" t="s">
        <v>2132</v>
      </c>
    </row>
    <row r="12" spans="1:10" x14ac:dyDescent="0.25">
      <c r="A12" s="1" t="s">
        <v>2133</v>
      </c>
      <c r="B12" s="1" t="s">
        <v>2134</v>
      </c>
      <c r="C12">
        <v>1.1344547627868386E-2</v>
      </c>
      <c r="D12">
        <v>0.13510324902279622</v>
      </c>
      <c r="E12">
        <f>-LOG(KEGG_2021_Human_table__2[[#This Row],[Adjusted P-value]],10)</f>
        <v>0.86933420674625006</v>
      </c>
      <c r="F12">
        <v>0</v>
      </c>
      <c r="G12">
        <v>0</v>
      </c>
      <c r="H12">
        <v>13.287003007016372</v>
      </c>
      <c r="I12">
        <v>59.512726108647087</v>
      </c>
      <c r="J12" s="1" t="s">
        <v>26</v>
      </c>
    </row>
    <row r="13" spans="1:10" x14ac:dyDescent="0.25">
      <c r="A13" s="1" t="s">
        <v>121</v>
      </c>
      <c r="B13" s="1" t="s">
        <v>130</v>
      </c>
      <c r="C13">
        <v>1.4001671547079167E-2</v>
      </c>
      <c r="D13">
        <v>0.15285158105561422</v>
      </c>
      <c r="E13">
        <f>-LOG(KEGG_2021_Human_table__2[[#This Row],[Adjusted P-value]],10)</f>
        <v>0.8157300646894291</v>
      </c>
      <c r="F13">
        <v>0</v>
      </c>
      <c r="G13">
        <v>0</v>
      </c>
      <c r="H13">
        <v>11.839785586658726</v>
      </c>
      <c r="I13">
        <v>50.539054913453732</v>
      </c>
      <c r="J13" s="1" t="s">
        <v>26</v>
      </c>
    </row>
    <row r="14" spans="1:10" x14ac:dyDescent="0.25">
      <c r="A14" s="1" t="s">
        <v>2135</v>
      </c>
      <c r="B14" s="1" t="s">
        <v>147</v>
      </c>
      <c r="C14">
        <v>1.8125473127518141E-2</v>
      </c>
      <c r="D14">
        <v>0.16458299236977059</v>
      </c>
      <c r="E14">
        <f>-LOG(KEGG_2021_Human_table__2[[#This Row],[Adjusted P-value]],10)</f>
        <v>0.78361504580411623</v>
      </c>
      <c r="F14">
        <v>0</v>
      </c>
      <c r="G14">
        <v>0</v>
      </c>
      <c r="H14">
        <v>10.272421814422332</v>
      </c>
      <c r="I14">
        <v>41.196900267303349</v>
      </c>
      <c r="J14" s="1" t="s">
        <v>36</v>
      </c>
    </row>
    <row r="15" spans="1:10" x14ac:dyDescent="0.25">
      <c r="A15" s="1" t="s">
        <v>529</v>
      </c>
      <c r="B15" s="1" t="s">
        <v>732</v>
      </c>
      <c r="C15">
        <v>1.8751706792213468E-2</v>
      </c>
      <c r="D15">
        <v>0.16458299236977059</v>
      </c>
      <c r="E15">
        <f>-LOG(KEGG_2021_Human_table__2[[#This Row],[Adjusted P-value]],10)</f>
        <v>0.78361504580411623</v>
      </c>
      <c r="F15">
        <v>0</v>
      </c>
      <c r="G15">
        <v>0</v>
      </c>
      <c r="H15">
        <v>10.081684424150177</v>
      </c>
      <c r="I15">
        <v>40.089520720994386</v>
      </c>
      <c r="J15" s="1" t="s">
        <v>2137</v>
      </c>
    </row>
    <row r="16" spans="1:10" x14ac:dyDescent="0.25">
      <c r="A16" s="1" t="s">
        <v>123</v>
      </c>
      <c r="B16" s="1" t="s">
        <v>2136</v>
      </c>
      <c r="C16">
        <v>1.8845380805698923E-2</v>
      </c>
      <c r="D16">
        <v>0.16458299236977059</v>
      </c>
      <c r="E16">
        <f>-LOG(KEGG_2021_Human_table__2[[#This Row],[Adjusted P-value]],10)</f>
        <v>0.78361504580411623</v>
      </c>
      <c r="F16">
        <v>0</v>
      </c>
      <c r="G16">
        <v>0</v>
      </c>
      <c r="H16">
        <v>5.6060090702947845</v>
      </c>
      <c r="I16">
        <v>22.264194640427878</v>
      </c>
      <c r="J16" s="1" t="s">
        <v>125</v>
      </c>
    </row>
    <row r="17" spans="1:10" x14ac:dyDescent="0.25">
      <c r="A17" s="1" t="s">
        <v>2138</v>
      </c>
      <c r="B17" s="1" t="s">
        <v>2139</v>
      </c>
      <c r="C17">
        <v>2.123185923198782E-2</v>
      </c>
      <c r="D17">
        <v>0.16966172203749347</v>
      </c>
      <c r="E17">
        <f>-LOG(KEGG_2021_Human_table__2[[#This Row],[Adjusted P-value]],10)</f>
        <v>0.7704161292971885</v>
      </c>
      <c r="F17">
        <v>0</v>
      </c>
      <c r="G17">
        <v>0</v>
      </c>
      <c r="H17">
        <v>5.3492965367965368</v>
      </c>
      <c r="I17">
        <v>20.606840590193119</v>
      </c>
      <c r="J17" s="1" t="s">
        <v>2140</v>
      </c>
    </row>
    <row r="18" spans="1:10" x14ac:dyDescent="0.25">
      <c r="A18" s="1" t="s">
        <v>156</v>
      </c>
      <c r="B18" s="1" t="s">
        <v>2141</v>
      </c>
      <c r="C18">
        <v>2.2017170035399915E-2</v>
      </c>
      <c r="D18">
        <v>0.16966172203749347</v>
      </c>
      <c r="E18">
        <f>-LOG(KEGG_2021_Human_table__2[[#This Row],[Adjusted P-value]],10)</f>
        <v>0.7704161292971885</v>
      </c>
      <c r="F18">
        <v>0</v>
      </c>
      <c r="G18">
        <v>0</v>
      </c>
      <c r="H18">
        <v>9.2249825864871138</v>
      </c>
      <c r="I18">
        <v>35.201912467628581</v>
      </c>
      <c r="J18" s="1" t="s">
        <v>36</v>
      </c>
    </row>
    <row r="19" spans="1:10" x14ac:dyDescent="0.25">
      <c r="A19" s="1" t="s">
        <v>259</v>
      </c>
      <c r="B19" s="1" t="s">
        <v>183</v>
      </c>
      <c r="C19">
        <v>2.9614118926114725E-2</v>
      </c>
      <c r="D19">
        <v>0.21182651306194933</v>
      </c>
      <c r="E19">
        <f>-LOG(KEGG_2021_Human_table__2[[#This Row],[Adjusted P-value]],10)</f>
        <v>0.67401968277492808</v>
      </c>
      <c r="F19">
        <v>0</v>
      </c>
      <c r="G19">
        <v>0</v>
      </c>
      <c r="H19">
        <v>38.451737451737451</v>
      </c>
      <c r="I19">
        <v>135.33104533059262</v>
      </c>
      <c r="J19" s="1" t="s">
        <v>256</v>
      </c>
    </row>
    <row r="20" spans="1:10" x14ac:dyDescent="0.25">
      <c r="A20" s="1" t="s">
        <v>141</v>
      </c>
      <c r="B20" s="1" t="s">
        <v>851</v>
      </c>
      <c r="C20">
        <v>3.0722929375397234E-2</v>
      </c>
      <c r="D20">
        <v>0.21182651306194933</v>
      </c>
      <c r="E20">
        <f>-LOG(KEGG_2021_Human_table__2[[#This Row],[Adjusted P-value]],10)</f>
        <v>0.67401968277492808</v>
      </c>
      <c r="F20">
        <v>0</v>
      </c>
      <c r="G20">
        <v>0</v>
      </c>
      <c r="H20">
        <v>7.6612000771753808</v>
      </c>
      <c r="I20">
        <v>26.682014061706386</v>
      </c>
      <c r="J20" s="1" t="s">
        <v>283</v>
      </c>
    </row>
    <row r="21" spans="1:10" x14ac:dyDescent="0.25">
      <c r="A21" s="1" t="s">
        <v>2142</v>
      </c>
      <c r="B21" s="1" t="s">
        <v>2143</v>
      </c>
      <c r="C21">
        <v>3.3080381258080868E-2</v>
      </c>
      <c r="D21">
        <v>0.21667649724042967</v>
      </c>
      <c r="E21">
        <f>-LOG(KEGG_2021_Human_table__2[[#This Row],[Adjusted P-value]],10)</f>
        <v>0.66418819376717164</v>
      </c>
      <c r="F21">
        <v>0</v>
      </c>
      <c r="G21">
        <v>0</v>
      </c>
      <c r="H21">
        <v>7.3495001851166233</v>
      </c>
      <c r="I21">
        <v>25.053085617738489</v>
      </c>
      <c r="J21" s="1" t="s">
        <v>44</v>
      </c>
    </row>
    <row r="22" spans="1:10" x14ac:dyDescent="0.25">
      <c r="A22" s="1" t="s">
        <v>2144</v>
      </c>
      <c r="B22" s="1" t="s">
        <v>205</v>
      </c>
      <c r="C22">
        <v>3.6881427266100102E-2</v>
      </c>
      <c r="D22">
        <v>0.23006985580281492</v>
      </c>
      <c r="E22">
        <f>-LOG(KEGG_2021_Human_table__2[[#This Row],[Adjusted P-value]],10)</f>
        <v>0.63814027970639142</v>
      </c>
      <c r="F22">
        <v>0</v>
      </c>
      <c r="G22">
        <v>0</v>
      </c>
      <c r="H22">
        <v>29.903903903903903</v>
      </c>
      <c r="I22">
        <v>98.684293772056677</v>
      </c>
      <c r="J22" s="1" t="s">
        <v>755</v>
      </c>
    </row>
    <row r="23" spans="1:10" x14ac:dyDescent="0.25">
      <c r="A23" s="1" t="s">
        <v>2145</v>
      </c>
      <c r="B23" s="1" t="s">
        <v>2146</v>
      </c>
      <c r="C23">
        <v>4.1848492582771082E-2</v>
      </c>
      <c r="D23">
        <v>0.24918875128831869</v>
      </c>
      <c r="E23">
        <f>-LOG(KEGG_2021_Human_table__2[[#This Row],[Adjusted P-value]],10)</f>
        <v>0.60347156620096376</v>
      </c>
      <c r="F23">
        <v>0</v>
      </c>
      <c r="G23">
        <v>0</v>
      </c>
      <c r="H23">
        <v>4.0682755775577562</v>
      </c>
      <c r="I23">
        <v>12.911484175400812</v>
      </c>
      <c r="J23" s="1" t="s">
        <v>2147</v>
      </c>
    </row>
    <row r="24" spans="1:10" x14ac:dyDescent="0.25">
      <c r="A24" s="1" t="s">
        <v>212</v>
      </c>
      <c r="B24" s="1" t="s">
        <v>941</v>
      </c>
      <c r="C24">
        <v>4.6770822829780109E-2</v>
      </c>
      <c r="D24">
        <v>0.25737887011338889</v>
      </c>
      <c r="E24">
        <f>-LOG(KEGG_2021_Human_table__2[[#This Row],[Adjusted P-value]],10)</f>
        <v>0.58942710999507775</v>
      </c>
      <c r="F24">
        <v>0</v>
      </c>
      <c r="G24">
        <v>0</v>
      </c>
      <c r="H24">
        <v>6.0380517503805171</v>
      </c>
      <c r="I24">
        <v>18.491507608192848</v>
      </c>
      <c r="J24" s="1" t="s">
        <v>214</v>
      </c>
    </row>
    <row r="25" spans="1:10" x14ac:dyDescent="0.25">
      <c r="A25" s="1" t="s">
        <v>2149</v>
      </c>
      <c r="B25" s="1" t="s">
        <v>960</v>
      </c>
      <c r="C25">
        <v>4.8606378778094414E-2</v>
      </c>
      <c r="D25">
        <v>0.25737887011338889</v>
      </c>
      <c r="E25">
        <f>-LOG(KEGG_2021_Human_table__2[[#This Row],[Adjusted P-value]],10)</f>
        <v>0.58942710999507775</v>
      </c>
      <c r="F25">
        <v>0</v>
      </c>
      <c r="G25">
        <v>0</v>
      </c>
      <c r="H25">
        <v>5.9061941631923762</v>
      </c>
      <c r="I25">
        <v>17.860334138678962</v>
      </c>
      <c r="J25" s="1" t="s">
        <v>292</v>
      </c>
    </row>
    <row r="26" spans="1:10" x14ac:dyDescent="0.25">
      <c r="A26" s="1" t="s">
        <v>111</v>
      </c>
      <c r="B26" s="1" t="s">
        <v>2148</v>
      </c>
      <c r="C26">
        <v>4.9118104983471161E-2</v>
      </c>
      <c r="D26">
        <v>0.25737887011338889</v>
      </c>
      <c r="E26">
        <f>-LOG(KEGG_2021_Human_table__2[[#This Row],[Adjusted P-value]],10)</f>
        <v>0.58942710999507775</v>
      </c>
      <c r="F26">
        <v>0</v>
      </c>
      <c r="G26">
        <v>0</v>
      </c>
      <c r="H26">
        <v>2.6343020097772949</v>
      </c>
      <c r="I26">
        <v>7.9385417479060081</v>
      </c>
      <c r="J26" s="1" t="s">
        <v>113</v>
      </c>
    </row>
    <row r="27" spans="1:10" x14ac:dyDescent="0.25">
      <c r="A27" s="1" t="s">
        <v>2150</v>
      </c>
      <c r="B27" s="1" t="s">
        <v>2151</v>
      </c>
      <c r="C27">
        <v>5.258026903423401E-2</v>
      </c>
      <c r="D27">
        <v>0.26492366321094829</v>
      </c>
      <c r="E27">
        <f>-LOG(KEGG_2021_Human_table__2[[#This Row],[Adjusted P-value]],10)</f>
        <v>0.57687924841111604</v>
      </c>
      <c r="F27">
        <v>0</v>
      </c>
      <c r="G27">
        <v>0</v>
      </c>
      <c r="H27">
        <v>3.6980105105105103</v>
      </c>
      <c r="I27">
        <v>10.892173198328596</v>
      </c>
      <c r="J27" s="1" t="s">
        <v>2152</v>
      </c>
    </row>
    <row r="28" spans="1:10" x14ac:dyDescent="0.25">
      <c r="A28" s="1" t="s">
        <v>2153</v>
      </c>
      <c r="B28" s="1" t="s">
        <v>2154</v>
      </c>
      <c r="C28">
        <v>6.6238128728345502E-2</v>
      </c>
      <c r="D28">
        <v>0.31473934831430328</v>
      </c>
      <c r="E28">
        <f>-LOG(KEGG_2021_Human_table__2[[#This Row],[Adjusted P-value]],10)</f>
        <v>0.50204895874702016</v>
      </c>
      <c r="F28">
        <v>0</v>
      </c>
      <c r="G28">
        <v>0</v>
      </c>
      <c r="H28">
        <v>4.9352428393524281</v>
      </c>
      <c r="I28">
        <v>13.396711846828298</v>
      </c>
      <c r="J28" s="1" t="s">
        <v>2155</v>
      </c>
    </row>
    <row r="29" spans="1:10" x14ac:dyDescent="0.25">
      <c r="A29" s="1" t="s">
        <v>2156</v>
      </c>
      <c r="B29" s="1" t="s">
        <v>2157</v>
      </c>
      <c r="C29">
        <v>6.7272532464125886E-2</v>
      </c>
      <c r="D29">
        <v>0.31473934831430328</v>
      </c>
      <c r="E29">
        <f>-LOG(KEGG_2021_Human_table__2[[#This Row],[Adjusted P-value]],10)</f>
        <v>0.50204895874702016</v>
      </c>
      <c r="F29">
        <v>0</v>
      </c>
      <c r="G29">
        <v>0</v>
      </c>
      <c r="H29">
        <v>4.8905343699864252</v>
      </c>
      <c r="I29">
        <v>13.199568214533345</v>
      </c>
      <c r="J29" s="1" t="s">
        <v>36</v>
      </c>
    </row>
    <row r="30" spans="1:10" x14ac:dyDescent="0.25">
      <c r="A30" s="1" t="s">
        <v>2158</v>
      </c>
      <c r="B30" s="1" t="s">
        <v>285</v>
      </c>
      <c r="C30">
        <v>7.2420206102237705E-2</v>
      </c>
      <c r="D30">
        <v>0.32713955170321174</v>
      </c>
      <c r="E30">
        <f>-LOG(KEGG_2021_Human_table__2[[#This Row],[Adjusted P-value]],10)</f>
        <v>0.48526694579234003</v>
      </c>
      <c r="F30">
        <v>0</v>
      </c>
      <c r="G30">
        <v>0</v>
      </c>
      <c r="H30">
        <v>14.157894736842104</v>
      </c>
      <c r="I30">
        <v>37.168295306598729</v>
      </c>
      <c r="J30" s="1" t="s">
        <v>258</v>
      </c>
    </row>
    <row r="31" spans="1:10" x14ac:dyDescent="0.25">
      <c r="A31" s="1" t="s">
        <v>254</v>
      </c>
      <c r="B31" s="1" t="s">
        <v>294</v>
      </c>
      <c r="C31">
        <v>7.5902105467952147E-2</v>
      </c>
      <c r="D31">
        <v>0.33143919387672433</v>
      </c>
      <c r="E31">
        <f>-LOG(KEGG_2021_Human_table__2[[#This Row],[Adjusted P-value]],10)</f>
        <v>0.47959613599541345</v>
      </c>
      <c r="F31">
        <v>0</v>
      </c>
      <c r="G31">
        <v>0</v>
      </c>
      <c r="H31">
        <v>13.449324324324325</v>
      </c>
      <c r="I31">
        <v>34.676538897008342</v>
      </c>
      <c r="J31" s="1" t="s">
        <v>256</v>
      </c>
    </row>
    <row r="32" spans="1:10" x14ac:dyDescent="0.25">
      <c r="A32" s="1" t="s">
        <v>2159</v>
      </c>
      <c r="B32" s="1" t="s">
        <v>301</v>
      </c>
      <c r="C32">
        <v>7.9371108426253473E-2</v>
      </c>
      <c r="D32">
        <v>0.33540694205932919</v>
      </c>
      <c r="E32">
        <f>-LOG(KEGG_2021_Human_table__2[[#This Row],[Adjusted P-value]],10)</f>
        <v>0.47442795286034689</v>
      </c>
      <c r="F32">
        <v>0</v>
      </c>
      <c r="G32">
        <v>0</v>
      </c>
      <c r="H32">
        <v>12.808236808236808</v>
      </c>
      <c r="I32">
        <v>32.451215837692359</v>
      </c>
      <c r="J32" s="1" t="s">
        <v>1669</v>
      </c>
    </row>
    <row r="33" spans="1:10" x14ac:dyDescent="0.25">
      <c r="A33" s="1" t="s">
        <v>2160</v>
      </c>
      <c r="B33" s="1" t="s">
        <v>2161</v>
      </c>
      <c r="C33">
        <v>8.4522206131606381E-2</v>
      </c>
      <c r="D33">
        <v>0.34601278135126362</v>
      </c>
      <c r="E33">
        <f>-LOG(KEGG_2021_Human_table__2[[#This Row],[Adjusted P-value]],10)</f>
        <v>0.46090785852571431</v>
      </c>
      <c r="F33">
        <v>0</v>
      </c>
      <c r="G33">
        <v>0</v>
      </c>
      <c r="H33">
        <v>4.2709524323158234</v>
      </c>
      <c r="I33">
        <v>10.552417218169387</v>
      </c>
      <c r="J33" s="1" t="s">
        <v>2162</v>
      </c>
    </row>
    <row r="34" spans="1:10" x14ac:dyDescent="0.25">
      <c r="A34" s="1" t="s">
        <v>228</v>
      </c>
      <c r="B34" s="1" t="s">
        <v>311</v>
      </c>
      <c r="C34">
        <v>9.3119096094725601E-2</v>
      </c>
      <c r="D34">
        <v>0.36771176028245894</v>
      </c>
      <c r="E34">
        <f>-LOG(KEGG_2021_Human_table__2[[#This Row],[Adjusted P-value]],10)</f>
        <v>0.43449248015533404</v>
      </c>
      <c r="F34">
        <v>0</v>
      </c>
      <c r="G34">
        <v>0</v>
      </c>
      <c r="H34">
        <v>10.756756756756756</v>
      </c>
      <c r="I34">
        <v>25.53520672349185</v>
      </c>
      <c r="J34" s="1" t="s">
        <v>206</v>
      </c>
    </row>
    <row r="35" spans="1:10" x14ac:dyDescent="0.25">
      <c r="A35" s="1" t="s">
        <v>2163</v>
      </c>
      <c r="B35" s="1" t="s">
        <v>2164</v>
      </c>
      <c r="C35">
        <v>9.5912185114422635E-2</v>
      </c>
      <c r="D35">
        <v>0.36771176028245894</v>
      </c>
      <c r="E35">
        <f>-LOG(KEGG_2021_Human_table__2[[#This Row],[Adjusted P-value]],10)</f>
        <v>0.43449248015533404</v>
      </c>
      <c r="F35">
        <v>0</v>
      </c>
      <c r="G35">
        <v>0</v>
      </c>
      <c r="H35">
        <v>3.9572042795720428</v>
      </c>
      <c r="I35">
        <v>9.2769620187666888</v>
      </c>
      <c r="J35" s="1" t="s">
        <v>2165</v>
      </c>
    </row>
    <row r="36" spans="1:10" x14ac:dyDescent="0.25">
      <c r="A36" s="1" t="s">
        <v>330</v>
      </c>
      <c r="B36" s="1" t="s">
        <v>321</v>
      </c>
      <c r="C36">
        <v>9.9916928462047416E-2</v>
      </c>
      <c r="D36">
        <v>0.36771176028245894</v>
      </c>
      <c r="E36">
        <f>-LOG(KEGG_2021_Human_table__2[[#This Row],[Adjusted P-value]],10)</f>
        <v>0.43449248015533404</v>
      </c>
      <c r="F36">
        <v>0</v>
      </c>
      <c r="G36">
        <v>0</v>
      </c>
      <c r="H36">
        <v>9.9589589589589593</v>
      </c>
      <c r="I36">
        <v>22.939626939193147</v>
      </c>
      <c r="J36" s="1" t="s">
        <v>297</v>
      </c>
    </row>
    <row r="37" spans="1:10" x14ac:dyDescent="0.25">
      <c r="A37" s="1" t="s">
        <v>2166</v>
      </c>
      <c r="B37" s="1" t="s">
        <v>328</v>
      </c>
      <c r="C37">
        <v>0.10666448008193466</v>
      </c>
      <c r="D37">
        <v>0.36771176028245894</v>
      </c>
      <c r="E37">
        <f>-LOG(KEGG_2021_Human_table__2[[#This Row],[Adjusted P-value]],10)</f>
        <v>0.43449248015533404</v>
      </c>
      <c r="F37">
        <v>0</v>
      </c>
      <c r="G37">
        <v>0</v>
      </c>
      <c r="H37">
        <v>9.2712022367194784</v>
      </c>
      <c r="I37">
        <v>20.749572437350395</v>
      </c>
      <c r="J37" s="1" t="s">
        <v>297</v>
      </c>
    </row>
    <row r="38" spans="1:10" x14ac:dyDescent="0.25">
      <c r="A38" s="1" t="s">
        <v>2167</v>
      </c>
      <c r="B38" s="1" t="s">
        <v>328</v>
      </c>
      <c r="C38">
        <v>0.10666448008193466</v>
      </c>
      <c r="D38">
        <v>0.36771176028245894</v>
      </c>
      <c r="E38">
        <f>-LOG(KEGG_2021_Human_table__2[[#This Row],[Adjusted P-value]],10)</f>
        <v>0.43449248015533404</v>
      </c>
      <c r="F38">
        <v>0</v>
      </c>
      <c r="G38">
        <v>0</v>
      </c>
      <c r="H38">
        <v>9.2712022367194784</v>
      </c>
      <c r="I38">
        <v>20.749572437350395</v>
      </c>
      <c r="J38" s="1" t="s">
        <v>374</v>
      </c>
    </row>
    <row r="39" spans="1:10" x14ac:dyDescent="0.25">
      <c r="A39" s="1" t="s">
        <v>313</v>
      </c>
      <c r="B39" s="1" t="s">
        <v>328</v>
      </c>
      <c r="C39">
        <v>0.10666448008193466</v>
      </c>
      <c r="D39">
        <v>0.36771176028245894</v>
      </c>
      <c r="E39">
        <f>-LOG(KEGG_2021_Human_table__2[[#This Row],[Adjusted P-value]],10)</f>
        <v>0.43449248015533404</v>
      </c>
      <c r="F39">
        <v>0</v>
      </c>
      <c r="G39">
        <v>0</v>
      </c>
      <c r="H39">
        <v>9.2712022367194784</v>
      </c>
      <c r="I39">
        <v>20.749572437350395</v>
      </c>
      <c r="J39" s="1" t="s">
        <v>315</v>
      </c>
    </row>
    <row r="40" spans="1:10" x14ac:dyDescent="0.25">
      <c r="A40" s="1" t="s">
        <v>2168</v>
      </c>
      <c r="B40" s="1" t="s">
        <v>1842</v>
      </c>
      <c r="C40">
        <v>0.1186476345155071</v>
      </c>
      <c r="D40">
        <v>0.37434118189499904</v>
      </c>
      <c r="E40">
        <f>-LOG(KEGG_2021_Human_table__2[[#This Row],[Adjusted P-value]],10)</f>
        <v>0.42673239280026359</v>
      </c>
      <c r="F40">
        <v>0</v>
      </c>
      <c r="G40">
        <v>0</v>
      </c>
      <c r="H40">
        <v>3.4719002458728485</v>
      </c>
      <c r="I40">
        <v>7.4006929572062683</v>
      </c>
      <c r="J40" s="1" t="s">
        <v>2169</v>
      </c>
    </row>
    <row r="41" spans="1:10" x14ac:dyDescent="0.25">
      <c r="A41" s="1" t="s">
        <v>2170</v>
      </c>
      <c r="B41" s="1" t="s">
        <v>2171</v>
      </c>
      <c r="C41">
        <v>0.12359452386956798</v>
      </c>
      <c r="D41">
        <v>0.37434118189499904</v>
      </c>
      <c r="E41">
        <f>-LOG(KEGG_2021_Human_table__2[[#This Row],[Adjusted P-value]],10)</f>
        <v>0.42673239280026359</v>
      </c>
      <c r="F41">
        <v>0</v>
      </c>
      <c r="G41">
        <v>0</v>
      </c>
      <c r="H41">
        <v>3.3844178082191783</v>
      </c>
      <c r="I41">
        <v>7.0759682841783222</v>
      </c>
      <c r="J41" s="1" t="s">
        <v>2172</v>
      </c>
    </row>
    <row r="42" spans="1:10" x14ac:dyDescent="0.25">
      <c r="A42" s="1" t="s">
        <v>425</v>
      </c>
      <c r="B42" s="1" t="s">
        <v>361</v>
      </c>
      <c r="C42">
        <v>0.12660910599668915</v>
      </c>
      <c r="D42">
        <v>0.37434118189499904</v>
      </c>
      <c r="E42">
        <f>-LOG(KEGG_2021_Human_table__2[[#This Row],[Adjusted P-value]],10)</f>
        <v>0.42673239280026359</v>
      </c>
      <c r="F42">
        <v>0</v>
      </c>
      <c r="G42">
        <v>0</v>
      </c>
      <c r="H42">
        <v>7.67953667953668</v>
      </c>
      <c r="I42">
        <v>15.870920964553154</v>
      </c>
      <c r="J42" s="1" t="s">
        <v>256</v>
      </c>
    </row>
    <row r="43" spans="1:10" x14ac:dyDescent="0.25">
      <c r="A43" s="1" t="s">
        <v>380</v>
      </c>
      <c r="B43" s="1" t="s">
        <v>361</v>
      </c>
      <c r="C43">
        <v>0.12660910599668915</v>
      </c>
      <c r="D43">
        <v>0.37434118189499904</v>
      </c>
      <c r="E43">
        <f>-LOG(KEGG_2021_Human_table__2[[#This Row],[Adjusted P-value]],10)</f>
        <v>0.42673239280026359</v>
      </c>
      <c r="F43">
        <v>0</v>
      </c>
      <c r="G43">
        <v>0</v>
      </c>
      <c r="H43">
        <v>7.67953667953668</v>
      </c>
      <c r="I43">
        <v>15.870920964553154</v>
      </c>
      <c r="J43" s="1" t="s">
        <v>192</v>
      </c>
    </row>
    <row r="44" spans="1:10" x14ac:dyDescent="0.25">
      <c r="A44" s="1" t="s">
        <v>2173</v>
      </c>
      <c r="B44" s="1" t="s">
        <v>365</v>
      </c>
      <c r="C44">
        <v>0.1298902228088851</v>
      </c>
      <c r="D44">
        <v>0.37434118189499904</v>
      </c>
      <c r="E44">
        <f>-LOG(KEGG_2021_Human_table__2[[#This Row],[Adjusted P-value]],10)</f>
        <v>0.42673239280026359</v>
      </c>
      <c r="F44">
        <v>0</v>
      </c>
      <c r="G44">
        <v>0</v>
      </c>
      <c r="H44">
        <v>7.4658408408408405</v>
      </c>
      <c r="I44">
        <v>15.238271103442942</v>
      </c>
      <c r="J44" s="1" t="s">
        <v>155</v>
      </c>
    </row>
    <row r="45" spans="1:10" x14ac:dyDescent="0.25">
      <c r="A45" s="1" t="s">
        <v>345</v>
      </c>
      <c r="B45" s="1" t="s">
        <v>365</v>
      </c>
      <c r="C45">
        <v>0.1298902228088851</v>
      </c>
      <c r="D45">
        <v>0.37434118189499904</v>
      </c>
      <c r="E45">
        <f>-LOG(KEGG_2021_Human_table__2[[#This Row],[Adjusted P-value]],10)</f>
        <v>0.42673239280026359</v>
      </c>
      <c r="F45">
        <v>0</v>
      </c>
      <c r="G45">
        <v>0</v>
      </c>
      <c r="H45">
        <v>7.4658408408408405</v>
      </c>
      <c r="I45">
        <v>15.238271103442942</v>
      </c>
      <c r="J45" s="1" t="s">
        <v>153</v>
      </c>
    </row>
    <row r="46" spans="1:10" x14ac:dyDescent="0.25">
      <c r="A46" s="1" t="s">
        <v>364</v>
      </c>
      <c r="B46" s="1" t="s">
        <v>368</v>
      </c>
      <c r="C46">
        <v>0.13315917705658409</v>
      </c>
      <c r="D46">
        <v>0.37434118189499904</v>
      </c>
      <c r="E46">
        <f>-LOG(KEGG_2021_Human_table__2[[#This Row],[Adjusted P-value]],10)</f>
        <v>0.42673239280026359</v>
      </c>
      <c r="F46">
        <v>0</v>
      </c>
      <c r="G46">
        <v>0</v>
      </c>
      <c r="H46">
        <v>7.2636961285609933</v>
      </c>
      <c r="I46">
        <v>14.645137108431763</v>
      </c>
      <c r="J46" s="1" t="s">
        <v>155</v>
      </c>
    </row>
    <row r="47" spans="1:10" x14ac:dyDescent="0.25">
      <c r="A47" s="1" t="s">
        <v>2174</v>
      </c>
      <c r="B47" s="1" t="s">
        <v>2175</v>
      </c>
      <c r="C47">
        <v>0.13617424589394991</v>
      </c>
      <c r="D47">
        <v>0.37434118189499904</v>
      </c>
      <c r="E47">
        <f>-LOG(KEGG_2021_Human_table__2[[#This Row],[Adjusted P-value]],10)</f>
        <v>0.42673239280026359</v>
      </c>
      <c r="F47">
        <v>0</v>
      </c>
      <c r="G47">
        <v>0</v>
      </c>
      <c r="H47">
        <v>3.1837228041901691</v>
      </c>
      <c r="I47">
        <v>6.3477701807541766</v>
      </c>
      <c r="J47" s="1" t="s">
        <v>2165</v>
      </c>
    </row>
    <row r="48" spans="1:10" x14ac:dyDescent="0.25">
      <c r="A48" s="1" t="s">
        <v>383</v>
      </c>
      <c r="B48" s="1" t="s">
        <v>379</v>
      </c>
      <c r="C48">
        <v>0.14289350826497224</v>
      </c>
      <c r="D48">
        <v>0.37434118189499904</v>
      </c>
      <c r="E48">
        <f>-LOG(KEGG_2021_Human_table__2[[#This Row],[Adjusted P-value]],10)</f>
        <v>0.42673239280026359</v>
      </c>
      <c r="F48">
        <v>0</v>
      </c>
      <c r="G48">
        <v>0</v>
      </c>
      <c r="H48">
        <v>6.7179054054054053</v>
      </c>
      <c r="I48">
        <v>13.070730430805341</v>
      </c>
      <c r="J48" s="1" t="s">
        <v>269</v>
      </c>
    </row>
    <row r="49" spans="1:10" x14ac:dyDescent="0.25">
      <c r="A49" s="1" t="s">
        <v>2176</v>
      </c>
      <c r="B49" s="1" t="s">
        <v>379</v>
      </c>
      <c r="C49">
        <v>0.14289350826497224</v>
      </c>
      <c r="D49">
        <v>0.37434118189499904</v>
      </c>
      <c r="E49">
        <f>-LOG(KEGG_2021_Human_table__2[[#This Row],[Adjusted P-value]],10)</f>
        <v>0.42673239280026359</v>
      </c>
      <c r="F49">
        <v>0</v>
      </c>
      <c r="G49">
        <v>0</v>
      </c>
      <c r="H49">
        <v>6.7179054054054053</v>
      </c>
      <c r="I49">
        <v>13.070730430805341</v>
      </c>
      <c r="J49" s="1" t="s">
        <v>928</v>
      </c>
    </row>
    <row r="50" spans="1:10" x14ac:dyDescent="0.25">
      <c r="A50" s="1" t="s">
        <v>441</v>
      </c>
      <c r="B50" s="1" t="s">
        <v>382</v>
      </c>
      <c r="C50">
        <v>0.14611425534137773</v>
      </c>
      <c r="D50">
        <v>0.37434118189499904</v>
      </c>
      <c r="E50">
        <f>-LOG(KEGG_2021_Human_table__2[[#This Row],[Adjusted P-value]],10)</f>
        <v>0.42673239280026359</v>
      </c>
      <c r="F50">
        <v>0</v>
      </c>
      <c r="G50">
        <v>0</v>
      </c>
      <c r="H50">
        <v>6.5537244561634802</v>
      </c>
      <c r="I50">
        <v>12.605213364633421</v>
      </c>
      <c r="J50" s="1" t="s">
        <v>297</v>
      </c>
    </row>
    <row r="51" spans="1:10" x14ac:dyDescent="0.25">
      <c r="A51" s="1" t="s">
        <v>378</v>
      </c>
      <c r="B51" s="1" t="s">
        <v>382</v>
      </c>
      <c r="C51">
        <v>0.14611425534137773</v>
      </c>
      <c r="D51">
        <v>0.37434118189499904</v>
      </c>
      <c r="E51">
        <f>-LOG(KEGG_2021_Human_table__2[[#This Row],[Adjusted P-value]],10)</f>
        <v>0.42673239280026359</v>
      </c>
      <c r="F51">
        <v>0</v>
      </c>
      <c r="G51">
        <v>0</v>
      </c>
      <c r="H51">
        <v>6.5537244561634802</v>
      </c>
      <c r="I51">
        <v>12.605213364633421</v>
      </c>
      <c r="J51" s="1" t="s">
        <v>155</v>
      </c>
    </row>
    <row r="52" spans="1:10" x14ac:dyDescent="0.25">
      <c r="A52" s="1" t="s">
        <v>2177</v>
      </c>
      <c r="B52" s="1" t="s">
        <v>386</v>
      </c>
      <c r="C52">
        <v>0.14932306061762105</v>
      </c>
      <c r="D52">
        <v>0.37434118189499904</v>
      </c>
      <c r="E52">
        <f>-LOG(KEGG_2021_Human_table__2[[#This Row],[Adjusted P-value]],10)</f>
        <v>0.42673239280026359</v>
      </c>
      <c r="F52">
        <v>0</v>
      </c>
      <c r="G52">
        <v>0</v>
      </c>
      <c r="H52">
        <v>6.397361647361647</v>
      </c>
      <c r="I52">
        <v>12.165498814729759</v>
      </c>
      <c r="J52" s="1" t="s">
        <v>155</v>
      </c>
    </row>
    <row r="53" spans="1:10" x14ac:dyDescent="0.25">
      <c r="A53" s="1" t="s">
        <v>2178</v>
      </c>
      <c r="B53" s="1" t="s">
        <v>2179</v>
      </c>
      <c r="C53">
        <v>0.15423585487332342</v>
      </c>
      <c r="D53">
        <v>0.37434118189499904</v>
      </c>
      <c r="E53">
        <f>-LOG(KEGG_2021_Human_table__2[[#This Row],[Adjusted P-value]],10)</f>
        <v>0.42673239280026359</v>
      </c>
      <c r="F53">
        <v>0</v>
      </c>
      <c r="G53">
        <v>0</v>
      </c>
      <c r="H53">
        <v>2.9393984514592018</v>
      </c>
      <c r="I53">
        <v>5.4945361715983321</v>
      </c>
      <c r="J53" s="1" t="s">
        <v>2180</v>
      </c>
    </row>
    <row r="54" spans="1:10" x14ac:dyDescent="0.25">
      <c r="A54" s="1" t="s">
        <v>2181</v>
      </c>
      <c r="B54" s="1" t="s">
        <v>2182</v>
      </c>
      <c r="C54">
        <v>0.15641234568375834</v>
      </c>
      <c r="D54">
        <v>0.37434118189499904</v>
      </c>
      <c r="E54">
        <f>-LOG(KEGG_2021_Human_table__2[[#This Row],[Adjusted P-value]],10)</f>
        <v>0.42673239280026359</v>
      </c>
      <c r="F54">
        <v>0</v>
      </c>
      <c r="G54">
        <v>0</v>
      </c>
      <c r="H54">
        <v>2.2580794090489382</v>
      </c>
      <c r="I54">
        <v>4.189323314658929</v>
      </c>
      <c r="J54" s="1" t="s">
        <v>2183</v>
      </c>
    </row>
    <row r="55" spans="1:10" x14ac:dyDescent="0.25">
      <c r="A55" s="1" t="s">
        <v>2184</v>
      </c>
      <c r="B55" s="1" t="s">
        <v>2185</v>
      </c>
      <c r="C55">
        <v>0.1609084699321536</v>
      </c>
      <c r="D55">
        <v>0.37434118189499904</v>
      </c>
      <c r="E55">
        <f>-LOG(KEGG_2021_Human_table__2[[#This Row],[Adjusted P-value]],10)</f>
        <v>0.42673239280026359</v>
      </c>
      <c r="F55">
        <v>0</v>
      </c>
      <c r="G55">
        <v>0</v>
      </c>
      <c r="H55">
        <v>2.2266621129326047</v>
      </c>
      <c r="I55">
        <v>4.0679326241820188</v>
      </c>
      <c r="J55" s="1" t="s">
        <v>2186</v>
      </c>
    </row>
    <row r="56" spans="1:10" x14ac:dyDescent="0.25">
      <c r="A56" s="1" t="s">
        <v>2187</v>
      </c>
      <c r="B56" s="1" t="s">
        <v>2188</v>
      </c>
      <c r="C56">
        <v>0.16343603223350842</v>
      </c>
      <c r="D56">
        <v>0.37434118189499904</v>
      </c>
      <c r="E56">
        <f>-LOG(KEGG_2021_Human_table__2[[#This Row],[Adjusted P-value]],10)</f>
        <v>0.42673239280026359</v>
      </c>
      <c r="F56">
        <v>0</v>
      </c>
      <c r="G56">
        <v>0</v>
      </c>
      <c r="H56">
        <v>2.8306677185684572</v>
      </c>
      <c r="I56">
        <v>5.127283564254328</v>
      </c>
      <c r="J56" s="1" t="s">
        <v>2155</v>
      </c>
    </row>
    <row r="57" spans="1:10" x14ac:dyDescent="0.25">
      <c r="A57" s="1" t="s">
        <v>392</v>
      </c>
      <c r="B57" s="1" t="s">
        <v>405</v>
      </c>
      <c r="C57">
        <v>0.16518948328727814</v>
      </c>
      <c r="D57">
        <v>0.37434118189499904</v>
      </c>
      <c r="E57">
        <f>-LOG(KEGG_2021_Human_table__2[[#This Row],[Adjusted P-value]],10)</f>
        <v>0.42673239280026359</v>
      </c>
      <c r="F57">
        <v>0</v>
      </c>
      <c r="G57">
        <v>0</v>
      </c>
      <c r="H57">
        <v>5.7153536515238645</v>
      </c>
      <c r="I57">
        <v>10.291420596433596</v>
      </c>
      <c r="J57" s="1" t="s">
        <v>153</v>
      </c>
    </row>
    <row r="58" spans="1:10" x14ac:dyDescent="0.25">
      <c r="A58" s="1" t="s">
        <v>358</v>
      </c>
      <c r="B58" s="1" t="s">
        <v>409</v>
      </c>
      <c r="C58">
        <v>0.1683275495268852</v>
      </c>
      <c r="D58">
        <v>0.37434118189499904</v>
      </c>
      <c r="E58">
        <f>-LOG(KEGG_2021_Human_table__2[[#This Row],[Adjusted P-value]],10)</f>
        <v>0.42673239280026359</v>
      </c>
      <c r="F58">
        <v>0</v>
      </c>
      <c r="G58">
        <v>0</v>
      </c>
      <c r="H58">
        <v>5.5960022522522523</v>
      </c>
      <c r="I58">
        <v>9.9712002291520605</v>
      </c>
      <c r="J58" s="1" t="s">
        <v>286</v>
      </c>
    </row>
    <row r="59" spans="1:10" x14ac:dyDescent="0.25">
      <c r="A59" s="1" t="s">
        <v>435</v>
      </c>
      <c r="B59" s="1" t="s">
        <v>2189</v>
      </c>
      <c r="C59">
        <v>0.16873769657332033</v>
      </c>
      <c r="D59">
        <v>0.37434118189499904</v>
      </c>
      <c r="E59">
        <f>-LOG(KEGG_2021_Human_table__2[[#This Row],[Adjusted P-value]],10)</f>
        <v>0.42673239280026359</v>
      </c>
      <c r="F59">
        <v>0</v>
      </c>
      <c r="G59">
        <v>0</v>
      </c>
      <c r="H59">
        <v>2.7720407446434843</v>
      </c>
      <c r="I59">
        <v>4.9325966363414837</v>
      </c>
      <c r="J59" s="1" t="s">
        <v>2190</v>
      </c>
    </row>
    <row r="60" spans="1:10" x14ac:dyDescent="0.25">
      <c r="A60" s="1" t="s">
        <v>416</v>
      </c>
      <c r="B60" s="1" t="s">
        <v>413</v>
      </c>
      <c r="C60">
        <v>0.17145397644045759</v>
      </c>
      <c r="D60">
        <v>0.37434118189499904</v>
      </c>
      <c r="E60">
        <f>-LOG(KEGG_2021_Human_table__2[[#This Row],[Adjusted P-value]],10)</f>
        <v>0.42673239280026359</v>
      </c>
      <c r="F60">
        <v>0</v>
      </c>
      <c r="G60">
        <v>0</v>
      </c>
      <c r="H60">
        <v>5.4815223386651954</v>
      </c>
      <c r="I60">
        <v>9.6663379857314826</v>
      </c>
      <c r="J60" s="1" t="s">
        <v>186</v>
      </c>
    </row>
    <row r="61" spans="1:10" x14ac:dyDescent="0.25">
      <c r="A61" s="1" t="s">
        <v>2191</v>
      </c>
      <c r="B61" s="1" t="s">
        <v>413</v>
      </c>
      <c r="C61">
        <v>0.17145397644045759</v>
      </c>
      <c r="D61">
        <v>0.37434118189499904</v>
      </c>
      <c r="E61">
        <f>-LOG(KEGG_2021_Human_table__2[[#This Row],[Adjusted P-value]],10)</f>
        <v>0.42673239280026359</v>
      </c>
      <c r="F61">
        <v>0</v>
      </c>
      <c r="G61">
        <v>0</v>
      </c>
      <c r="H61">
        <v>5.4815223386651954</v>
      </c>
      <c r="I61">
        <v>9.6663379857314826</v>
      </c>
      <c r="J61" s="1" t="s">
        <v>324</v>
      </c>
    </row>
    <row r="62" spans="1:10" x14ac:dyDescent="0.25">
      <c r="A62" s="1" t="s">
        <v>2192</v>
      </c>
      <c r="B62" s="1" t="s">
        <v>417</v>
      </c>
      <c r="C62">
        <v>0.17456880661212609</v>
      </c>
      <c r="D62">
        <v>0.37489366665882817</v>
      </c>
      <c r="E62">
        <f>-LOG(KEGG_2021_Human_table__2[[#This Row],[Adjusted P-value]],10)</f>
        <v>0.42609189635720668</v>
      </c>
      <c r="F62">
        <v>0</v>
      </c>
      <c r="G62">
        <v>0</v>
      </c>
      <c r="H62">
        <v>5.3716216216216219</v>
      </c>
      <c r="I62">
        <v>9.3758234102789135</v>
      </c>
      <c r="J62" s="1" t="s">
        <v>295</v>
      </c>
    </row>
    <row r="63" spans="1:10" x14ac:dyDescent="0.25">
      <c r="A63" s="1" t="s">
        <v>421</v>
      </c>
      <c r="B63" s="1" t="s">
        <v>426</v>
      </c>
      <c r="C63">
        <v>0.18076384627851877</v>
      </c>
      <c r="D63">
        <v>0.38193651391106381</v>
      </c>
      <c r="E63">
        <f>-LOG(KEGG_2021_Human_table__2[[#This Row],[Adjusted P-value]],10)</f>
        <v>0.41800882020210767</v>
      </c>
      <c r="F63">
        <v>0</v>
      </c>
      <c r="G63">
        <v>0</v>
      </c>
      <c r="H63">
        <v>5.1645010395010393</v>
      </c>
      <c r="I63">
        <v>8.8342086073804467</v>
      </c>
      <c r="J63" s="1" t="s">
        <v>155</v>
      </c>
    </row>
    <row r="64" spans="1:10" x14ac:dyDescent="0.25">
      <c r="A64" s="1" t="s">
        <v>2193</v>
      </c>
      <c r="B64" s="1" t="s">
        <v>1354</v>
      </c>
      <c r="C64">
        <v>0.18886702468487637</v>
      </c>
      <c r="D64">
        <v>0.38900272974865219</v>
      </c>
      <c r="E64">
        <f>-LOG(KEGG_2021_Human_table__2[[#This Row],[Adjusted P-value]],10)</f>
        <v>0.41004735108915835</v>
      </c>
      <c r="F64">
        <v>0</v>
      </c>
      <c r="G64">
        <v>0</v>
      </c>
      <c r="H64">
        <v>2.5720808871493803</v>
      </c>
      <c r="I64">
        <v>4.2869182972888247</v>
      </c>
      <c r="J64" s="1" t="s">
        <v>2194</v>
      </c>
    </row>
    <row r="65" spans="1:10" x14ac:dyDescent="0.25">
      <c r="A65" s="1" t="s">
        <v>2195</v>
      </c>
      <c r="B65" s="1" t="s">
        <v>2196</v>
      </c>
      <c r="C65">
        <v>0.1929338361048398</v>
      </c>
      <c r="D65">
        <v>0.38900272974865219</v>
      </c>
      <c r="E65">
        <f>-LOG(KEGG_2021_Human_table__2[[#This Row],[Adjusted P-value]],10)</f>
        <v>0.41004735108915835</v>
      </c>
      <c r="F65">
        <v>0</v>
      </c>
      <c r="G65">
        <v>0</v>
      </c>
      <c r="H65">
        <v>2.5354685188758119</v>
      </c>
      <c r="I65">
        <v>4.1718801009407471</v>
      </c>
      <c r="J65" s="1" t="s">
        <v>2197</v>
      </c>
    </row>
    <row r="66" spans="1:10" x14ac:dyDescent="0.25">
      <c r="A66" s="1" t="s">
        <v>2198</v>
      </c>
      <c r="B66" s="1" t="s">
        <v>436</v>
      </c>
      <c r="C66">
        <v>0.19301662163101063</v>
      </c>
      <c r="D66">
        <v>0.38900272974865219</v>
      </c>
      <c r="E66">
        <f>-LOG(KEGG_2021_Human_table__2[[#This Row],[Adjusted P-value]],10)</f>
        <v>0.41004735108915835</v>
      </c>
      <c r="F66">
        <v>0</v>
      </c>
      <c r="G66">
        <v>0</v>
      </c>
      <c r="H66">
        <v>4.7946428571428568</v>
      </c>
      <c r="I66">
        <v>7.8870866751100186</v>
      </c>
      <c r="J66" s="1" t="s">
        <v>235</v>
      </c>
    </row>
    <row r="67" spans="1:10" x14ac:dyDescent="0.25">
      <c r="A67" s="1" t="s">
        <v>493</v>
      </c>
      <c r="B67" s="1" t="s">
        <v>443</v>
      </c>
      <c r="C67">
        <v>0.19907502528693241</v>
      </c>
      <c r="D67">
        <v>0.39513376231194158</v>
      </c>
      <c r="E67">
        <f>-LOG(KEGG_2021_Human_table__2[[#This Row],[Adjusted P-value]],10)</f>
        <v>0.4032558603228012</v>
      </c>
      <c r="F67">
        <v>0</v>
      </c>
      <c r="G67">
        <v>0</v>
      </c>
      <c r="H67">
        <v>4.6288443616029822</v>
      </c>
      <c r="I67">
        <v>7.4712950836422065</v>
      </c>
      <c r="J67" s="1" t="s">
        <v>295</v>
      </c>
    </row>
    <row r="68" spans="1:10" x14ac:dyDescent="0.25">
      <c r="A68" s="1" t="s">
        <v>432</v>
      </c>
      <c r="B68" s="1" t="s">
        <v>447</v>
      </c>
      <c r="C68">
        <v>0.20508854760030737</v>
      </c>
      <c r="D68">
        <v>0.40070340107604213</v>
      </c>
      <c r="E68">
        <f>-LOG(KEGG_2021_Human_table__2[[#This Row],[Adjusted P-value]],10)</f>
        <v>0.3971769713624359</v>
      </c>
      <c r="F68">
        <v>0</v>
      </c>
      <c r="G68">
        <v>0</v>
      </c>
      <c r="H68">
        <v>4.4740990990990994</v>
      </c>
      <c r="I68">
        <v>7.0883753953933608</v>
      </c>
      <c r="J68" s="1" t="s">
        <v>434</v>
      </c>
    </row>
    <row r="69" spans="1:10" x14ac:dyDescent="0.25">
      <c r="A69" s="1" t="s">
        <v>2199</v>
      </c>
      <c r="B69" s="1" t="s">
        <v>452</v>
      </c>
      <c r="C69">
        <v>0.21105751659730462</v>
      </c>
      <c r="D69">
        <v>0.40070340107604213</v>
      </c>
      <c r="E69">
        <f>-LOG(KEGG_2021_Human_table__2[[#This Row],[Adjusted P-value]],10)</f>
        <v>0.3971769713624359</v>
      </c>
      <c r="F69">
        <v>0</v>
      </c>
      <c r="G69">
        <v>0</v>
      </c>
      <c r="H69">
        <v>4.3293374019180471</v>
      </c>
      <c r="I69">
        <v>6.7348237301106231</v>
      </c>
      <c r="J69" s="1" t="s">
        <v>955</v>
      </c>
    </row>
    <row r="70" spans="1:10" x14ac:dyDescent="0.25">
      <c r="A70" s="1" t="s">
        <v>391</v>
      </c>
      <c r="B70" s="1" t="s">
        <v>452</v>
      </c>
      <c r="C70">
        <v>0.21105751659730462</v>
      </c>
      <c r="D70">
        <v>0.40070340107604213</v>
      </c>
      <c r="E70">
        <f>-LOG(KEGG_2021_Human_table__2[[#This Row],[Adjusted P-value]],10)</f>
        <v>0.3971769713624359</v>
      </c>
      <c r="F70">
        <v>0</v>
      </c>
      <c r="G70">
        <v>0</v>
      </c>
      <c r="H70">
        <v>4.3293374019180471</v>
      </c>
      <c r="I70">
        <v>6.7348237301106231</v>
      </c>
      <c r="J70" s="1" t="s">
        <v>297</v>
      </c>
    </row>
    <row r="71" spans="1:10" x14ac:dyDescent="0.25">
      <c r="A71" s="1" t="s">
        <v>2200</v>
      </c>
      <c r="B71" s="1" t="s">
        <v>2201</v>
      </c>
      <c r="C71">
        <v>0.22583096675583028</v>
      </c>
      <c r="D71">
        <v>0.40384613069590369</v>
      </c>
      <c r="E71">
        <f>-LOG(KEGG_2021_Human_table__2[[#This Row],[Adjusted P-value]],10)</f>
        <v>0.39378407379656372</v>
      </c>
      <c r="F71">
        <v>0</v>
      </c>
      <c r="G71">
        <v>0</v>
      </c>
      <c r="H71">
        <v>2.2759378070631757</v>
      </c>
      <c r="I71">
        <v>3.3865237518081033</v>
      </c>
      <c r="J71" s="1" t="s">
        <v>889</v>
      </c>
    </row>
    <row r="72" spans="1:10" x14ac:dyDescent="0.25">
      <c r="A72" s="1" t="s">
        <v>470</v>
      </c>
      <c r="B72" s="1" t="s">
        <v>467</v>
      </c>
      <c r="C72">
        <v>0.22870034854693458</v>
      </c>
      <c r="D72">
        <v>0.40384613069590369</v>
      </c>
      <c r="E72">
        <f>-LOG(KEGG_2021_Human_table__2[[#This Row],[Adjusted P-value]],10)</f>
        <v>0.39378407379656372</v>
      </c>
      <c r="F72">
        <v>0</v>
      </c>
      <c r="G72">
        <v>0</v>
      </c>
      <c r="H72">
        <v>3.9461446740858506</v>
      </c>
      <c r="I72">
        <v>5.8219155562141234</v>
      </c>
      <c r="J72" s="1" t="s">
        <v>186</v>
      </c>
    </row>
    <row r="73" spans="1:10" x14ac:dyDescent="0.25">
      <c r="A73" s="1" t="s">
        <v>2202</v>
      </c>
      <c r="B73" s="1" t="s">
        <v>469</v>
      </c>
      <c r="C73">
        <v>0.23160273125881398</v>
      </c>
      <c r="D73">
        <v>0.40384613069590369</v>
      </c>
      <c r="E73">
        <f>-LOG(KEGG_2021_Human_table__2[[#This Row],[Adjusted P-value]],10)</f>
        <v>0.39378407379656372</v>
      </c>
      <c r="F73">
        <v>0</v>
      </c>
      <c r="G73">
        <v>0</v>
      </c>
      <c r="H73">
        <v>3.8887583235409324</v>
      </c>
      <c r="I73">
        <v>5.6882102304043611</v>
      </c>
      <c r="J73" s="1" t="s">
        <v>186</v>
      </c>
    </row>
    <row r="74" spans="1:10" x14ac:dyDescent="0.25">
      <c r="A74" s="1" t="s">
        <v>462</v>
      </c>
      <c r="B74" s="1" t="s">
        <v>469</v>
      </c>
      <c r="C74">
        <v>0.23160273125881398</v>
      </c>
      <c r="D74">
        <v>0.40384613069590369</v>
      </c>
      <c r="E74">
        <f>-LOG(KEGG_2021_Human_table__2[[#This Row],[Adjusted P-value]],10)</f>
        <v>0.39378407379656372</v>
      </c>
      <c r="F74">
        <v>0</v>
      </c>
      <c r="G74">
        <v>0</v>
      </c>
      <c r="H74">
        <v>3.8887583235409324</v>
      </c>
      <c r="I74">
        <v>5.6882102304043611</v>
      </c>
      <c r="J74" s="1" t="s">
        <v>186</v>
      </c>
    </row>
    <row r="75" spans="1:10" x14ac:dyDescent="0.25">
      <c r="A75" s="1" t="s">
        <v>2203</v>
      </c>
      <c r="B75" s="1" t="s">
        <v>469</v>
      </c>
      <c r="C75">
        <v>0.23160273125881398</v>
      </c>
      <c r="D75">
        <v>0.40384613069590369</v>
      </c>
      <c r="E75">
        <f>-LOG(KEGG_2021_Human_table__2[[#This Row],[Adjusted P-value]],10)</f>
        <v>0.39378407379656372</v>
      </c>
      <c r="F75">
        <v>0</v>
      </c>
      <c r="G75">
        <v>0</v>
      </c>
      <c r="H75">
        <v>3.8887583235409324</v>
      </c>
      <c r="I75">
        <v>5.6882102304043611</v>
      </c>
      <c r="J75" s="1" t="s">
        <v>955</v>
      </c>
    </row>
    <row r="76" spans="1:10" x14ac:dyDescent="0.25">
      <c r="A76" s="1" t="s">
        <v>2204</v>
      </c>
      <c r="B76" s="1" t="s">
        <v>475</v>
      </c>
      <c r="C76">
        <v>0.23449433745979759</v>
      </c>
      <c r="D76">
        <v>0.40384613069590369</v>
      </c>
      <c r="E76">
        <f>-LOG(KEGG_2021_Human_table__2[[#This Row],[Adjusted P-value]],10)</f>
        <v>0.39378407379656372</v>
      </c>
      <c r="F76">
        <v>0</v>
      </c>
      <c r="G76">
        <v>0</v>
      </c>
      <c r="H76">
        <v>3.833011583011583</v>
      </c>
      <c r="I76">
        <v>5.5591080727795186</v>
      </c>
      <c r="J76" s="1" t="s">
        <v>186</v>
      </c>
    </row>
    <row r="77" spans="1:10" x14ac:dyDescent="0.25">
      <c r="A77" s="1" t="s">
        <v>477</v>
      </c>
      <c r="B77" s="1" t="s">
        <v>480</v>
      </c>
      <c r="C77">
        <v>0.23737520659224873</v>
      </c>
      <c r="D77">
        <v>0.40384613069590369</v>
      </c>
      <c r="E77">
        <f>-LOG(KEGG_2021_Human_table__2[[#This Row],[Adjusted P-value]],10)</f>
        <v>0.39378407379656372</v>
      </c>
      <c r="F77">
        <v>0</v>
      </c>
      <c r="G77">
        <v>0</v>
      </c>
      <c r="H77">
        <v>3.7788351732013705</v>
      </c>
      <c r="I77">
        <v>5.4343928925821645</v>
      </c>
      <c r="J77" s="1" t="s">
        <v>186</v>
      </c>
    </row>
    <row r="78" spans="1:10" x14ac:dyDescent="0.25">
      <c r="A78" s="1" t="s">
        <v>2205</v>
      </c>
      <c r="B78" s="1" t="s">
        <v>480</v>
      </c>
      <c r="C78">
        <v>0.23737520659224873</v>
      </c>
      <c r="D78">
        <v>0.40384613069590369</v>
      </c>
      <c r="E78">
        <f>-LOG(KEGG_2021_Human_table__2[[#This Row],[Adjusted P-value]],10)</f>
        <v>0.39378407379656372</v>
      </c>
      <c r="F78">
        <v>0</v>
      </c>
      <c r="G78">
        <v>0</v>
      </c>
      <c r="H78">
        <v>3.7788351732013705</v>
      </c>
      <c r="I78">
        <v>5.4343928925821645</v>
      </c>
      <c r="J78" s="1" t="s">
        <v>186</v>
      </c>
    </row>
    <row r="79" spans="1:10" x14ac:dyDescent="0.25">
      <c r="A79" s="1" t="s">
        <v>466</v>
      </c>
      <c r="B79" s="1" t="s">
        <v>492</v>
      </c>
      <c r="C79">
        <v>0.24310489088372234</v>
      </c>
      <c r="D79">
        <v>0.40433644426536891</v>
      </c>
      <c r="E79">
        <f>-LOG(KEGG_2021_Human_table__2[[#This Row],[Adjusted P-value]],10)</f>
        <v>0.39325711241347078</v>
      </c>
      <c r="F79">
        <v>0</v>
      </c>
      <c r="G79">
        <v>0</v>
      </c>
      <c r="H79">
        <v>3.6749352091817844</v>
      </c>
      <c r="I79">
        <v>5.1973222442921978</v>
      </c>
      <c r="J79" s="1" t="s">
        <v>269</v>
      </c>
    </row>
    <row r="80" spans="1:10" x14ac:dyDescent="0.25">
      <c r="A80" s="1" t="s">
        <v>414</v>
      </c>
      <c r="B80" s="1" t="s">
        <v>2206</v>
      </c>
      <c r="C80">
        <v>0.24383648165621485</v>
      </c>
      <c r="D80">
        <v>0.40433644426536891</v>
      </c>
      <c r="E80">
        <f>-LOG(KEGG_2021_Human_table__2[[#This Row],[Adjusted P-value]],10)</f>
        <v>0.39325711241347078</v>
      </c>
      <c r="F80">
        <v>0</v>
      </c>
      <c r="G80">
        <v>0</v>
      </c>
      <c r="H80">
        <v>2.1561643835616437</v>
      </c>
      <c r="I80">
        <v>3.0429030184428236</v>
      </c>
      <c r="J80" s="1" t="s">
        <v>2207</v>
      </c>
    </row>
    <row r="81" spans="1:10" x14ac:dyDescent="0.25">
      <c r="A81" s="1" t="s">
        <v>476</v>
      </c>
      <c r="B81" s="1" t="s">
        <v>1442</v>
      </c>
      <c r="C81">
        <v>0.25161986808987913</v>
      </c>
      <c r="D81">
        <v>0.40694077431819958</v>
      </c>
      <c r="E81">
        <f>-LOG(KEGG_2021_Human_table__2[[#This Row],[Adjusted P-value]],10)</f>
        <v>0.39046879288395014</v>
      </c>
      <c r="F81">
        <v>0</v>
      </c>
      <c r="G81">
        <v>0</v>
      </c>
      <c r="H81">
        <v>3.529338549075391</v>
      </c>
      <c r="I81">
        <v>4.8699076461091417</v>
      </c>
      <c r="J81" s="1" t="s">
        <v>186</v>
      </c>
    </row>
    <row r="82" spans="1:10" x14ac:dyDescent="0.25">
      <c r="A82" s="1" t="s">
        <v>479</v>
      </c>
      <c r="B82" s="1" t="s">
        <v>1442</v>
      </c>
      <c r="C82">
        <v>0.25161986808987913</v>
      </c>
      <c r="D82">
        <v>0.40694077431819958</v>
      </c>
      <c r="E82">
        <f>-LOG(KEGG_2021_Human_table__2[[#This Row],[Adjusted P-value]],10)</f>
        <v>0.39046879288395014</v>
      </c>
      <c r="F82">
        <v>0</v>
      </c>
      <c r="G82">
        <v>0</v>
      </c>
      <c r="H82">
        <v>3.529338549075391</v>
      </c>
      <c r="I82">
        <v>4.8699076461091417</v>
      </c>
      <c r="J82" s="1" t="s">
        <v>295</v>
      </c>
    </row>
    <row r="83" spans="1:10" x14ac:dyDescent="0.25">
      <c r="A83" s="1" t="s">
        <v>2208</v>
      </c>
      <c r="B83" s="1" t="s">
        <v>2209</v>
      </c>
      <c r="C83">
        <v>0.2635179497247957</v>
      </c>
      <c r="D83">
        <v>0.41920306669109686</v>
      </c>
      <c r="E83">
        <f>-LOG(KEGG_2021_Human_table__2[[#This Row],[Adjusted P-value]],10)</f>
        <v>0.37757554891996553</v>
      </c>
      <c r="F83">
        <v>0</v>
      </c>
      <c r="G83">
        <v>0</v>
      </c>
      <c r="H83">
        <v>1.7172492937853108</v>
      </c>
      <c r="I83">
        <v>2.290181689065423</v>
      </c>
      <c r="J83" s="1" t="s">
        <v>2210</v>
      </c>
    </row>
    <row r="84" spans="1:10" x14ac:dyDescent="0.25">
      <c r="A84" s="1" t="s">
        <v>495</v>
      </c>
      <c r="B84" s="1" t="s">
        <v>506</v>
      </c>
      <c r="C84">
        <v>0.2656019430180232</v>
      </c>
      <c r="D84">
        <v>0.41920306669109686</v>
      </c>
      <c r="E84">
        <f>-LOG(KEGG_2021_Human_table__2[[#This Row],[Adjusted P-value]],10)</f>
        <v>0.37757554891996553</v>
      </c>
      <c r="F84">
        <v>0</v>
      </c>
      <c r="G84">
        <v>0</v>
      </c>
      <c r="H84">
        <v>3.3106439773106442</v>
      </c>
      <c r="I84">
        <v>4.3891079238213617</v>
      </c>
      <c r="J84" s="1" t="s">
        <v>286</v>
      </c>
    </row>
    <row r="85" spans="1:10" x14ac:dyDescent="0.25">
      <c r="A85" s="1" t="s">
        <v>2211</v>
      </c>
      <c r="B85" s="1" t="s">
        <v>1490</v>
      </c>
      <c r="C85">
        <v>0.28474478012245696</v>
      </c>
      <c r="D85">
        <v>0.44299418072207486</v>
      </c>
      <c r="E85">
        <f>-LOG(KEGG_2021_Human_table__2[[#This Row],[Adjusted P-value]],10)</f>
        <v>0.3536019787360522</v>
      </c>
      <c r="F85">
        <v>0</v>
      </c>
      <c r="G85">
        <v>0</v>
      </c>
      <c r="H85">
        <v>3.0462223587223587</v>
      </c>
      <c r="I85">
        <v>3.8265487957479625</v>
      </c>
      <c r="J85" s="1" t="s">
        <v>248</v>
      </c>
    </row>
    <row r="86" spans="1:10" x14ac:dyDescent="0.25">
      <c r="A86" s="1" t="s">
        <v>2212</v>
      </c>
      <c r="B86" s="1" t="s">
        <v>1496</v>
      </c>
      <c r="C86">
        <v>0.28743897222424702</v>
      </c>
      <c r="D86">
        <v>0.44299418072207486</v>
      </c>
      <c r="E86">
        <f>-LOG(KEGG_2021_Human_table__2[[#This Row],[Adjusted P-value]],10)</f>
        <v>0.3536019787360522</v>
      </c>
      <c r="F86">
        <v>0</v>
      </c>
      <c r="G86">
        <v>0</v>
      </c>
      <c r="H86">
        <v>3.0118433039781354</v>
      </c>
      <c r="I86">
        <v>3.7549997120099996</v>
      </c>
      <c r="J86" s="1" t="s">
        <v>184</v>
      </c>
    </row>
    <row r="87" spans="1:10" x14ac:dyDescent="0.25">
      <c r="A87" s="1" t="s">
        <v>2213</v>
      </c>
      <c r="B87" s="1" t="s">
        <v>1508</v>
      </c>
      <c r="C87">
        <v>0.29546161390307396</v>
      </c>
      <c r="D87">
        <v>0.44724195936750866</v>
      </c>
      <c r="E87">
        <f>-LOG(KEGG_2021_Human_table__2[[#This Row],[Adjusted P-value]],10)</f>
        <v>0.34945745854977189</v>
      </c>
      <c r="F87">
        <v>0</v>
      </c>
      <c r="G87">
        <v>0</v>
      </c>
      <c r="H87">
        <v>2.9131903642773209</v>
      </c>
      <c r="I87">
        <v>3.5518093308392777</v>
      </c>
      <c r="J87" s="1" t="s">
        <v>269</v>
      </c>
    </row>
    <row r="88" spans="1:10" x14ac:dyDescent="0.25">
      <c r="A88" s="1" t="s">
        <v>610</v>
      </c>
      <c r="B88" s="1" t="s">
        <v>2214</v>
      </c>
      <c r="C88">
        <v>0.30221860245910886</v>
      </c>
      <c r="D88">
        <v>0.44724195936750866</v>
      </c>
      <c r="E88">
        <f>-LOG(KEGG_2021_Human_table__2[[#This Row],[Adjusted P-value]],10)</f>
        <v>0.34945745854977189</v>
      </c>
      <c r="F88">
        <v>0</v>
      </c>
      <c r="G88">
        <v>0</v>
      </c>
      <c r="H88">
        <v>1.8420904484893976</v>
      </c>
      <c r="I88">
        <v>2.2042540410673244</v>
      </c>
      <c r="J88" s="1" t="s">
        <v>501</v>
      </c>
    </row>
    <row r="89" spans="1:10" x14ac:dyDescent="0.25">
      <c r="A89" s="1" t="s">
        <v>2215</v>
      </c>
      <c r="B89" s="1" t="s">
        <v>528</v>
      </c>
      <c r="C89">
        <v>0.30601998392223567</v>
      </c>
      <c r="D89">
        <v>0.44724195936750866</v>
      </c>
      <c r="E89">
        <f>-LOG(KEGG_2021_Human_table__2[[#This Row],[Adjusted P-value]],10)</f>
        <v>0.34945745854977189</v>
      </c>
      <c r="F89">
        <v>0</v>
      </c>
      <c r="G89">
        <v>0</v>
      </c>
      <c r="H89">
        <v>2.7912443693693691</v>
      </c>
      <c r="I89">
        <v>3.3051260573457539</v>
      </c>
      <c r="J89" s="1" t="s">
        <v>273</v>
      </c>
    </row>
    <row r="90" spans="1:10" x14ac:dyDescent="0.25">
      <c r="A90" s="1" t="s">
        <v>2216</v>
      </c>
      <c r="B90" s="1" t="s">
        <v>530</v>
      </c>
      <c r="C90">
        <v>0.31383616164844547</v>
      </c>
      <c r="D90">
        <v>0.44724195936750866</v>
      </c>
      <c r="E90">
        <f>-LOG(KEGG_2021_Human_table__2[[#This Row],[Adjusted P-value]],10)</f>
        <v>0.34945745854977189</v>
      </c>
      <c r="F90">
        <v>0</v>
      </c>
      <c r="G90">
        <v>0</v>
      </c>
      <c r="H90">
        <v>2.7062517062517064</v>
      </c>
      <c r="I90">
        <v>3.1362323637249645</v>
      </c>
      <c r="J90" s="1" t="s">
        <v>227</v>
      </c>
    </row>
    <row r="91" spans="1:10" x14ac:dyDescent="0.25">
      <c r="A91" s="1" t="s">
        <v>264</v>
      </c>
      <c r="B91" s="1" t="s">
        <v>1526</v>
      </c>
      <c r="C91">
        <v>0.3189986257224674</v>
      </c>
      <c r="D91">
        <v>0.44724195936750866</v>
      </c>
      <c r="E91">
        <f>-LOG(KEGG_2021_Human_table__2[[#This Row],[Adjusted P-value]],10)</f>
        <v>0.34945745854977189</v>
      </c>
      <c r="F91">
        <v>0</v>
      </c>
      <c r="G91">
        <v>0</v>
      </c>
      <c r="H91">
        <v>2.6523949692266524</v>
      </c>
      <c r="I91">
        <v>3.0305428997187303</v>
      </c>
      <c r="J91" s="1" t="s">
        <v>227</v>
      </c>
    </row>
    <row r="92" spans="1:10" x14ac:dyDescent="0.25">
      <c r="A92" s="1" t="s">
        <v>531</v>
      </c>
      <c r="B92" s="1" t="s">
        <v>1526</v>
      </c>
      <c r="C92">
        <v>0.3189986257224674</v>
      </c>
      <c r="D92">
        <v>0.44724195936750866</v>
      </c>
      <c r="E92">
        <f>-LOG(KEGG_2021_Human_table__2[[#This Row],[Adjusted P-value]],10)</f>
        <v>0.34945745854977189</v>
      </c>
      <c r="F92">
        <v>0</v>
      </c>
      <c r="G92">
        <v>0</v>
      </c>
      <c r="H92">
        <v>2.6523949692266524</v>
      </c>
      <c r="I92">
        <v>3.0305428997187303</v>
      </c>
      <c r="J92" s="1" t="s">
        <v>155</v>
      </c>
    </row>
    <row r="93" spans="1:10" x14ac:dyDescent="0.25">
      <c r="A93" s="1" t="s">
        <v>2217</v>
      </c>
      <c r="B93" s="1" t="s">
        <v>1526</v>
      </c>
      <c r="C93">
        <v>0.3189986257224674</v>
      </c>
      <c r="D93">
        <v>0.44724195936750866</v>
      </c>
      <c r="E93">
        <f>-LOG(KEGG_2021_Human_table__2[[#This Row],[Adjusted P-value]],10)</f>
        <v>0.34945745854977189</v>
      </c>
      <c r="F93">
        <v>0</v>
      </c>
      <c r="G93">
        <v>0</v>
      </c>
      <c r="H93">
        <v>2.6523949692266524</v>
      </c>
      <c r="I93">
        <v>3.0305428997187303</v>
      </c>
      <c r="J93" s="1" t="s">
        <v>811</v>
      </c>
    </row>
    <row r="94" spans="1:10" x14ac:dyDescent="0.25">
      <c r="A94" s="1" t="s">
        <v>2220</v>
      </c>
      <c r="B94" s="1" t="s">
        <v>532</v>
      </c>
      <c r="C94">
        <v>0.3241227630898183</v>
      </c>
      <c r="D94">
        <v>0.44724195936750866</v>
      </c>
      <c r="E94">
        <f>-LOG(KEGG_2021_Human_table__2[[#This Row],[Adjusted P-value]],10)</f>
        <v>0.34945745854977189</v>
      </c>
      <c r="F94">
        <v>0</v>
      </c>
      <c r="G94">
        <v>0</v>
      </c>
      <c r="H94">
        <v>2.6006297559695617</v>
      </c>
      <c r="I94">
        <v>2.929955138790926</v>
      </c>
      <c r="J94" s="1" t="s">
        <v>295</v>
      </c>
    </row>
    <row r="95" spans="1:10" x14ac:dyDescent="0.25">
      <c r="A95" s="1" t="s">
        <v>2221</v>
      </c>
      <c r="B95" s="1" t="s">
        <v>532</v>
      </c>
      <c r="C95">
        <v>0.3241227630898183</v>
      </c>
      <c r="D95">
        <v>0.44724195936750866</v>
      </c>
      <c r="E95">
        <f>-LOG(KEGG_2021_Human_table__2[[#This Row],[Adjusted P-value]],10)</f>
        <v>0.34945745854977189</v>
      </c>
      <c r="F95">
        <v>0</v>
      </c>
      <c r="G95">
        <v>0</v>
      </c>
      <c r="H95">
        <v>2.6006297559695617</v>
      </c>
      <c r="I95">
        <v>2.929955138790926</v>
      </c>
      <c r="J95" s="1" t="s">
        <v>295</v>
      </c>
    </row>
    <row r="96" spans="1:10" x14ac:dyDescent="0.25">
      <c r="A96" s="1" t="s">
        <v>2218</v>
      </c>
      <c r="B96" s="1" t="s">
        <v>1530</v>
      </c>
      <c r="C96">
        <v>0.32433577206040703</v>
      </c>
      <c r="D96">
        <v>0.44724195936750866</v>
      </c>
      <c r="E96">
        <f>-LOG(KEGG_2021_Human_table__2[[#This Row],[Adjusted P-value]],10)</f>
        <v>0.34945745854977189</v>
      </c>
      <c r="F96">
        <v>0</v>
      </c>
      <c r="G96">
        <v>0</v>
      </c>
      <c r="H96">
        <v>1.7449742038783134</v>
      </c>
      <c r="I96">
        <v>1.9647990153680679</v>
      </c>
      <c r="J96" s="1" t="s">
        <v>2219</v>
      </c>
    </row>
    <row r="97" spans="1:10" x14ac:dyDescent="0.25">
      <c r="A97" s="1" t="s">
        <v>2222</v>
      </c>
      <c r="B97" s="1" t="s">
        <v>536</v>
      </c>
      <c r="C97">
        <v>0.3342571787783859</v>
      </c>
      <c r="D97">
        <v>0.45480939874442655</v>
      </c>
      <c r="E97">
        <f>-LOG(KEGG_2021_Human_table__2[[#This Row],[Adjusted P-value]],10)</f>
        <v>0.34217056909277893</v>
      </c>
      <c r="F97">
        <v>0</v>
      </c>
      <c r="G97">
        <v>0</v>
      </c>
      <c r="H97">
        <v>2.5029047739328112</v>
      </c>
      <c r="I97">
        <v>2.7427946456828529</v>
      </c>
      <c r="J97" s="1" t="s">
        <v>153</v>
      </c>
    </row>
    <row r="98" spans="1:10" x14ac:dyDescent="0.25">
      <c r="A98" s="1" t="s">
        <v>2223</v>
      </c>
      <c r="B98" s="1" t="s">
        <v>1545</v>
      </c>
      <c r="C98">
        <v>0.33676726471915552</v>
      </c>
      <c r="D98">
        <v>0.45480939874442655</v>
      </c>
      <c r="E98">
        <f>-LOG(KEGG_2021_Human_table__2[[#This Row],[Adjusted P-value]],10)</f>
        <v>0.34217056909277893</v>
      </c>
      <c r="F98">
        <v>0</v>
      </c>
      <c r="G98">
        <v>0</v>
      </c>
      <c r="H98">
        <v>2.4796046046046047</v>
      </c>
      <c r="I98">
        <v>2.6987103931568299</v>
      </c>
      <c r="J98" s="1" t="s">
        <v>811</v>
      </c>
    </row>
    <row r="99" spans="1:10" x14ac:dyDescent="0.25">
      <c r="A99" s="1" t="s">
        <v>2224</v>
      </c>
      <c r="B99" s="1" t="s">
        <v>1559</v>
      </c>
      <c r="C99">
        <v>0.34917830475412559</v>
      </c>
      <c r="D99">
        <v>0.46675875431418828</v>
      </c>
      <c r="E99">
        <f>-LOG(KEGG_2021_Human_table__2[[#This Row],[Adjusted P-value]],10)</f>
        <v>0.33090752787338695</v>
      </c>
      <c r="F99">
        <v>0</v>
      </c>
      <c r="G99">
        <v>0</v>
      </c>
      <c r="H99">
        <v>2.369289643625927</v>
      </c>
      <c r="I99">
        <v>2.4929016098274612</v>
      </c>
      <c r="J99" s="1" t="s">
        <v>248</v>
      </c>
    </row>
    <row r="100" spans="1:10" x14ac:dyDescent="0.25">
      <c r="A100" s="1" t="s">
        <v>2225</v>
      </c>
      <c r="B100" s="1" t="s">
        <v>2081</v>
      </c>
      <c r="C100">
        <v>0.36616962919418128</v>
      </c>
      <c r="D100">
        <v>0.48420315600385733</v>
      </c>
      <c r="E100">
        <f>-LOG(KEGG_2021_Human_table__2[[#This Row],[Adjusted P-value]],10)</f>
        <v>0.31497238418261053</v>
      </c>
      <c r="F100">
        <v>0</v>
      </c>
      <c r="G100">
        <v>0</v>
      </c>
      <c r="H100">
        <v>2.2302927927927927</v>
      </c>
      <c r="I100">
        <v>2.2406828018003555</v>
      </c>
      <c r="J100" s="1" t="s">
        <v>825</v>
      </c>
    </row>
    <row r="101" spans="1:10" x14ac:dyDescent="0.25">
      <c r="A101" s="1" t="s">
        <v>482</v>
      </c>
      <c r="B101" s="1" t="s">
        <v>552</v>
      </c>
      <c r="C101">
        <v>0.37331693707167624</v>
      </c>
      <c r="D101">
        <v>0.48420315600385733</v>
      </c>
      <c r="E101">
        <f>-LOG(KEGG_2021_Human_table__2[[#This Row],[Adjusted P-value]],10)</f>
        <v>0.31497238418261053</v>
      </c>
      <c r="F101">
        <v>0</v>
      </c>
      <c r="G101">
        <v>0</v>
      </c>
      <c r="H101">
        <v>2.1755658097121513</v>
      </c>
      <c r="I101">
        <v>2.1436448701538509</v>
      </c>
      <c r="J101" s="1" t="s">
        <v>299</v>
      </c>
    </row>
    <row r="102" spans="1:10" x14ac:dyDescent="0.25">
      <c r="A102" s="1" t="s">
        <v>2226</v>
      </c>
      <c r="B102" s="1" t="s">
        <v>552</v>
      </c>
      <c r="C102">
        <v>0.37331693707167624</v>
      </c>
      <c r="D102">
        <v>0.48420315600385733</v>
      </c>
      <c r="E102">
        <f>-LOG(KEGG_2021_Human_table__2[[#This Row],[Adjusted P-value]],10)</f>
        <v>0.31497238418261053</v>
      </c>
      <c r="F102">
        <v>0</v>
      </c>
      <c r="G102">
        <v>0</v>
      </c>
      <c r="H102">
        <v>2.1755658097121513</v>
      </c>
      <c r="I102">
        <v>2.1436448701538509</v>
      </c>
      <c r="J102" s="1" t="s">
        <v>261</v>
      </c>
    </row>
    <row r="103" spans="1:10" x14ac:dyDescent="0.25">
      <c r="A103" s="1" t="s">
        <v>2227</v>
      </c>
      <c r="B103" s="1" t="s">
        <v>2228</v>
      </c>
      <c r="C103">
        <v>0.38038471170872051</v>
      </c>
      <c r="D103">
        <v>0.48501844079892337</v>
      </c>
      <c r="E103">
        <f>-LOG(KEGG_2021_Human_table__2[[#This Row],[Adjusted P-value]],10)</f>
        <v>0.31424174885142081</v>
      </c>
      <c r="F103">
        <v>0</v>
      </c>
      <c r="G103">
        <v>0</v>
      </c>
      <c r="H103">
        <v>2.1234448734448734</v>
      </c>
      <c r="I103">
        <v>2.0524626537112076</v>
      </c>
      <c r="J103" s="1" t="s">
        <v>304</v>
      </c>
    </row>
    <row r="104" spans="1:10" x14ac:dyDescent="0.25">
      <c r="A104" s="1" t="s">
        <v>543</v>
      </c>
      <c r="B104" s="1" t="s">
        <v>561</v>
      </c>
      <c r="C104">
        <v>0.38505280796250407</v>
      </c>
      <c r="D104">
        <v>0.48501844079892337</v>
      </c>
      <c r="E104">
        <f>-LOG(KEGG_2021_Human_table__2[[#This Row],[Adjusted P-value]],10)</f>
        <v>0.31424174885142081</v>
      </c>
      <c r="F104">
        <v>0</v>
      </c>
      <c r="G104">
        <v>0</v>
      </c>
      <c r="H104">
        <v>2.0900548986486487</v>
      </c>
      <c r="I104">
        <v>1.9946957061597144</v>
      </c>
      <c r="J104" s="1" t="s">
        <v>299</v>
      </c>
    </row>
    <row r="105" spans="1:10" x14ac:dyDescent="0.25">
      <c r="A105" s="1" t="s">
        <v>581</v>
      </c>
      <c r="B105" s="1" t="s">
        <v>561</v>
      </c>
      <c r="C105">
        <v>0.38505280796250407</v>
      </c>
      <c r="D105">
        <v>0.48501844079892337</v>
      </c>
      <c r="E105">
        <f>-LOG(KEGG_2021_Human_table__2[[#This Row],[Adjusted P-value]],10)</f>
        <v>0.31424174885142081</v>
      </c>
      <c r="F105">
        <v>0</v>
      </c>
      <c r="G105">
        <v>0</v>
      </c>
      <c r="H105">
        <v>2.0900548986486487</v>
      </c>
      <c r="I105">
        <v>1.9946957061597144</v>
      </c>
      <c r="J105" s="1" t="s">
        <v>256</v>
      </c>
    </row>
    <row r="106" spans="1:10" x14ac:dyDescent="0.25">
      <c r="A106" s="1" t="s">
        <v>2229</v>
      </c>
      <c r="B106" s="1" t="s">
        <v>1596</v>
      </c>
      <c r="C106">
        <v>0.38968620071992249</v>
      </c>
      <c r="D106">
        <v>0.48617992661247472</v>
      </c>
      <c r="E106">
        <f>-LOG(KEGG_2021_Human_table__2[[#This Row],[Adjusted P-value]],10)</f>
        <v>0.31320297626479787</v>
      </c>
      <c r="F106">
        <v>0</v>
      </c>
      <c r="G106">
        <v>0</v>
      </c>
      <c r="H106">
        <v>2.0576923076923075</v>
      </c>
      <c r="I106">
        <v>1.9391969628488115</v>
      </c>
      <c r="J106" s="1" t="s">
        <v>155</v>
      </c>
    </row>
    <row r="107" spans="1:10" x14ac:dyDescent="0.25">
      <c r="A107" s="1" t="s">
        <v>2230</v>
      </c>
      <c r="B107" s="1" t="s">
        <v>568</v>
      </c>
      <c r="C107">
        <v>0.40338069457507658</v>
      </c>
      <c r="D107">
        <v>0.49385860737696291</v>
      </c>
      <c r="E107">
        <f>-LOG(KEGG_2021_Human_table__2[[#This Row],[Adjusted P-value]],10)</f>
        <v>0.30639737258537791</v>
      </c>
      <c r="F107">
        <v>0</v>
      </c>
      <c r="G107">
        <v>0</v>
      </c>
      <c r="H107">
        <v>1.9663155802861685</v>
      </c>
      <c r="I107">
        <v>1.7851677966847128</v>
      </c>
      <c r="J107" s="1" t="s">
        <v>235</v>
      </c>
    </row>
    <row r="108" spans="1:10" x14ac:dyDescent="0.25">
      <c r="A108" s="1" t="s">
        <v>512</v>
      </c>
      <c r="B108" s="1" t="s">
        <v>568</v>
      </c>
      <c r="C108">
        <v>0.40338069457507658</v>
      </c>
      <c r="D108">
        <v>0.49385860737696291</v>
      </c>
      <c r="E108">
        <f>-LOG(KEGG_2021_Human_table__2[[#This Row],[Adjusted P-value]],10)</f>
        <v>0.30639737258537791</v>
      </c>
      <c r="F108">
        <v>0</v>
      </c>
      <c r="G108">
        <v>0</v>
      </c>
      <c r="H108">
        <v>1.9663155802861685</v>
      </c>
      <c r="I108">
        <v>1.7851677966847128</v>
      </c>
      <c r="J108" s="1" t="s">
        <v>811</v>
      </c>
    </row>
    <row r="109" spans="1:10" x14ac:dyDescent="0.25">
      <c r="A109" s="1" t="s">
        <v>2231</v>
      </c>
      <c r="B109" s="1" t="s">
        <v>2232</v>
      </c>
      <c r="C109">
        <v>0.40787780058033851</v>
      </c>
      <c r="D109">
        <v>0.49474066551874396</v>
      </c>
      <c r="E109">
        <f>-LOG(KEGG_2021_Human_table__2[[#This Row],[Adjusted P-value]],10)</f>
        <v>0.30562239106182715</v>
      </c>
      <c r="F109">
        <v>0</v>
      </c>
      <c r="G109">
        <v>0</v>
      </c>
      <c r="H109">
        <v>1.9376224050137094</v>
      </c>
      <c r="I109">
        <v>1.7376358583339153</v>
      </c>
      <c r="J109" s="1" t="s">
        <v>194</v>
      </c>
    </row>
    <row r="110" spans="1:10" x14ac:dyDescent="0.25">
      <c r="A110" s="1" t="s">
        <v>606</v>
      </c>
      <c r="B110" s="1" t="s">
        <v>570</v>
      </c>
      <c r="C110">
        <v>0.41456081931685379</v>
      </c>
      <c r="D110">
        <v>0.49823364523401692</v>
      </c>
      <c r="E110">
        <f>-LOG(KEGG_2021_Human_table__2[[#This Row],[Adjusted P-value]],10)</f>
        <v>0.3025669483248038</v>
      </c>
      <c r="F110">
        <v>0</v>
      </c>
      <c r="G110">
        <v>0</v>
      </c>
      <c r="H110">
        <v>1.8961088748322792</v>
      </c>
      <c r="I110">
        <v>1.6695913388740138</v>
      </c>
      <c r="J110" s="1" t="s">
        <v>155</v>
      </c>
    </row>
    <row r="111" spans="1:10" x14ac:dyDescent="0.25">
      <c r="A111" s="1" t="s">
        <v>2233</v>
      </c>
      <c r="B111" s="1" t="s">
        <v>1618</v>
      </c>
      <c r="C111">
        <v>0.42770437297687647</v>
      </c>
      <c r="D111">
        <v>0.49991280150000478</v>
      </c>
      <c r="E111">
        <f>-LOG(KEGG_2021_Human_table__2[[#This Row],[Adjusted P-value]],10)</f>
        <v>0.30110574192388972</v>
      </c>
      <c r="F111">
        <v>0</v>
      </c>
      <c r="G111">
        <v>0</v>
      </c>
      <c r="H111">
        <v>1.8181651038793896</v>
      </c>
      <c r="I111">
        <v>1.5442095121564292</v>
      </c>
      <c r="J111" s="1" t="s">
        <v>521</v>
      </c>
    </row>
    <row r="112" spans="1:10" x14ac:dyDescent="0.25">
      <c r="A112" s="1" t="s">
        <v>2234</v>
      </c>
      <c r="B112" s="1" t="s">
        <v>1618</v>
      </c>
      <c r="C112">
        <v>0.42770437297687647</v>
      </c>
      <c r="D112">
        <v>0.49991280150000478</v>
      </c>
      <c r="E112">
        <f>-LOG(KEGG_2021_Human_table__2[[#This Row],[Adjusted P-value]],10)</f>
        <v>0.30110574192388972</v>
      </c>
      <c r="F112">
        <v>0</v>
      </c>
      <c r="G112">
        <v>0</v>
      </c>
      <c r="H112">
        <v>1.8181651038793896</v>
      </c>
      <c r="I112">
        <v>1.5442095121564292</v>
      </c>
      <c r="J112" s="1" t="s">
        <v>295</v>
      </c>
    </row>
    <row r="113" spans="1:10" x14ac:dyDescent="0.25">
      <c r="A113" s="1" t="s">
        <v>2235</v>
      </c>
      <c r="B113" s="1" t="s">
        <v>1620</v>
      </c>
      <c r="C113">
        <v>0.42986647692829461</v>
      </c>
      <c r="D113">
        <v>0.49991280150000478</v>
      </c>
      <c r="E113">
        <f>-LOG(KEGG_2021_Human_table__2[[#This Row],[Adjusted P-value]],10)</f>
        <v>0.30110574192388972</v>
      </c>
      <c r="F113">
        <v>0</v>
      </c>
      <c r="G113">
        <v>0</v>
      </c>
      <c r="H113">
        <v>1.8057888970051132</v>
      </c>
      <c r="I113">
        <v>1.5245926007690367</v>
      </c>
      <c r="J113" s="1" t="s">
        <v>186</v>
      </c>
    </row>
    <row r="114" spans="1:10" x14ac:dyDescent="0.25">
      <c r="A114" s="1" t="s">
        <v>578</v>
      </c>
      <c r="B114" s="1" t="s">
        <v>577</v>
      </c>
      <c r="C114">
        <v>0.43630454815009184</v>
      </c>
      <c r="D114">
        <v>0.49991280150000478</v>
      </c>
      <c r="E114">
        <f>-LOG(KEGG_2021_Human_table__2[[#This Row],[Adjusted P-value]],10)</f>
        <v>0.30110574192388972</v>
      </c>
      <c r="F114">
        <v>0</v>
      </c>
      <c r="G114">
        <v>0</v>
      </c>
      <c r="H114">
        <v>1.7696438160014318</v>
      </c>
      <c r="I114">
        <v>1.4677687266697572</v>
      </c>
      <c r="J114" s="1" t="s">
        <v>580</v>
      </c>
    </row>
    <row r="115" spans="1:10" x14ac:dyDescent="0.25">
      <c r="A115" s="1" t="s">
        <v>114</v>
      </c>
      <c r="B115" s="1" t="s">
        <v>579</v>
      </c>
      <c r="C115">
        <v>0.44055669026579836</v>
      </c>
      <c r="D115">
        <v>0.49991280150000478</v>
      </c>
      <c r="E115">
        <f>-LOG(KEGG_2021_Human_table__2[[#This Row],[Adjusted P-value]],10)</f>
        <v>0.30110574192388972</v>
      </c>
      <c r="F115">
        <v>0</v>
      </c>
      <c r="G115">
        <v>0</v>
      </c>
      <c r="H115">
        <v>1.7463345698639816</v>
      </c>
      <c r="I115">
        <v>1.431498644314485</v>
      </c>
      <c r="J115" s="1" t="s">
        <v>811</v>
      </c>
    </row>
    <row r="116" spans="1:10" x14ac:dyDescent="0.25">
      <c r="A116" s="1" t="s">
        <v>2236</v>
      </c>
      <c r="B116" s="1" t="s">
        <v>579</v>
      </c>
      <c r="C116">
        <v>0.44055669026579836</v>
      </c>
      <c r="D116">
        <v>0.49991280150000478</v>
      </c>
      <c r="E116">
        <f>-LOG(KEGG_2021_Human_table__2[[#This Row],[Adjusted P-value]],10)</f>
        <v>0.30110574192388972</v>
      </c>
      <c r="F116">
        <v>0</v>
      </c>
      <c r="G116">
        <v>0</v>
      </c>
      <c r="H116">
        <v>1.7463345698639816</v>
      </c>
      <c r="I116">
        <v>1.431498644314485</v>
      </c>
      <c r="J116" s="1" t="s">
        <v>295</v>
      </c>
    </row>
    <row r="117" spans="1:10" x14ac:dyDescent="0.25">
      <c r="A117" s="1" t="s">
        <v>2237</v>
      </c>
      <c r="B117" s="1" t="s">
        <v>2238</v>
      </c>
      <c r="C117">
        <v>0.44267087766412633</v>
      </c>
      <c r="D117">
        <v>0.49991280150000478</v>
      </c>
      <c r="E117">
        <f>-LOG(KEGG_2021_Human_table__2[[#This Row],[Adjusted P-value]],10)</f>
        <v>0.30110574192388972</v>
      </c>
      <c r="F117">
        <v>0</v>
      </c>
      <c r="G117">
        <v>0</v>
      </c>
      <c r="H117">
        <v>1.7349069849069849</v>
      </c>
      <c r="I117">
        <v>1.4138255369672852</v>
      </c>
      <c r="J117" s="1" t="s">
        <v>155</v>
      </c>
    </row>
    <row r="118" spans="1:10" x14ac:dyDescent="0.25">
      <c r="A118" s="1" t="s">
        <v>2239</v>
      </c>
      <c r="B118" s="1" t="s">
        <v>1635</v>
      </c>
      <c r="C118">
        <v>0.45104908074689265</v>
      </c>
      <c r="D118">
        <v>0.50502076562258924</v>
      </c>
      <c r="E118">
        <f>-LOG(KEGG_2021_Human_table__2[[#This Row],[Adjusted P-value]],10)</f>
        <v>0.29669076403997136</v>
      </c>
      <c r="F118">
        <v>0</v>
      </c>
      <c r="G118">
        <v>0</v>
      </c>
      <c r="H118">
        <v>1.6906431748203901</v>
      </c>
      <c r="I118">
        <v>1.3460547933211358</v>
      </c>
      <c r="J118" s="1" t="s">
        <v>155</v>
      </c>
    </row>
    <row r="119" spans="1:10" x14ac:dyDescent="0.25">
      <c r="A119" s="1" t="s">
        <v>2240</v>
      </c>
      <c r="B119" s="1" t="s">
        <v>2241</v>
      </c>
      <c r="C119">
        <v>0.45930299015986104</v>
      </c>
      <c r="D119">
        <v>0.50990416704187957</v>
      </c>
      <c r="E119">
        <f>-LOG(KEGG_2021_Human_table__2[[#This Row],[Adjusted P-value]],10)</f>
        <v>0.29251143887406511</v>
      </c>
      <c r="F119">
        <v>0</v>
      </c>
      <c r="G119">
        <v>0</v>
      </c>
      <c r="H119">
        <v>1.6485652318985653</v>
      </c>
      <c r="I119">
        <v>1.2826582283362609</v>
      </c>
      <c r="J119" s="1" t="s">
        <v>299</v>
      </c>
    </row>
    <row r="120" spans="1:10" x14ac:dyDescent="0.25">
      <c r="A120" s="1" t="s">
        <v>2242</v>
      </c>
      <c r="B120" s="1" t="s">
        <v>2243</v>
      </c>
      <c r="C120">
        <v>0.46944835840834637</v>
      </c>
      <c r="D120">
        <v>0.51678768866801161</v>
      </c>
      <c r="E120">
        <f>-LOG(KEGG_2021_Human_table__2[[#This Row],[Adjusted P-value]],10)</f>
        <v>0.28668784100220246</v>
      </c>
      <c r="F120">
        <v>0</v>
      </c>
      <c r="G120">
        <v>0</v>
      </c>
      <c r="H120">
        <v>1.5988023952095809</v>
      </c>
      <c r="I120">
        <v>1.2090095414736062</v>
      </c>
      <c r="J120" s="1" t="s">
        <v>186</v>
      </c>
    </row>
    <row r="121" spans="1:10" x14ac:dyDescent="0.25">
      <c r="A121" s="1" t="s">
        <v>2244</v>
      </c>
      <c r="B121" s="1" t="s">
        <v>2245</v>
      </c>
      <c r="C121">
        <v>0.49495561974662849</v>
      </c>
      <c r="D121">
        <v>0.53793020239999079</v>
      </c>
      <c r="E121">
        <f>-LOG(KEGG_2021_Human_table__2[[#This Row],[Adjusted P-value]],10)</f>
        <v>0.26927407132063469</v>
      </c>
      <c r="F121">
        <v>0</v>
      </c>
      <c r="G121">
        <v>0</v>
      </c>
      <c r="H121">
        <v>1.4823573573573574</v>
      </c>
      <c r="I121">
        <v>1.0425229219176326</v>
      </c>
      <c r="J121" s="1" t="s">
        <v>955</v>
      </c>
    </row>
    <row r="122" spans="1:10" x14ac:dyDescent="0.25">
      <c r="A122" s="1" t="s">
        <v>57</v>
      </c>
      <c r="B122" s="1" t="s">
        <v>1654</v>
      </c>
      <c r="C122">
        <v>0.49686682817098388</v>
      </c>
      <c r="D122">
        <v>0.53793020239999079</v>
      </c>
      <c r="E122">
        <f>-LOG(KEGG_2021_Human_table__2[[#This Row],[Adjusted P-value]],10)</f>
        <v>0.26927407132063469</v>
      </c>
      <c r="F122">
        <v>0</v>
      </c>
      <c r="G122">
        <v>0</v>
      </c>
      <c r="H122">
        <v>1.4740928774077946</v>
      </c>
      <c r="I122">
        <v>1.0310295575378652</v>
      </c>
      <c r="J122" s="1" t="s">
        <v>186</v>
      </c>
    </row>
    <row r="123" spans="1:10" x14ac:dyDescent="0.25">
      <c r="A123" s="1" t="s">
        <v>2246</v>
      </c>
      <c r="B123" s="1" t="s">
        <v>2247</v>
      </c>
      <c r="C123">
        <v>0.5155907161160701</v>
      </c>
      <c r="D123">
        <v>0.55362609681315722</v>
      </c>
      <c r="E123">
        <f>-LOG(KEGG_2021_Human_table__2[[#This Row],[Adjusted P-value]],10)</f>
        <v>0.25678344630631778</v>
      </c>
      <c r="F123">
        <v>0</v>
      </c>
      <c r="G123">
        <v>0</v>
      </c>
      <c r="H123">
        <v>1.396207726050658</v>
      </c>
      <c r="I123">
        <v>0.92490665809177197</v>
      </c>
      <c r="J123" s="1" t="s">
        <v>186</v>
      </c>
    </row>
    <row r="124" spans="1:10" x14ac:dyDescent="0.25">
      <c r="A124" s="1" t="s">
        <v>2248</v>
      </c>
      <c r="B124" s="1" t="s">
        <v>1671</v>
      </c>
      <c r="C124">
        <v>0.53362674860046067</v>
      </c>
      <c r="D124">
        <v>0.56109237531482636</v>
      </c>
      <c r="E124">
        <f>-LOG(KEGG_2021_Human_table__2[[#This Row],[Adjusted P-value]],10)</f>
        <v>0.25096563288484447</v>
      </c>
      <c r="F124">
        <v>0</v>
      </c>
      <c r="G124">
        <v>0</v>
      </c>
      <c r="H124">
        <v>1.3260723409977142</v>
      </c>
      <c r="I124">
        <v>0.83285121367203474</v>
      </c>
      <c r="J124" s="1" t="s">
        <v>155</v>
      </c>
    </row>
    <row r="125" spans="1:10" x14ac:dyDescent="0.25">
      <c r="A125" s="1" t="s">
        <v>2249</v>
      </c>
      <c r="B125" s="1" t="s">
        <v>1673</v>
      </c>
      <c r="C125">
        <v>0.53539348789582664</v>
      </c>
      <c r="D125">
        <v>0.56109237531482636</v>
      </c>
      <c r="E125">
        <f>-LOG(KEGG_2021_Human_table__2[[#This Row],[Adjusted P-value]],10)</f>
        <v>0.25096563288484447</v>
      </c>
      <c r="F125">
        <v>0</v>
      </c>
      <c r="G125">
        <v>0</v>
      </c>
      <c r="H125">
        <v>1.3194407278565694</v>
      </c>
      <c r="I125">
        <v>0.82432496344059192</v>
      </c>
      <c r="J125" s="1" t="s">
        <v>299</v>
      </c>
    </row>
    <row r="126" spans="1:10" x14ac:dyDescent="0.25">
      <c r="A126" s="1" t="s">
        <v>2250</v>
      </c>
      <c r="B126" s="1" t="s">
        <v>1673</v>
      </c>
      <c r="C126">
        <v>0.53539348789582664</v>
      </c>
      <c r="D126">
        <v>0.56109237531482636</v>
      </c>
      <c r="E126">
        <f>-LOG(KEGG_2021_Human_table__2[[#This Row],[Adjusted P-value]],10)</f>
        <v>0.25096563288484447</v>
      </c>
      <c r="F126">
        <v>0</v>
      </c>
      <c r="G126">
        <v>0</v>
      </c>
      <c r="H126">
        <v>1.3194407278565694</v>
      </c>
      <c r="I126">
        <v>0.82432496344059192</v>
      </c>
      <c r="J126" s="1" t="s">
        <v>153</v>
      </c>
    </row>
    <row r="127" spans="1:10" x14ac:dyDescent="0.25">
      <c r="A127" s="1" t="s">
        <v>2251</v>
      </c>
      <c r="B127" s="1" t="s">
        <v>2252</v>
      </c>
      <c r="C127">
        <v>0.54757710901111756</v>
      </c>
      <c r="D127">
        <v>0.56930635936870166</v>
      </c>
      <c r="E127">
        <f>-LOG(KEGG_2021_Human_table__2[[#This Row],[Adjusted P-value]],10)</f>
        <v>0.24465396492670979</v>
      </c>
      <c r="F127">
        <v>0</v>
      </c>
      <c r="G127">
        <v>0</v>
      </c>
      <c r="H127">
        <v>1.2747963274279064</v>
      </c>
      <c r="I127">
        <v>0.76774862354893592</v>
      </c>
      <c r="J127" s="1" t="s">
        <v>186</v>
      </c>
    </row>
    <row r="128" spans="1:10" x14ac:dyDescent="0.25">
      <c r="A128" s="1" t="s">
        <v>2253</v>
      </c>
      <c r="B128" s="1" t="s">
        <v>2254</v>
      </c>
      <c r="C128">
        <v>0.56056249481624398</v>
      </c>
      <c r="D128">
        <v>0.57821800646399968</v>
      </c>
      <c r="E128">
        <f>-LOG(KEGG_2021_Human_table__2[[#This Row],[Adjusted P-value]],10)</f>
        <v>0.23790838795732186</v>
      </c>
      <c r="F128">
        <v>0</v>
      </c>
      <c r="G128">
        <v>0</v>
      </c>
      <c r="H128">
        <v>1.0731882456915598</v>
      </c>
      <c r="I128">
        <v>0.62117696543316736</v>
      </c>
      <c r="J128" s="1" t="s">
        <v>2194</v>
      </c>
    </row>
    <row r="129" spans="1:10" x14ac:dyDescent="0.25">
      <c r="A129" s="1" t="s">
        <v>2255</v>
      </c>
      <c r="B129" s="1" t="s">
        <v>2104</v>
      </c>
      <c r="C129">
        <v>0.58385268852204786</v>
      </c>
      <c r="D129">
        <v>0.59753673590928336</v>
      </c>
      <c r="E129">
        <f>-LOG(KEGG_2021_Human_table__2[[#This Row],[Adjusted P-value]],10)</f>
        <v>0.22363538960617466</v>
      </c>
      <c r="F129">
        <v>0</v>
      </c>
      <c r="G129">
        <v>0</v>
      </c>
      <c r="H129">
        <v>1.1521001521001522</v>
      </c>
      <c r="I129">
        <v>0.61995266535358839</v>
      </c>
      <c r="J129" s="1" t="s">
        <v>186</v>
      </c>
    </row>
    <row r="130" spans="1:10" x14ac:dyDescent="0.25">
      <c r="A130" s="1" t="s">
        <v>2256</v>
      </c>
      <c r="B130" s="1" t="s">
        <v>1701</v>
      </c>
      <c r="C130">
        <v>0.59631930737552186</v>
      </c>
      <c r="D130">
        <v>0.60556456795498737</v>
      </c>
      <c r="E130">
        <f>-LOG(KEGG_2021_Human_table__2[[#This Row],[Adjusted P-value]],10)</f>
        <v>0.21783954366617858</v>
      </c>
      <c r="F130">
        <v>0</v>
      </c>
      <c r="G130">
        <v>0</v>
      </c>
      <c r="H130">
        <v>1.1130837950921633</v>
      </c>
      <c r="I130">
        <v>0.57544095258993011</v>
      </c>
      <c r="J130" s="1" t="s">
        <v>186</v>
      </c>
    </row>
    <row r="131" spans="1:10" x14ac:dyDescent="0.25">
      <c r="A131" s="1" t="s">
        <v>2257</v>
      </c>
      <c r="B131" s="1" t="s">
        <v>1703</v>
      </c>
      <c r="C131">
        <v>0.60542676119226713</v>
      </c>
      <c r="D131">
        <v>0.61008389012451536</v>
      </c>
      <c r="E131">
        <f>-LOG(KEGG_2021_Human_table__2[[#This Row],[Adjusted P-value]],10)</f>
        <v>0.21461044283649328</v>
      </c>
      <c r="F131">
        <v>0</v>
      </c>
      <c r="G131">
        <v>0</v>
      </c>
      <c r="H131">
        <v>1.0854936569222284</v>
      </c>
      <c r="I131">
        <v>0.54472424970124844</v>
      </c>
      <c r="J131" s="1" t="s">
        <v>955</v>
      </c>
    </row>
    <row r="132" spans="1:10" x14ac:dyDescent="0.25">
      <c r="A132" s="1" t="s">
        <v>499</v>
      </c>
      <c r="B132" s="1" t="s">
        <v>2258</v>
      </c>
      <c r="C132">
        <v>0.67259895331556374</v>
      </c>
      <c r="D132">
        <v>0.67259895331556374</v>
      </c>
      <c r="E132">
        <f>-LOG(KEGG_2021_Human_table__2[[#This Row],[Adjusted P-value]],10)</f>
        <v>0.17224381286085488</v>
      </c>
      <c r="F132">
        <v>0</v>
      </c>
      <c r="G132">
        <v>0</v>
      </c>
      <c r="H132">
        <v>0.9023257951829381</v>
      </c>
      <c r="I132">
        <v>0.35786785667618759</v>
      </c>
      <c r="J132" s="1" t="s">
        <v>155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>
      <selection activeCell="J3" sqref="J3"/>
    </sheetView>
  </sheetViews>
  <sheetFormatPr baseColWidth="10" defaultRowHeight="15" x14ac:dyDescent="0.25"/>
  <cols>
    <col min="1" max="1" width="32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42578125" bestFit="1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5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2480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2259</v>
      </c>
      <c r="B2" s="1" t="s">
        <v>2260</v>
      </c>
      <c r="C2">
        <v>8.264472675068322E-7</v>
      </c>
      <c r="D2">
        <v>2.9752101630245959E-5</v>
      </c>
      <c r="E2" s="1">
        <f>-LOG(MSigDB_Hallmark_2020_table[[#This Row],[Adjusted P-value]],10)</f>
        <v>4.5264823511394159</v>
      </c>
      <c r="F2">
        <v>0</v>
      </c>
      <c r="G2">
        <v>0</v>
      </c>
      <c r="H2">
        <v>12</v>
      </c>
      <c r="I2">
        <v>172</v>
      </c>
      <c r="J2" s="1" t="s">
        <v>2261</v>
      </c>
    </row>
    <row r="3" spans="1:10" x14ac:dyDescent="0.25">
      <c r="A3" s="1" t="s">
        <v>2265</v>
      </c>
      <c r="B3" s="1" t="s">
        <v>2490</v>
      </c>
      <c r="C3">
        <v>1.0527343594825417E-4</v>
      </c>
      <c r="D3">
        <v>1.8949218470685752E-3</v>
      </c>
      <c r="E3" s="1">
        <f>-LOG(MSigDB_Hallmark_2020_table[[#This Row],[Adjusted P-value]],10)</f>
        <v>2.7224086970873498</v>
      </c>
      <c r="F3">
        <v>0</v>
      </c>
      <c r="G3">
        <v>0</v>
      </c>
      <c r="H3">
        <v>9</v>
      </c>
      <c r="I3">
        <v>81</v>
      </c>
      <c r="J3" s="1" t="s">
        <v>2491</v>
      </c>
    </row>
    <row r="4" spans="1:10" x14ac:dyDescent="0.25">
      <c r="A4" s="1" t="s">
        <v>2262</v>
      </c>
      <c r="B4" s="1" t="s">
        <v>2263</v>
      </c>
      <c r="C4">
        <v>9.3112058898780559E-4</v>
      </c>
      <c r="D4">
        <v>8.3800853008902509E-3</v>
      </c>
      <c r="E4" s="1">
        <f>-LOG(MSigDB_Hallmark_2020_table[[#This Row],[Adjusted P-value]],10)</f>
        <v>2.0767515606635905</v>
      </c>
      <c r="F4">
        <v>0</v>
      </c>
      <c r="G4">
        <v>0</v>
      </c>
      <c r="H4">
        <v>7</v>
      </c>
      <c r="I4">
        <v>50</v>
      </c>
      <c r="J4" s="1" t="s">
        <v>2264</v>
      </c>
    </row>
    <row r="5" spans="1:10" x14ac:dyDescent="0.25">
      <c r="A5" s="1" t="s">
        <v>2266</v>
      </c>
      <c r="B5" s="1" t="s">
        <v>2263</v>
      </c>
      <c r="C5">
        <v>9.3112058898780559E-4</v>
      </c>
      <c r="D5">
        <v>8.3800853008902509E-3</v>
      </c>
      <c r="E5" s="1">
        <f>-LOG(MSigDB_Hallmark_2020_table[[#This Row],[Adjusted P-value]],10)</f>
        <v>2.0767515606635905</v>
      </c>
      <c r="F5">
        <v>0</v>
      </c>
      <c r="G5">
        <v>0</v>
      </c>
      <c r="H5">
        <v>7</v>
      </c>
      <c r="I5">
        <v>50</v>
      </c>
      <c r="J5" s="1" t="s">
        <v>2267</v>
      </c>
    </row>
    <row r="6" spans="1:10" x14ac:dyDescent="0.25">
      <c r="A6" s="1" t="s">
        <v>563</v>
      </c>
      <c r="B6" s="1" t="s">
        <v>2268</v>
      </c>
      <c r="C6">
        <v>6.7855868807455708E-3</v>
      </c>
      <c r="D6">
        <v>4.0713521284473426E-2</v>
      </c>
      <c r="E6" s="1">
        <f>-LOG(MSigDB_Hallmark_2020_table[[#This Row],[Adjusted P-value]],10)</f>
        <v>1.3902613341649097</v>
      </c>
      <c r="F6">
        <v>0</v>
      </c>
      <c r="G6">
        <v>0</v>
      </c>
      <c r="H6">
        <v>6</v>
      </c>
      <c r="I6">
        <v>28</v>
      </c>
      <c r="J6" s="1" t="s">
        <v>2269</v>
      </c>
    </row>
    <row r="7" spans="1:10" x14ac:dyDescent="0.25">
      <c r="A7" s="1" t="s">
        <v>2270</v>
      </c>
      <c r="B7" s="1" t="s">
        <v>2268</v>
      </c>
      <c r="C7">
        <v>6.7855868807455708E-3</v>
      </c>
      <c r="D7">
        <v>4.0713521284473426E-2</v>
      </c>
      <c r="E7" s="1">
        <f>-LOG(MSigDB_Hallmark_2020_table[[#This Row],[Adjusted P-value]],10)</f>
        <v>1.3902613341649097</v>
      </c>
      <c r="F7">
        <v>0</v>
      </c>
      <c r="G7">
        <v>0</v>
      </c>
      <c r="H7">
        <v>6</v>
      </c>
      <c r="I7">
        <v>28</v>
      </c>
      <c r="J7" s="1" t="s">
        <v>2271</v>
      </c>
    </row>
    <row r="8" spans="1:10" x14ac:dyDescent="0.25">
      <c r="A8" s="1" t="s">
        <v>2272</v>
      </c>
      <c r="B8" s="1" t="s">
        <v>2273</v>
      </c>
      <c r="C8">
        <v>1.6925670784417739E-2</v>
      </c>
      <c r="D8">
        <v>8.7046306891291239E-2</v>
      </c>
      <c r="E8" s="1">
        <f>-LOG(MSigDB_Hallmark_2020_table[[#This Row],[Adjusted P-value]],10)</f>
        <v>1.0602496499430545</v>
      </c>
      <c r="F8">
        <v>0</v>
      </c>
      <c r="G8">
        <v>0</v>
      </c>
      <c r="H8">
        <v>6</v>
      </c>
      <c r="I8">
        <v>24</v>
      </c>
      <c r="J8" s="1" t="s">
        <v>2274</v>
      </c>
    </row>
    <row r="9" spans="1:10" x14ac:dyDescent="0.25">
      <c r="A9" s="1" t="s">
        <v>2275</v>
      </c>
      <c r="B9" s="1" t="s">
        <v>2276</v>
      </c>
      <c r="C9">
        <v>2.1585719061167623E-2</v>
      </c>
      <c r="D9">
        <v>9.7135735775254306E-2</v>
      </c>
      <c r="E9" s="1">
        <f>-LOG(MSigDB_Hallmark_2020_table[[#This Row],[Adjusted P-value]],10)</f>
        <v>1.0126209658200092</v>
      </c>
      <c r="F9">
        <v>0</v>
      </c>
      <c r="G9">
        <v>0</v>
      </c>
      <c r="H9">
        <v>5</v>
      </c>
      <c r="I9">
        <v>20</v>
      </c>
      <c r="J9" s="1" t="s">
        <v>2277</v>
      </c>
    </row>
    <row r="10" spans="1:10" x14ac:dyDescent="0.25">
      <c r="A10" s="1" t="s">
        <v>2278</v>
      </c>
      <c r="B10" s="1" t="s">
        <v>2279</v>
      </c>
      <c r="C10">
        <v>3.8869912577390101E-2</v>
      </c>
      <c r="D10">
        <v>0.10120758966231057</v>
      </c>
      <c r="E10" s="1">
        <f>-LOG(MSigDB_Hallmark_2020_table[[#This Row],[Adjusted P-value]],10)</f>
        <v>0.99478691808053676</v>
      </c>
      <c r="F10">
        <v>0</v>
      </c>
      <c r="G10">
        <v>0</v>
      </c>
      <c r="H10">
        <v>4</v>
      </c>
      <c r="I10">
        <v>14</v>
      </c>
      <c r="J10" s="1" t="s">
        <v>2280</v>
      </c>
    </row>
    <row r="11" spans="1:10" x14ac:dyDescent="0.25">
      <c r="A11" s="1" t="s">
        <v>2281</v>
      </c>
      <c r="B11" s="1" t="s">
        <v>2282</v>
      </c>
      <c r="C11">
        <v>3.9358507090898553E-2</v>
      </c>
      <c r="D11">
        <v>0.10120758966231057</v>
      </c>
      <c r="E11" s="1">
        <f>-LOG(MSigDB_Hallmark_2020_table[[#This Row],[Adjusted P-value]],10)</f>
        <v>0.99478691808053676</v>
      </c>
      <c r="F11">
        <v>0</v>
      </c>
      <c r="G11">
        <v>0</v>
      </c>
      <c r="H11">
        <v>4</v>
      </c>
      <c r="I11">
        <v>13</v>
      </c>
      <c r="J11" s="1" t="s">
        <v>2283</v>
      </c>
    </row>
    <row r="12" spans="1:10" x14ac:dyDescent="0.25">
      <c r="A12" s="1" t="s">
        <v>2284</v>
      </c>
      <c r="B12" s="1" t="s">
        <v>2282</v>
      </c>
      <c r="C12">
        <v>3.9358507090898553E-2</v>
      </c>
      <c r="D12">
        <v>0.10120758966231057</v>
      </c>
      <c r="E12" s="1">
        <f>-LOG(MSigDB_Hallmark_2020_table[[#This Row],[Adjusted P-value]],10)</f>
        <v>0.99478691808053676</v>
      </c>
      <c r="F12">
        <v>0</v>
      </c>
      <c r="G12">
        <v>0</v>
      </c>
      <c r="H12">
        <v>4</v>
      </c>
      <c r="I12">
        <v>13</v>
      </c>
      <c r="J12" s="1" t="s">
        <v>2285</v>
      </c>
    </row>
    <row r="13" spans="1:10" x14ac:dyDescent="0.25">
      <c r="A13" s="1" t="s">
        <v>2286</v>
      </c>
      <c r="B13" s="1" t="s">
        <v>2282</v>
      </c>
      <c r="C13">
        <v>3.9358507090898553E-2</v>
      </c>
      <c r="D13">
        <v>0.10120758966231057</v>
      </c>
      <c r="E13" s="1">
        <f>-LOG(MSigDB_Hallmark_2020_table[[#This Row],[Adjusted P-value]],10)</f>
        <v>0.99478691808053676</v>
      </c>
      <c r="F13">
        <v>0</v>
      </c>
      <c r="G13">
        <v>0</v>
      </c>
      <c r="H13">
        <v>4</v>
      </c>
      <c r="I13">
        <v>13</v>
      </c>
      <c r="J13" s="1" t="s">
        <v>2287</v>
      </c>
    </row>
    <row r="14" spans="1:10" x14ac:dyDescent="0.25">
      <c r="A14" s="1" t="s">
        <v>2288</v>
      </c>
      <c r="B14" s="1" t="s">
        <v>2282</v>
      </c>
      <c r="C14">
        <v>3.9358507090898553E-2</v>
      </c>
      <c r="D14">
        <v>0.10120758966231057</v>
      </c>
      <c r="E14" s="1">
        <f>-LOG(MSigDB_Hallmark_2020_table[[#This Row],[Adjusted P-value]],10)</f>
        <v>0.99478691808053676</v>
      </c>
      <c r="F14">
        <v>0</v>
      </c>
      <c r="G14">
        <v>0</v>
      </c>
      <c r="H14">
        <v>4</v>
      </c>
      <c r="I14">
        <v>13</v>
      </c>
      <c r="J14" s="1" t="s">
        <v>2289</v>
      </c>
    </row>
    <row r="15" spans="1:10" x14ac:dyDescent="0.25">
      <c r="A15" s="1" t="s">
        <v>2290</v>
      </c>
      <c r="B15" s="1" t="s">
        <v>2282</v>
      </c>
      <c r="C15">
        <v>3.9358507090898553E-2</v>
      </c>
      <c r="D15">
        <v>0.10120758966231057</v>
      </c>
      <c r="E15" s="1">
        <f>-LOG(MSigDB_Hallmark_2020_table[[#This Row],[Adjusted P-value]],10)</f>
        <v>0.99478691808053676</v>
      </c>
      <c r="F15">
        <v>0</v>
      </c>
      <c r="G15">
        <v>0</v>
      </c>
      <c r="H15">
        <v>4</v>
      </c>
      <c r="I15">
        <v>13</v>
      </c>
      <c r="J15" s="1" t="s">
        <v>2291</v>
      </c>
    </row>
    <row r="16" spans="1:10" x14ac:dyDescent="0.25">
      <c r="A16" s="1" t="s">
        <v>2292</v>
      </c>
      <c r="B16" s="1" t="s">
        <v>242</v>
      </c>
      <c r="C16">
        <v>5.1408236602871561E-2</v>
      </c>
      <c r="D16">
        <v>0.12337976784689174</v>
      </c>
      <c r="E16" s="1">
        <f>-LOG(MSigDB_Hallmark_2020_table[[#This Row],[Adjusted P-value]],10)</f>
        <v>0.90875605126588221</v>
      </c>
      <c r="F16">
        <v>0</v>
      </c>
      <c r="G16">
        <v>0</v>
      </c>
      <c r="H16">
        <v>6</v>
      </c>
      <c r="I16">
        <v>17</v>
      </c>
      <c r="J16" s="1" t="s">
        <v>168</v>
      </c>
    </row>
    <row r="17" spans="1:10" x14ac:dyDescent="0.25">
      <c r="A17" s="1" t="s">
        <v>2293</v>
      </c>
      <c r="B17" s="1" t="s">
        <v>2157</v>
      </c>
      <c r="C17">
        <v>6.7272532464125886E-2</v>
      </c>
      <c r="D17">
        <v>0.15136319804428325</v>
      </c>
      <c r="E17" s="1">
        <f>-LOG(MSigDB_Hallmark_2020_table[[#This Row],[Adjusted P-value]],10)</f>
        <v>0.81997970494920269</v>
      </c>
      <c r="F17">
        <v>0</v>
      </c>
      <c r="G17">
        <v>0</v>
      </c>
      <c r="H17">
        <v>5</v>
      </c>
      <c r="I17">
        <v>13</v>
      </c>
      <c r="J17" s="1" t="s">
        <v>2294</v>
      </c>
    </row>
    <row r="18" spans="1:10" x14ac:dyDescent="0.25">
      <c r="A18" s="1" t="s">
        <v>2295</v>
      </c>
      <c r="B18" s="1" t="s">
        <v>1842</v>
      </c>
      <c r="C18">
        <v>0.1186476345155071</v>
      </c>
      <c r="D18">
        <v>0.2512538142681327</v>
      </c>
      <c r="E18" s="1">
        <f>-LOG(MSigDB_Hallmark_2020_table[[#This Row],[Adjusted P-value]],10)</f>
        <v>0.59988733652457416</v>
      </c>
      <c r="F18">
        <v>0</v>
      </c>
      <c r="G18">
        <v>0</v>
      </c>
      <c r="H18">
        <v>3</v>
      </c>
      <c r="I18">
        <v>7</v>
      </c>
      <c r="J18" s="1" t="s">
        <v>2296</v>
      </c>
    </row>
    <row r="19" spans="1:10" x14ac:dyDescent="0.25">
      <c r="A19" s="1" t="s">
        <v>2297</v>
      </c>
      <c r="B19" s="1" t="s">
        <v>361</v>
      </c>
      <c r="C19">
        <v>0.12660910599668915</v>
      </c>
      <c r="D19">
        <v>0.25321821199337829</v>
      </c>
      <c r="E19" s="1">
        <f>-LOG(MSigDB_Hallmark_2020_table[[#This Row],[Adjusted P-value]],10)</f>
        <v>0.59650506214681309</v>
      </c>
      <c r="F19">
        <v>0</v>
      </c>
      <c r="G19">
        <v>0</v>
      </c>
      <c r="H19">
        <v>8</v>
      </c>
      <c r="I19">
        <v>16</v>
      </c>
      <c r="J19" s="1" t="s">
        <v>1978</v>
      </c>
    </row>
    <row r="20" spans="1:10" x14ac:dyDescent="0.25">
      <c r="A20" s="1" t="s">
        <v>2298</v>
      </c>
      <c r="B20" s="1" t="s">
        <v>409</v>
      </c>
      <c r="C20">
        <v>0.1683275495268852</v>
      </c>
      <c r="D20">
        <v>0.29611464381081276</v>
      </c>
      <c r="E20" s="1">
        <f>-LOG(MSigDB_Hallmark_2020_table[[#This Row],[Adjusted P-value]],10)</f>
        <v>0.52854011483639118</v>
      </c>
      <c r="F20">
        <v>0</v>
      </c>
      <c r="G20">
        <v>0</v>
      </c>
      <c r="H20">
        <v>6</v>
      </c>
      <c r="I20">
        <v>10</v>
      </c>
      <c r="J20" s="1" t="s">
        <v>993</v>
      </c>
    </row>
    <row r="21" spans="1:10" x14ac:dyDescent="0.25">
      <c r="A21" s="1" t="s">
        <v>2299</v>
      </c>
      <c r="B21" s="1" t="s">
        <v>2300</v>
      </c>
      <c r="C21">
        <v>0.17273354222297413</v>
      </c>
      <c r="D21">
        <v>0.29611464381081276</v>
      </c>
      <c r="E21" s="1">
        <f>-LOG(MSigDB_Hallmark_2020_table[[#This Row],[Adjusted P-value]],10)</f>
        <v>0.52854011483639118</v>
      </c>
      <c r="F21">
        <v>0</v>
      </c>
      <c r="G21">
        <v>0</v>
      </c>
      <c r="H21">
        <v>3</v>
      </c>
      <c r="I21">
        <v>5</v>
      </c>
      <c r="J21" s="1" t="s">
        <v>2301</v>
      </c>
    </row>
    <row r="22" spans="1:10" x14ac:dyDescent="0.25">
      <c r="A22" s="1" t="s">
        <v>2302</v>
      </c>
      <c r="B22" s="1" t="s">
        <v>2300</v>
      </c>
      <c r="C22">
        <v>0.17273354222297413</v>
      </c>
      <c r="D22">
        <v>0.29611464381081276</v>
      </c>
      <c r="E22" s="1">
        <f>-LOG(MSigDB_Hallmark_2020_table[[#This Row],[Adjusted P-value]],10)</f>
        <v>0.52854011483639118</v>
      </c>
      <c r="F22">
        <v>0</v>
      </c>
      <c r="G22">
        <v>0</v>
      </c>
      <c r="H22">
        <v>3</v>
      </c>
      <c r="I22">
        <v>5</v>
      </c>
      <c r="J22" s="1" t="s">
        <v>2303</v>
      </c>
    </row>
    <row r="23" spans="1:10" x14ac:dyDescent="0.25">
      <c r="A23" s="1" t="s">
        <v>2304</v>
      </c>
      <c r="B23" s="1" t="s">
        <v>429</v>
      </c>
      <c r="C23">
        <v>0.18384414020581766</v>
      </c>
      <c r="D23">
        <v>0.30083586579133803</v>
      </c>
      <c r="E23" s="1">
        <f>-LOG(MSigDB_Hallmark_2020_table[[#This Row],[Adjusted P-value]],10)</f>
        <v>0.5216703882043231</v>
      </c>
      <c r="F23">
        <v>0</v>
      </c>
      <c r="G23">
        <v>0</v>
      </c>
      <c r="H23">
        <v>5</v>
      </c>
      <c r="I23">
        <v>9</v>
      </c>
      <c r="J23" s="1" t="s">
        <v>219</v>
      </c>
    </row>
    <row r="24" spans="1:10" x14ac:dyDescent="0.25">
      <c r="A24" s="1" t="s">
        <v>2305</v>
      </c>
      <c r="B24" s="1" t="s">
        <v>492</v>
      </c>
      <c r="C24">
        <v>0.24310489088372234</v>
      </c>
      <c r="D24">
        <v>0.38051200312234801</v>
      </c>
      <c r="E24" s="1">
        <f>-LOG(MSigDB_Hallmark_2020_table[[#This Row],[Adjusted P-value]],10)</f>
        <v>0.41963163900489042</v>
      </c>
      <c r="F24">
        <v>0</v>
      </c>
      <c r="G24">
        <v>0</v>
      </c>
      <c r="H24">
        <v>4</v>
      </c>
      <c r="I24">
        <v>5</v>
      </c>
      <c r="J24" s="1" t="s">
        <v>521</v>
      </c>
    </row>
    <row r="25" spans="1:10" x14ac:dyDescent="0.25">
      <c r="A25" s="1" t="s">
        <v>2306</v>
      </c>
      <c r="B25" s="1" t="s">
        <v>516</v>
      </c>
      <c r="C25">
        <v>0.27932620765544375</v>
      </c>
      <c r="D25">
        <v>0.41898931148316565</v>
      </c>
      <c r="E25" s="1">
        <f>-LOG(MSigDB_Hallmark_2020_table[[#This Row],[Adjusted P-value]],10)</f>
        <v>0.37779705584776002</v>
      </c>
      <c r="F25">
        <v>0</v>
      </c>
      <c r="G25">
        <v>0</v>
      </c>
      <c r="H25">
        <v>3</v>
      </c>
      <c r="I25">
        <v>4</v>
      </c>
      <c r="J25" s="1" t="s">
        <v>155</v>
      </c>
    </row>
    <row r="26" spans="1:10" x14ac:dyDescent="0.25">
      <c r="A26" s="1" t="s">
        <v>2307</v>
      </c>
      <c r="B26" s="1" t="s">
        <v>2308</v>
      </c>
      <c r="C26">
        <v>0.39884989228985601</v>
      </c>
      <c r="D26">
        <v>0.53007336038801844</v>
      </c>
      <c r="E26" s="1">
        <f>-LOG(MSigDB_Hallmark_2020_table[[#This Row],[Adjusted P-value]],10)</f>
        <v>0.27566402132950302</v>
      </c>
      <c r="F26">
        <v>0</v>
      </c>
      <c r="G26">
        <v>0</v>
      </c>
      <c r="H26">
        <v>2</v>
      </c>
      <c r="I26">
        <v>2</v>
      </c>
      <c r="J26" s="1" t="s">
        <v>315</v>
      </c>
    </row>
    <row r="27" spans="1:10" x14ac:dyDescent="0.25">
      <c r="A27" s="1" t="s">
        <v>2309</v>
      </c>
      <c r="B27" s="1" t="s">
        <v>1893</v>
      </c>
      <c r="C27">
        <v>0.40563344410972779</v>
      </c>
      <c r="D27">
        <v>0.53007336038801844</v>
      </c>
      <c r="E27" s="1">
        <f>-LOG(MSigDB_Hallmark_2020_table[[#This Row],[Adjusted P-value]],10)</f>
        <v>0.27566402132950302</v>
      </c>
      <c r="F27">
        <v>0</v>
      </c>
      <c r="G27">
        <v>0</v>
      </c>
      <c r="H27">
        <v>2</v>
      </c>
      <c r="I27">
        <v>2</v>
      </c>
      <c r="J27" s="1" t="s">
        <v>269</v>
      </c>
    </row>
    <row r="28" spans="1:10" x14ac:dyDescent="0.25">
      <c r="A28" s="1" t="s">
        <v>606</v>
      </c>
      <c r="B28" s="1" t="s">
        <v>1899</v>
      </c>
      <c r="C28">
        <v>0.45519145784892762</v>
      </c>
      <c r="D28">
        <v>0.53007336038801844</v>
      </c>
      <c r="E28" s="1">
        <f>-LOG(MSigDB_Hallmark_2020_table[[#This Row],[Adjusted P-value]],10)</f>
        <v>0.27566402132950302</v>
      </c>
      <c r="F28">
        <v>0</v>
      </c>
      <c r="G28">
        <v>0</v>
      </c>
      <c r="H28">
        <v>2</v>
      </c>
      <c r="I28">
        <v>1</v>
      </c>
      <c r="J28" s="1" t="s">
        <v>155</v>
      </c>
    </row>
    <row r="29" spans="1:10" x14ac:dyDescent="0.25">
      <c r="A29" s="1" t="s">
        <v>2310</v>
      </c>
      <c r="B29" s="1" t="s">
        <v>2311</v>
      </c>
      <c r="C29">
        <v>0.52828666220228548</v>
      </c>
      <c r="D29">
        <v>0.53007336038801844</v>
      </c>
      <c r="E29" s="1">
        <f>-LOG(MSigDB_Hallmark_2020_table[[#This Row],[Adjusted P-value]],10)</f>
        <v>0.27566402132950302</v>
      </c>
      <c r="F29">
        <v>0</v>
      </c>
      <c r="G29">
        <v>0</v>
      </c>
      <c r="H29">
        <v>1</v>
      </c>
      <c r="I29">
        <v>1</v>
      </c>
      <c r="J29" s="1" t="s">
        <v>273</v>
      </c>
    </row>
    <row r="30" spans="1:10" x14ac:dyDescent="0.25">
      <c r="A30" s="1" t="s">
        <v>2312</v>
      </c>
      <c r="B30" s="1" t="s">
        <v>596</v>
      </c>
      <c r="C30">
        <v>0.53007336038801844</v>
      </c>
      <c r="D30">
        <v>0.53007336038801844</v>
      </c>
      <c r="E30" s="1">
        <f>-LOG(MSigDB_Hallmark_2020_table[[#This Row],[Adjusted P-value]],10)</f>
        <v>0.27566402132950302</v>
      </c>
      <c r="F30">
        <v>0</v>
      </c>
      <c r="G30">
        <v>0</v>
      </c>
      <c r="H30">
        <v>1</v>
      </c>
      <c r="I30">
        <v>1</v>
      </c>
      <c r="J30" s="1" t="s">
        <v>295</v>
      </c>
    </row>
    <row r="31" spans="1:10" x14ac:dyDescent="0.25">
      <c r="A31" s="1" t="s">
        <v>2313</v>
      </c>
      <c r="B31" s="1" t="s">
        <v>596</v>
      </c>
      <c r="C31">
        <v>0.53007336038801844</v>
      </c>
      <c r="D31">
        <v>0.53007336038801844</v>
      </c>
      <c r="E31" s="1">
        <f>-LOG(MSigDB_Hallmark_2020_table[[#This Row],[Adjusted P-value]],10)</f>
        <v>0.27566402132950302</v>
      </c>
      <c r="F31">
        <v>0</v>
      </c>
      <c r="G31">
        <v>0</v>
      </c>
      <c r="H31">
        <v>1</v>
      </c>
      <c r="I31">
        <v>1</v>
      </c>
      <c r="J31" s="1" t="s">
        <v>304</v>
      </c>
    </row>
    <row r="32" spans="1:10" x14ac:dyDescent="0.25">
      <c r="A32" s="1" t="s">
        <v>2492</v>
      </c>
      <c r="B32" s="1" t="s">
        <v>596</v>
      </c>
      <c r="C32">
        <v>0.53007336038801844</v>
      </c>
      <c r="D32">
        <v>0.53007336038801844</v>
      </c>
      <c r="E32" s="1">
        <f>-LOG(MSigDB_Hallmark_2020_table[[#This Row],[Adjusted P-value]],10)</f>
        <v>0.27566402132950302</v>
      </c>
      <c r="F32">
        <v>0</v>
      </c>
      <c r="G32">
        <v>0</v>
      </c>
      <c r="H32">
        <v>1</v>
      </c>
      <c r="I32">
        <v>1</v>
      </c>
      <c r="J32" s="1" t="s">
        <v>2489</v>
      </c>
    </row>
    <row r="33" spans="1:10" x14ac:dyDescent="0.25">
      <c r="A33" s="1" t="s">
        <v>2314</v>
      </c>
      <c r="B33" s="1" t="s">
        <v>596</v>
      </c>
      <c r="C33">
        <v>0.53007336038801844</v>
      </c>
      <c r="D33">
        <v>0.53007336038801844</v>
      </c>
      <c r="E33" s="1">
        <f>-LOG(MSigDB_Hallmark_2020_table[[#This Row],[Adjusted P-value]],10)</f>
        <v>0.27566402132950302</v>
      </c>
      <c r="F33">
        <v>0</v>
      </c>
      <c r="G33">
        <v>0</v>
      </c>
      <c r="H33">
        <v>1</v>
      </c>
      <c r="I33">
        <v>1</v>
      </c>
      <c r="J33" s="1" t="s">
        <v>227</v>
      </c>
    </row>
    <row r="34" spans="1:10" x14ac:dyDescent="0.25">
      <c r="A34" s="1" t="s">
        <v>2315</v>
      </c>
      <c r="B34" s="1" t="s">
        <v>596</v>
      </c>
      <c r="C34">
        <v>0.53007336038801844</v>
      </c>
      <c r="D34">
        <v>0.53007336038801844</v>
      </c>
      <c r="E34" s="1">
        <f>-LOG(MSigDB_Hallmark_2020_table[[#This Row],[Adjusted P-value]],10)</f>
        <v>0.27566402132950302</v>
      </c>
      <c r="F34">
        <v>0</v>
      </c>
      <c r="G34">
        <v>0</v>
      </c>
      <c r="H34">
        <v>1</v>
      </c>
      <c r="I34">
        <v>1</v>
      </c>
      <c r="J34" s="1" t="s">
        <v>258</v>
      </c>
    </row>
    <row r="35" spans="1:10" x14ac:dyDescent="0.25">
      <c r="A35" s="1" t="s">
        <v>2316</v>
      </c>
      <c r="B35" s="1" t="s">
        <v>596</v>
      </c>
      <c r="C35">
        <v>0.53007336038801844</v>
      </c>
      <c r="D35">
        <v>0.53007336038801844</v>
      </c>
      <c r="E35" s="1">
        <f>-LOG(MSigDB_Hallmark_2020_table[[#This Row],[Adjusted P-value]],10)</f>
        <v>0.27566402132950302</v>
      </c>
      <c r="F35">
        <v>0</v>
      </c>
      <c r="G35">
        <v>0</v>
      </c>
      <c r="H35">
        <v>1</v>
      </c>
      <c r="I35">
        <v>1</v>
      </c>
      <c r="J35" s="1" t="s">
        <v>155</v>
      </c>
    </row>
    <row r="36" spans="1:10" x14ac:dyDescent="0.25">
      <c r="A36" s="1" t="s">
        <v>2317</v>
      </c>
      <c r="B36" s="1" t="s">
        <v>596</v>
      </c>
      <c r="C36">
        <v>0.53007336038801844</v>
      </c>
      <c r="D36">
        <v>0.53007336038801844</v>
      </c>
      <c r="E36" s="1">
        <f>-LOG(MSigDB_Hallmark_2020_table[[#This Row],[Adjusted P-value]],10)</f>
        <v>0.27566402132950302</v>
      </c>
      <c r="F36">
        <v>0</v>
      </c>
      <c r="G36">
        <v>0</v>
      </c>
      <c r="H36">
        <v>1</v>
      </c>
      <c r="I36">
        <v>1</v>
      </c>
      <c r="J36" s="1" t="s">
        <v>295</v>
      </c>
    </row>
    <row r="37" spans="1:10" x14ac:dyDescent="0.25">
      <c r="A37" s="1" t="s">
        <v>2318</v>
      </c>
      <c r="B37" s="1" t="s">
        <v>596</v>
      </c>
      <c r="C37">
        <v>0.53007336038801844</v>
      </c>
      <c r="D37">
        <v>0.53007336038801844</v>
      </c>
      <c r="E37" s="1">
        <f>-LOG(MSigDB_Hallmark_2020_table[[#This Row],[Adjusted P-value]],10)</f>
        <v>0.27566402132950302</v>
      </c>
      <c r="F37">
        <v>0</v>
      </c>
      <c r="G37">
        <v>0</v>
      </c>
      <c r="H37">
        <v>1</v>
      </c>
      <c r="I37">
        <v>1</v>
      </c>
      <c r="J37" s="1" t="s">
        <v>759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0FAF-8DD6-4005-994E-DEE98834CDDF}">
  <dimension ref="A1:J123"/>
  <sheetViews>
    <sheetView tabSelected="1" workbookViewId="0">
      <selection activeCell="A2" sqref="A2:J15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42578125" bestFit="1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37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2480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2319</v>
      </c>
      <c r="B2" s="1" t="s">
        <v>2320</v>
      </c>
      <c r="C2">
        <v>7.4098295877786729E-5</v>
      </c>
      <c r="D2">
        <v>9.0399920970899803E-3</v>
      </c>
      <c r="E2">
        <f>-LOG(WikiPathway_2021_Human_table__2[[#This Row],[Adjusted P-value]],10)</f>
        <v>2.0438319491918611</v>
      </c>
      <c r="F2">
        <v>0</v>
      </c>
      <c r="G2">
        <v>0</v>
      </c>
      <c r="H2">
        <v>43.653508771929822</v>
      </c>
      <c r="I2">
        <v>415.15002056214126</v>
      </c>
      <c r="J2" s="1" t="s">
        <v>47</v>
      </c>
    </row>
    <row r="3" spans="1:10" x14ac:dyDescent="0.25">
      <c r="A3" s="1" t="s">
        <v>2321</v>
      </c>
      <c r="B3" s="1" t="s">
        <v>43</v>
      </c>
      <c r="C3">
        <v>4.9107034593234302E-4</v>
      </c>
      <c r="D3">
        <v>1.9574138191613504E-2</v>
      </c>
      <c r="E3">
        <f>-LOG(WikiPathway_2021_Human_table__2[[#This Row],[Adjusted P-value]],10)</f>
        <v>1.708317349927283</v>
      </c>
      <c r="F3">
        <v>0</v>
      </c>
      <c r="G3">
        <v>0</v>
      </c>
      <c r="H3">
        <v>77.956947162426616</v>
      </c>
      <c r="I3">
        <v>593.9479909744274</v>
      </c>
      <c r="J3" s="1" t="s">
        <v>44</v>
      </c>
    </row>
    <row r="4" spans="1:10" x14ac:dyDescent="0.25">
      <c r="A4" s="1" t="s">
        <v>2322</v>
      </c>
      <c r="B4" s="1" t="s">
        <v>1934</v>
      </c>
      <c r="C4">
        <v>6.1234785828101642E-4</v>
      </c>
      <c r="D4">
        <v>1.9574138191613504E-2</v>
      </c>
      <c r="E4">
        <f>-LOG(WikiPathway_2021_Human_table__2[[#This Row],[Adjusted P-value]],10)</f>
        <v>1.708317349927283</v>
      </c>
      <c r="F4">
        <v>0</v>
      </c>
      <c r="G4">
        <v>0</v>
      </c>
      <c r="H4">
        <v>68.208904109589042</v>
      </c>
      <c r="I4">
        <v>504.62379927214783</v>
      </c>
      <c r="J4" s="1" t="s">
        <v>36</v>
      </c>
    </row>
    <row r="5" spans="1:10" x14ac:dyDescent="0.25">
      <c r="A5" s="1" t="s">
        <v>2323</v>
      </c>
      <c r="B5" s="1" t="s">
        <v>2324</v>
      </c>
      <c r="C5">
        <v>6.4177502267585265E-4</v>
      </c>
      <c r="D5">
        <v>1.9574138191613504E-2</v>
      </c>
      <c r="E5">
        <f>-LOG(WikiPathway_2021_Human_table__2[[#This Row],[Adjusted P-value]],10)</f>
        <v>1.708317349927283</v>
      </c>
      <c r="F5">
        <v>0</v>
      </c>
      <c r="G5">
        <v>0</v>
      </c>
      <c r="H5">
        <v>19.725198412698411</v>
      </c>
      <c r="I5">
        <v>145.00531353343681</v>
      </c>
      <c r="J5" s="1" t="s">
        <v>621</v>
      </c>
    </row>
    <row r="6" spans="1:10" x14ac:dyDescent="0.25">
      <c r="A6" s="1" t="s">
        <v>2325</v>
      </c>
      <c r="B6" s="1" t="s">
        <v>2326</v>
      </c>
      <c r="C6">
        <v>8.2436019064607369E-4</v>
      </c>
      <c r="D6">
        <v>2.0114388651764199E-2</v>
      </c>
      <c r="E6">
        <f>-LOG(WikiPathway_2021_Human_table__2[[#This Row],[Adjusted P-value]],10)</f>
        <v>1.6964931626552409</v>
      </c>
      <c r="F6">
        <v>0</v>
      </c>
      <c r="G6">
        <v>0</v>
      </c>
      <c r="H6">
        <v>18.006340579710145</v>
      </c>
      <c r="I6">
        <v>127.861277823397</v>
      </c>
      <c r="J6" s="1" t="s">
        <v>2327</v>
      </c>
    </row>
    <row r="7" spans="1:10" x14ac:dyDescent="0.25">
      <c r="A7" s="1" t="s">
        <v>2328</v>
      </c>
      <c r="B7" s="1" t="s">
        <v>52</v>
      </c>
      <c r="C7">
        <v>1.0536951813892102E-3</v>
      </c>
      <c r="D7">
        <v>2.0425696171209935E-2</v>
      </c>
      <c r="E7">
        <f>-LOG(WikiPathway_2021_Human_table__2[[#This Row],[Adjusted P-value]],10)</f>
        <v>1.6898231324375308</v>
      </c>
      <c r="F7">
        <v>0</v>
      </c>
      <c r="G7">
        <v>0</v>
      </c>
      <c r="H7">
        <v>49.599003735990038</v>
      </c>
      <c r="I7">
        <v>340.02359295125831</v>
      </c>
      <c r="J7" s="1" t="s">
        <v>26</v>
      </c>
    </row>
    <row r="8" spans="1:10" x14ac:dyDescent="0.25">
      <c r="A8" s="1" t="s">
        <v>2329</v>
      </c>
      <c r="B8" s="1" t="s">
        <v>2330</v>
      </c>
      <c r="C8">
        <v>1.1719661737579472E-3</v>
      </c>
      <c r="D8">
        <v>2.0425696171209935E-2</v>
      </c>
      <c r="E8">
        <f>-LOG(WikiPathway_2021_Human_table__2[[#This Row],[Adjusted P-value]],10)</f>
        <v>1.6898231324375308</v>
      </c>
      <c r="F8">
        <v>0</v>
      </c>
      <c r="G8">
        <v>0</v>
      </c>
      <c r="H8">
        <v>4.7231833910034604</v>
      </c>
      <c r="I8">
        <v>31.877106901582245</v>
      </c>
      <c r="J8" s="1" t="s">
        <v>2331</v>
      </c>
    </row>
    <row r="9" spans="1:10" x14ac:dyDescent="0.25">
      <c r="A9" s="1" t="s">
        <v>2332</v>
      </c>
      <c r="B9" s="1" t="s">
        <v>70</v>
      </c>
      <c r="C9">
        <v>2.2766302326294946E-3</v>
      </c>
      <c r="D9">
        <v>3.4718611047599796E-2</v>
      </c>
      <c r="E9">
        <f>-LOG(WikiPathway_2021_Human_table__2[[#This Row],[Adjusted P-value]],10)</f>
        <v>1.4594376575286381</v>
      </c>
      <c r="F9">
        <v>0</v>
      </c>
      <c r="G9">
        <v>0</v>
      </c>
      <c r="H9">
        <v>32.083803384367442</v>
      </c>
      <c r="I9">
        <v>195.23183324753651</v>
      </c>
      <c r="J9" s="1" t="s">
        <v>36</v>
      </c>
    </row>
    <row r="10" spans="1:10" x14ac:dyDescent="0.25">
      <c r="A10" s="1" t="s">
        <v>2333</v>
      </c>
      <c r="B10" s="1" t="s">
        <v>2334</v>
      </c>
      <c r="C10">
        <v>3.5661072390925511E-3</v>
      </c>
      <c r="D10">
        <v>4.3658657617415678E-2</v>
      </c>
      <c r="E10">
        <f>-LOG(WikiPathway_2021_Human_table__2[[#This Row],[Adjusted P-value]],10)</f>
        <v>1.3599296217718986</v>
      </c>
      <c r="F10">
        <v>0</v>
      </c>
      <c r="G10">
        <v>0</v>
      </c>
      <c r="H10">
        <v>5.2589620117710005</v>
      </c>
      <c r="I10">
        <v>29.640986022383878</v>
      </c>
      <c r="J10" s="1" t="s">
        <v>2335</v>
      </c>
    </row>
    <row r="11" spans="1:10" x14ac:dyDescent="0.25">
      <c r="A11" s="1" t="s">
        <v>2336</v>
      </c>
      <c r="B11" s="1" t="s">
        <v>2337</v>
      </c>
      <c r="C11">
        <v>3.8817773858039416E-3</v>
      </c>
      <c r="D11">
        <v>4.3658657617415678E-2</v>
      </c>
      <c r="E11">
        <f>-LOG(WikiPathway_2021_Human_table__2[[#This Row],[Adjusted P-value]],10)</f>
        <v>1.3599296217718986</v>
      </c>
      <c r="F11">
        <v>0</v>
      </c>
      <c r="G11">
        <v>0</v>
      </c>
      <c r="H11">
        <v>10.207818930041153</v>
      </c>
      <c r="I11">
        <v>56.668320333460265</v>
      </c>
      <c r="J11" s="1" t="s">
        <v>2338</v>
      </c>
    </row>
    <row r="12" spans="1:10" x14ac:dyDescent="0.25">
      <c r="A12" s="1" t="s">
        <v>2339</v>
      </c>
      <c r="B12" s="1" t="s">
        <v>1940</v>
      </c>
      <c r="C12">
        <v>3.9364363425538722E-3</v>
      </c>
      <c r="D12">
        <v>4.3658657617415678E-2</v>
      </c>
      <c r="E12">
        <f>-LOG(WikiPathway_2021_Human_table__2[[#This Row],[Adjusted P-value]],10)</f>
        <v>1.3599296217718986</v>
      </c>
      <c r="F12">
        <v>0</v>
      </c>
      <c r="G12">
        <v>0</v>
      </c>
      <c r="H12">
        <v>23.706968433591424</v>
      </c>
      <c r="I12">
        <v>131.27685044097217</v>
      </c>
      <c r="J12" s="1" t="s">
        <v>292</v>
      </c>
    </row>
    <row r="13" spans="1:10" x14ac:dyDescent="0.25">
      <c r="A13" s="1" t="s">
        <v>2340</v>
      </c>
      <c r="B13" s="1" t="s">
        <v>675</v>
      </c>
      <c r="C13">
        <v>4.5833867001676644E-3</v>
      </c>
      <c r="D13">
        <v>4.6597764785037916E-2</v>
      </c>
      <c r="E13">
        <f>-LOG(WikiPathway_2021_Human_table__2[[#This Row],[Adjusted P-value]],10)</f>
        <v>1.331634915172788</v>
      </c>
      <c r="F13">
        <v>0</v>
      </c>
      <c r="G13">
        <v>0</v>
      </c>
      <c r="H13">
        <v>21.80821917808219</v>
      </c>
      <c r="I13">
        <v>117.44417565880208</v>
      </c>
      <c r="J13" s="1" t="s">
        <v>36</v>
      </c>
    </row>
    <row r="14" spans="1:10" x14ac:dyDescent="0.25">
      <c r="A14" s="1" t="s">
        <v>2341</v>
      </c>
      <c r="B14" s="1" t="s">
        <v>2342</v>
      </c>
      <c r="C14">
        <v>5.6161647212925568E-3</v>
      </c>
      <c r="D14">
        <v>4.9141526977703465E-2</v>
      </c>
      <c r="E14">
        <f>-LOG(WikiPathway_2021_Human_table__2[[#This Row],[Adjusted P-value]],10)</f>
        <v>1.3085513527870059</v>
      </c>
      <c r="F14">
        <v>0</v>
      </c>
      <c r="G14">
        <v>0</v>
      </c>
      <c r="H14">
        <v>4.7044582933844676</v>
      </c>
      <c r="I14">
        <v>24.379002875433638</v>
      </c>
      <c r="J14" s="1" t="s">
        <v>2343</v>
      </c>
    </row>
    <row r="15" spans="1:10" x14ac:dyDescent="0.25">
      <c r="A15" s="1" t="s">
        <v>2344</v>
      </c>
      <c r="B15" s="1" t="s">
        <v>103</v>
      </c>
      <c r="C15">
        <v>5.6391916203922011E-3</v>
      </c>
      <c r="D15">
        <v>4.9141526977703465E-2</v>
      </c>
      <c r="E15">
        <f>-LOG(WikiPathway_2021_Human_table__2[[#This Row],[Adjusted P-value]],10)</f>
        <v>1.3085513527870059</v>
      </c>
      <c r="F15">
        <v>0</v>
      </c>
      <c r="G15">
        <v>0</v>
      </c>
      <c r="H15">
        <v>19.468688845401175</v>
      </c>
      <c r="I15">
        <v>100.80915417832129</v>
      </c>
      <c r="J15" s="1" t="s">
        <v>36</v>
      </c>
    </row>
    <row r="16" spans="1:10" x14ac:dyDescent="0.25">
      <c r="A16" s="1" t="s">
        <v>2345</v>
      </c>
      <c r="B16" s="1" t="s">
        <v>110</v>
      </c>
      <c r="C16">
        <v>7.2026453389378488E-3</v>
      </c>
      <c r="D16">
        <v>5.810815518557419E-2</v>
      </c>
      <c r="E16">
        <f>-LOG(WikiPathway_2021_Human_table__2[[#This Row],[Adjusted P-value]],10)</f>
        <v>1.2357629122990212</v>
      </c>
      <c r="F16">
        <v>0</v>
      </c>
      <c r="G16">
        <v>0</v>
      </c>
      <c r="H16">
        <v>17.031678082191782</v>
      </c>
      <c r="I16">
        <v>84.022495210130586</v>
      </c>
      <c r="J16" s="1" t="s">
        <v>26</v>
      </c>
    </row>
    <row r="17" spans="1:10" x14ac:dyDescent="0.25">
      <c r="A17" s="1" t="s">
        <v>2346</v>
      </c>
      <c r="B17" s="1" t="s">
        <v>2129</v>
      </c>
      <c r="C17">
        <v>7.6207416636818607E-3</v>
      </c>
      <c r="D17">
        <v>5.810815518557419E-2</v>
      </c>
      <c r="E17">
        <f>-LOG(WikiPathway_2021_Human_table__2[[#This Row],[Adjusted P-value]],10)</f>
        <v>1.2357629122990212</v>
      </c>
      <c r="F17">
        <v>0</v>
      </c>
      <c r="G17">
        <v>0</v>
      </c>
      <c r="H17">
        <v>16.514736405147364</v>
      </c>
      <c r="I17">
        <v>80.54041381952409</v>
      </c>
      <c r="J17" s="1" t="s">
        <v>292</v>
      </c>
    </row>
    <row r="18" spans="1:10" x14ac:dyDescent="0.25">
      <c r="A18" s="1" t="s">
        <v>2347</v>
      </c>
      <c r="B18" s="1" t="s">
        <v>2348</v>
      </c>
      <c r="C18">
        <v>9.0160442116425793E-3</v>
      </c>
      <c r="D18">
        <v>6.4703376107082045E-2</v>
      </c>
      <c r="E18">
        <f>-LOG(WikiPathway_2021_Human_table__2[[#This Row],[Adjusted P-value]],10)</f>
        <v>1.1890730580264635</v>
      </c>
      <c r="F18">
        <v>0</v>
      </c>
      <c r="G18">
        <v>0</v>
      </c>
      <c r="H18">
        <v>4.1769722814498937</v>
      </c>
      <c r="I18">
        <v>19.668316553513616</v>
      </c>
      <c r="J18" s="1" t="s">
        <v>2349</v>
      </c>
    </row>
    <row r="19" spans="1:10" x14ac:dyDescent="0.25">
      <c r="A19" s="1" t="s">
        <v>2350</v>
      </c>
      <c r="B19" s="1" t="s">
        <v>2351</v>
      </c>
      <c r="C19">
        <v>9.9319375798564025E-3</v>
      </c>
      <c r="D19">
        <v>6.7316465819026727E-2</v>
      </c>
      <c r="E19">
        <f>-LOG(WikiPathway_2021_Human_table__2[[#This Row],[Adjusted P-value]],10)</f>
        <v>1.1718786929871416</v>
      </c>
      <c r="F19">
        <v>0</v>
      </c>
      <c r="G19">
        <v>0</v>
      </c>
      <c r="H19">
        <v>7.1775362318840576</v>
      </c>
      <c r="I19">
        <v>33.102794920243603</v>
      </c>
      <c r="J19" s="1" t="s">
        <v>2352</v>
      </c>
    </row>
    <row r="20" spans="1:10" x14ac:dyDescent="0.25">
      <c r="A20" s="1" t="s">
        <v>2353</v>
      </c>
      <c r="B20" s="1" t="s">
        <v>2276</v>
      </c>
      <c r="C20">
        <v>2.1585719061167623E-2</v>
      </c>
      <c r="D20">
        <v>0.12303926707624792</v>
      </c>
      <c r="E20">
        <f>-LOG(WikiPathway_2021_Human_table__2[[#This Row],[Adjusted P-value]],10)</f>
        <v>0.90995626455247214</v>
      </c>
      <c r="F20">
        <v>0</v>
      </c>
      <c r="G20">
        <v>0</v>
      </c>
      <c r="H20">
        <v>5.314516129032258</v>
      </c>
      <c r="I20">
        <v>20.385013543790883</v>
      </c>
      <c r="J20" s="1" t="s">
        <v>2354</v>
      </c>
    </row>
    <row r="21" spans="1:10" x14ac:dyDescent="0.25">
      <c r="A21" s="1" t="s">
        <v>2355</v>
      </c>
      <c r="B21" s="1" t="s">
        <v>163</v>
      </c>
      <c r="C21">
        <v>2.2292714638201434E-2</v>
      </c>
      <c r="D21">
        <v>0.12303926707624792</v>
      </c>
      <c r="E21">
        <f>-LOG(WikiPathway_2021_Human_table__2[[#This Row],[Adjusted P-value]],10)</f>
        <v>0.90995626455247214</v>
      </c>
      <c r="F21">
        <v>0</v>
      </c>
      <c r="G21">
        <v>0</v>
      </c>
      <c r="H21">
        <v>53.837837837837839</v>
      </c>
      <c r="I21">
        <v>204.77196596351359</v>
      </c>
      <c r="J21" s="1" t="s">
        <v>184</v>
      </c>
    </row>
    <row r="22" spans="1:10" x14ac:dyDescent="0.25">
      <c r="A22" s="1" t="s">
        <v>2356</v>
      </c>
      <c r="B22" s="1" t="s">
        <v>163</v>
      </c>
      <c r="C22">
        <v>2.2292714638201434E-2</v>
      </c>
      <c r="D22">
        <v>0.12303926707624792</v>
      </c>
      <c r="E22">
        <f>-LOG(WikiPathway_2021_Human_table__2[[#This Row],[Adjusted P-value]],10)</f>
        <v>0.90995626455247214</v>
      </c>
      <c r="F22">
        <v>0</v>
      </c>
      <c r="G22">
        <v>0</v>
      </c>
      <c r="H22">
        <v>53.837837837837839</v>
      </c>
      <c r="I22">
        <v>204.77196596351359</v>
      </c>
      <c r="J22" s="1" t="s">
        <v>295</v>
      </c>
    </row>
    <row r="23" spans="1:10" x14ac:dyDescent="0.25">
      <c r="A23" s="1" t="s">
        <v>2357</v>
      </c>
      <c r="B23" s="1" t="s">
        <v>2358</v>
      </c>
      <c r="C23">
        <v>2.5499718417367062E-2</v>
      </c>
      <c r="D23">
        <v>0.12303926707624792</v>
      </c>
      <c r="E23">
        <f>-LOG(WikiPathway_2021_Human_table__2[[#This Row],[Adjusted P-value]],10)</f>
        <v>0.90995626455247214</v>
      </c>
      <c r="F23">
        <v>0</v>
      </c>
      <c r="G23">
        <v>0</v>
      </c>
      <c r="H23">
        <v>8.5021404109589049</v>
      </c>
      <c r="I23">
        <v>31.195100245231515</v>
      </c>
      <c r="J23" s="1" t="s">
        <v>2359</v>
      </c>
    </row>
    <row r="24" spans="1:10" x14ac:dyDescent="0.25">
      <c r="A24" s="1" t="s">
        <v>2361</v>
      </c>
      <c r="B24" s="1" t="s">
        <v>170</v>
      </c>
      <c r="C24">
        <v>2.5960203436256272E-2</v>
      </c>
      <c r="D24">
        <v>0.12303926707624792</v>
      </c>
      <c r="E24">
        <f>-LOG(WikiPathway_2021_Human_table__2[[#This Row],[Adjusted P-value]],10)</f>
        <v>0.90995626455247214</v>
      </c>
      <c r="F24">
        <v>0</v>
      </c>
      <c r="G24">
        <v>0</v>
      </c>
      <c r="H24">
        <v>44.862612612612615</v>
      </c>
      <c r="I24">
        <v>163.80194724861406</v>
      </c>
      <c r="J24" s="1" t="s">
        <v>184</v>
      </c>
    </row>
    <row r="25" spans="1:10" x14ac:dyDescent="0.25">
      <c r="A25" s="1" t="s">
        <v>2362</v>
      </c>
      <c r="B25" s="1" t="s">
        <v>170</v>
      </c>
      <c r="C25">
        <v>2.5960203436256272E-2</v>
      </c>
      <c r="D25">
        <v>0.12303926707624792</v>
      </c>
      <c r="E25">
        <f>-LOG(WikiPathway_2021_Human_table__2[[#This Row],[Adjusted P-value]],10)</f>
        <v>0.90995626455247214</v>
      </c>
      <c r="F25">
        <v>0</v>
      </c>
      <c r="G25">
        <v>0</v>
      </c>
      <c r="H25">
        <v>44.862612612612615</v>
      </c>
      <c r="I25">
        <v>163.80194724861406</v>
      </c>
      <c r="J25" s="1" t="s">
        <v>374</v>
      </c>
    </row>
    <row r="26" spans="1:10" x14ac:dyDescent="0.25">
      <c r="A26" s="1" t="s">
        <v>2363</v>
      </c>
      <c r="B26" s="1" t="s">
        <v>170</v>
      </c>
      <c r="C26">
        <v>2.5960203436256272E-2</v>
      </c>
      <c r="D26">
        <v>0.12303926707624792</v>
      </c>
      <c r="E26">
        <f>-LOG(WikiPathway_2021_Human_table__2[[#This Row],[Adjusted P-value]],10)</f>
        <v>0.90995626455247214</v>
      </c>
      <c r="F26">
        <v>0</v>
      </c>
      <c r="G26">
        <v>0</v>
      </c>
      <c r="H26">
        <v>44.862612612612615</v>
      </c>
      <c r="I26">
        <v>163.80194724861406</v>
      </c>
      <c r="J26" s="1" t="s">
        <v>315</v>
      </c>
    </row>
    <row r="27" spans="1:10" x14ac:dyDescent="0.25">
      <c r="A27" s="1" t="s">
        <v>2360</v>
      </c>
      <c r="B27" s="1" t="s">
        <v>804</v>
      </c>
      <c r="C27">
        <v>2.6221483147397095E-2</v>
      </c>
      <c r="D27">
        <v>0.12303926707624792</v>
      </c>
      <c r="E27">
        <f>-LOG(WikiPathway_2021_Human_table__2[[#This Row],[Adjusted P-value]],10)</f>
        <v>0.90995626455247214</v>
      </c>
      <c r="F27">
        <v>0</v>
      </c>
      <c r="G27">
        <v>0</v>
      </c>
      <c r="H27">
        <v>8.3709167544784009</v>
      </c>
      <c r="I27">
        <v>30.479983166192756</v>
      </c>
      <c r="J27" s="1" t="s">
        <v>283</v>
      </c>
    </row>
    <row r="28" spans="1:10" x14ac:dyDescent="0.25">
      <c r="A28" s="1" t="s">
        <v>2364</v>
      </c>
      <c r="B28" s="1" t="s">
        <v>2365</v>
      </c>
      <c r="C28">
        <v>2.9952695463457451E-2</v>
      </c>
      <c r="D28">
        <v>0.1353418091311781</v>
      </c>
      <c r="E28">
        <f>-LOG(WikiPathway_2021_Human_table__2[[#This Row],[Adjusted P-value]],10)</f>
        <v>0.86856802254416776</v>
      </c>
      <c r="F28">
        <v>0</v>
      </c>
      <c r="G28">
        <v>0</v>
      </c>
      <c r="H28">
        <v>7.7710371819960864</v>
      </c>
      <c r="I28">
        <v>27.261854982251965</v>
      </c>
      <c r="J28" s="1" t="s">
        <v>1665</v>
      </c>
    </row>
    <row r="29" spans="1:10" x14ac:dyDescent="0.25">
      <c r="A29" s="1" t="s">
        <v>2366</v>
      </c>
      <c r="B29" s="1" t="s">
        <v>2367</v>
      </c>
      <c r="C29">
        <v>3.1483023943221847E-2</v>
      </c>
      <c r="D29">
        <v>0.13717603289546659</v>
      </c>
      <c r="E29">
        <f>-LOG(WikiPathway_2021_Human_table__2[[#This Row],[Adjusted P-value]],10)</f>
        <v>0.86272176100895481</v>
      </c>
      <c r="F29">
        <v>0</v>
      </c>
      <c r="G29">
        <v>0</v>
      </c>
      <c r="H29">
        <v>4.5706018518518521</v>
      </c>
      <c r="I29">
        <v>15.806543468277285</v>
      </c>
      <c r="J29" s="1" t="s">
        <v>179</v>
      </c>
    </row>
    <row r="30" spans="1:10" x14ac:dyDescent="0.25">
      <c r="A30" s="1" t="s">
        <v>2368</v>
      </c>
      <c r="B30" s="1" t="s">
        <v>191</v>
      </c>
      <c r="C30">
        <v>3.325451045778232E-2</v>
      </c>
      <c r="D30">
        <v>0.13989828537411872</v>
      </c>
      <c r="E30">
        <f>-LOG(WikiPathway_2021_Human_table__2[[#This Row],[Adjusted P-value]],10)</f>
        <v>0.85418760828960238</v>
      </c>
      <c r="F30">
        <v>0</v>
      </c>
      <c r="G30">
        <v>0</v>
      </c>
      <c r="H30">
        <v>33.643581081081081</v>
      </c>
      <c r="I30">
        <v>114.5081106084989</v>
      </c>
      <c r="J30" s="1" t="s">
        <v>225</v>
      </c>
    </row>
    <row r="31" spans="1:10" x14ac:dyDescent="0.25">
      <c r="A31" s="1" t="s">
        <v>2369</v>
      </c>
      <c r="B31" s="1" t="s">
        <v>2370</v>
      </c>
      <c r="C31">
        <v>3.838446339668751E-2</v>
      </c>
      <c r="D31">
        <v>0.15609681781319587</v>
      </c>
      <c r="E31">
        <f>-LOG(WikiPathway_2021_Human_table__2[[#This Row],[Adjusted P-value]],10)</f>
        <v>0.80660595036651317</v>
      </c>
      <c r="F31">
        <v>0</v>
      </c>
      <c r="G31">
        <v>0</v>
      </c>
      <c r="H31">
        <v>4.2158119658119659</v>
      </c>
      <c r="I31">
        <v>13.743979130560717</v>
      </c>
      <c r="J31" s="1" t="s">
        <v>2371</v>
      </c>
    </row>
    <row r="32" spans="1:10" x14ac:dyDescent="0.25">
      <c r="A32" s="1" t="s">
        <v>2372</v>
      </c>
      <c r="B32" s="1" t="s">
        <v>2373</v>
      </c>
      <c r="C32">
        <v>4.0557868736338314E-2</v>
      </c>
      <c r="D32">
        <v>0.15961483825268627</v>
      </c>
      <c r="E32">
        <f>-LOG(WikiPathway_2021_Human_table__2[[#This Row],[Adjusted P-value]],10)</f>
        <v>0.79692673784920454</v>
      </c>
      <c r="F32">
        <v>0</v>
      </c>
      <c r="G32">
        <v>0</v>
      </c>
      <c r="H32">
        <v>6.5495956428453539</v>
      </c>
      <c r="I32">
        <v>20.991620834055393</v>
      </c>
      <c r="J32" s="1" t="s">
        <v>2137</v>
      </c>
    </row>
    <row r="33" spans="1:10" x14ac:dyDescent="0.25">
      <c r="A33" s="1" t="s">
        <v>2374</v>
      </c>
      <c r="B33" s="1" t="s">
        <v>2375</v>
      </c>
      <c r="C33">
        <v>4.406722655406644E-2</v>
      </c>
      <c r="D33">
        <v>0.16800630123737831</v>
      </c>
      <c r="E33">
        <f>-LOG(WikiPathway_2021_Human_table__2[[#This Row],[Adjusted P-value]],10)</f>
        <v>0.77467442933781172</v>
      </c>
      <c r="F33">
        <v>0</v>
      </c>
      <c r="G33">
        <v>0</v>
      </c>
      <c r="H33">
        <v>6.2472051645410174</v>
      </c>
      <c r="I33">
        <v>19.504017757695838</v>
      </c>
      <c r="J33" s="1" t="s">
        <v>36</v>
      </c>
    </row>
    <row r="34" spans="1:10" x14ac:dyDescent="0.25">
      <c r="A34" s="1" t="s">
        <v>2376</v>
      </c>
      <c r="B34" s="1" t="s">
        <v>935</v>
      </c>
      <c r="C34">
        <v>4.586293117115324E-2</v>
      </c>
      <c r="D34">
        <v>0.16955386675396045</v>
      </c>
      <c r="E34">
        <f>-LOG(WikiPathway_2021_Human_table__2[[#This Row],[Adjusted P-value]],10)</f>
        <v>0.77069230148743395</v>
      </c>
      <c r="F34">
        <v>0</v>
      </c>
      <c r="G34">
        <v>0</v>
      </c>
      <c r="H34">
        <v>6.1062028628597815</v>
      </c>
      <c r="I34">
        <v>18.819916168297784</v>
      </c>
      <c r="J34" s="1" t="s">
        <v>2377</v>
      </c>
    </row>
    <row r="35" spans="1:10" x14ac:dyDescent="0.25">
      <c r="A35" s="1" t="s">
        <v>2378</v>
      </c>
      <c r="B35" s="1" t="s">
        <v>237</v>
      </c>
      <c r="C35">
        <v>4.7681819419841884E-2</v>
      </c>
      <c r="D35">
        <v>0.17109358733002089</v>
      </c>
      <c r="E35">
        <f>-LOG(WikiPathway_2021_Human_table__2[[#This Row],[Adjusted P-value]],10)</f>
        <v>0.76676626772001522</v>
      </c>
      <c r="F35">
        <v>0</v>
      </c>
      <c r="G35">
        <v>0</v>
      </c>
      <c r="H35">
        <v>22.42454954954955</v>
      </c>
      <c r="I35">
        <v>68.242503509091705</v>
      </c>
      <c r="J35" s="1" t="s">
        <v>155</v>
      </c>
    </row>
    <row r="36" spans="1:10" x14ac:dyDescent="0.25">
      <c r="A36" s="1" t="s">
        <v>2379</v>
      </c>
      <c r="B36" s="1" t="s">
        <v>2380</v>
      </c>
      <c r="C36">
        <v>5.0467894231775529E-2</v>
      </c>
      <c r="D36">
        <v>0.17591665989361757</v>
      </c>
      <c r="E36">
        <f>-LOG(WikiPathway_2021_Human_table__2[[#This Row],[Adjusted P-value]],10)</f>
        <v>0.75469302946094174</v>
      </c>
      <c r="F36">
        <v>0</v>
      </c>
      <c r="G36">
        <v>0</v>
      </c>
      <c r="H36">
        <v>5.7799475371611777</v>
      </c>
      <c r="I36">
        <v>17.26133880145489</v>
      </c>
      <c r="J36" s="1" t="s">
        <v>214</v>
      </c>
    </row>
    <row r="37" spans="1:10" x14ac:dyDescent="0.25">
      <c r="A37" s="1" t="s">
        <v>2381</v>
      </c>
      <c r="B37" s="1" t="s">
        <v>250</v>
      </c>
      <c r="C37">
        <v>5.4815603001775903E-2</v>
      </c>
      <c r="D37">
        <v>0.18576398795046278</v>
      </c>
      <c r="E37">
        <f>-LOG(WikiPathway_2021_Human_table__2[[#This Row],[Adjusted P-value]],10)</f>
        <v>0.73103847414356438</v>
      </c>
      <c r="F37">
        <v>0</v>
      </c>
      <c r="G37">
        <v>0</v>
      </c>
      <c r="H37">
        <v>19.219111969111967</v>
      </c>
      <c r="I37">
        <v>55.808080626806756</v>
      </c>
      <c r="J37" s="1" t="s">
        <v>755</v>
      </c>
    </row>
    <row r="38" spans="1:10" x14ac:dyDescent="0.25">
      <c r="A38" s="1" t="s">
        <v>2382</v>
      </c>
      <c r="B38" s="1" t="s">
        <v>268</v>
      </c>
      <c r="C38">
        <v>6.1896656139105055E-2</v>
      </c>
      <c r="D38">
        <v>0.19362543715309785</v>
      </c>
      <c r="E38">
        <f>-LOG(WikiPathway_2021_Human_table__2[[#This Row],[Adjusted P-value]],10)</f>
        <v>0.71303758871387979</v>
      </c>
      <c r="F38">
        <v>0</v>
      </c>
      <c r="G38">
        <v>0</v>
      </c>
      <c r="H38">
        <v>16.815033783783782</v>
      </c>
      <c r="I38">
        <v>46.784285567897129</v>
      </c>
      <c r="J38" s="1" t="s">
        <v>745</v>
      </c>
    </row>
    <row r="39" spans="1:10" x14ac:dyDescent="0.25">
      <c r="A39" s="1" t="s">
        <v>2383</v>
      </c>
      <c r="B39" s="1" t="s">
        <v>268</v>
      </c>
      <c r="C39">
        <v>6.1896656139105055E-2</v>
      </c>
      <c r="D39">
        <v>0.19362543715309785</v>
      </c>
      <c r="E39">
        <f>-LOG(WikiPathway_2021_Human_table__2[[#This Row],[Adjusted P-value]],10)</f>
        <v>0.71303758871387979</v>
      </c>
      <c r="F39">
        <v>0</v>
      </c>
      <c r="G39">
        <v>0</v>
      </c>
      <c r="H39">
        <v>16.815033783783782</v>
      </c>
      <c r="I39">
        <v>46.784285567897129</v>
      </c>
      <c r="J39" s="1" t="s">
        <v>315</v>
      </c>
    </row>
    <row r="40" spans="1:10" x14ac:dyDescent="0.25">
      <c r="A40" s="1" t="s">
        <v>2384</v>
      </c>
      <c r="B40" s="1" t="s">
        <v>268</v>
      </c>
      <c r="C40">
        <v>6.1896656139105055E-2</v>
      </c>
      <c r="D40">
        <v>0.19362543715309785</v>
      </c>
      <c r="E40">
        <f>-LOG(WikiPathway_2021_Human_table__2[[#This Row],[Adjusted P-value]],10)</f>
        <v>0.71303758871387979</v>
      </c>
      <c r="F40">
        <v>0</v>
      </c>
      <c r="G40">
        <v>0</v>
      </c>
      <c r="H40">
        <v>16.815033783783782</v>
      </c>
      <c r="I40">
        <v>46.784285567897129</v>
      </c>
      <c r="J40" s="1" t="s">
        <v>297</v>
      </c>
    </row>
    <row r="41" spans="1:10" x14ac:dyDescent="0.25">
      <c r="A41" s="1" t="s">
        <v>2385</v>
      </c>
      <c r="B41" s="1" t="s">
        <v>275</v>
      </c>
      <c r="C41">
        <v>6.5417528976712866E-2</v>
      </c>
      <c r="D41">
        <v>0.19465703744290169</v>
      </c>
      <c r="E41">
        <f>-LOG(WikiPathway_2021_Human_table__2[[#This Row],[Adjusted P-value]],10)</f>
        <v>0.71072989059790981</v>
      </c>
      <c r="F41">
        <v>0</v>
      </c>
      <c r="G41">
        <v>0</v>
      </c>
      <c r="H41">
        <v>15.825119236883943</v>
      </c>
      <c r="I41">
        <v>43.154546742931096</v>
      </c>
      <c r="J41" s="1" t="s">
        <v>745</v>
      </c>
    </row>
    <row r="42" spans="1:10" x14ac:dyDescent="0.25">
      <c r="A42" s="1" t="s">
        <v>2386</v>
      </c>
      <c r="B42" s="1" t="s">
        <v>275</v>
      </c>
      <c r="C42">
        <v>6.5417528976712866E-2</v>
      </c>
      <c r="D42">
        <v>0.19465703744290169</v>
      </c>
      <c r="E42">
        <f>-LOG(WikiPathway_2021_Human_table__2[[#This Row],[Adjusted P-value]],10)</f>
        <v>0.71072989059790981</v>
      </c>
      <c r="F42">
        <v>0</v>
      </c>
      <c r="G42">
        <v>0</v>
      </c>
      <c r="H42">
        <v>15.825119236883943</v>
      </c>
      <c r="I42">
        <v>43.154546742931096</v>
      </c>
      <c r="J42" s="1" t="s">
        <v>374</v>
      </c>
    </row>
    <row r="43" spans="1:10" x14ac:dyDescent="0.25">
      <c r="A43" s="1" t="s">
        <v>2387</v>
      </c>
      <c r="B43" s="1" t="s">
        <v>279</v>
      </c>
      <c r="C43">
        <v>6.8925363103583381E-2</v>
      </c>
      <c r="D43">
        <v>0.1955556813636552</v>
      </c>
      <c r="E43">
        <f>-LOG(WikiPathway_2021_Human_table__2[[#This Row],[Adjusted P-value]],10)</f>
        <v>0.70872956222761085</v>
      </c>
      <c r="F43">
        <v>0</v>
      </c>
      <c r="G43">
        <v>0</v>
      </c>
      <c r="H43">
        <v>14.945195195195195</v>
      </c>
      <c r="I43">
        <v>39.974377696518573</v>
      </c>
      <c r="J43" s="1" t="s">
        <v>155</v>
      </c>
    </row>
    <row r="44" spans="1:10" x14ac:dyDescent="0.25">
      <c r="A44" s="1" t="s">
        <v>2388</v>
      </c>
      <c r="B44" s="1" t="s">
        <v>279</v>
      </c>
      <c r="C44">
        <v>6.8925363103583381E-2</v>
      </c>
      <c r="D44">
        <v>0.1955556813636552</v>
      </c>
      <c r="E44">
        <f>-LOG(WikiPathway_2021_Human_table__2[[#This Row],[Adjusted P-value]],10)</f>
        <v>0.70872956222761085</v>
      </c>
      <c r="F44">
        <v>0</v>
      </c>
      <c r="G44">
        <v>0</v>
      </c>
      <c r="H44">
        <v>14.945195195195195</v>
      </c>
      <c r="I44">
        <v>39.974377696518573</v>
      </c>
      <c r="J44" s="1" t="s">
        <v>258</v>
      </c>
    </row>
    <row r="45" spans="1:10" x14ac:dyDescent="0.25">
      <c r="A45" s="1" t="s">
        <v>2389</v>
      </c>
      <c r="B45" s="1" t="s">
        <v>285</v>
      </c>
      <c r="C45">
        <v>7.2420206102237705E-2</v>
      </c>
      <c r="D45">
        <v>0.20080148055620456</v>
      </c>
      <c r="E45">
        <f>-LOG(WikiPathway_2021_Human_table__2[[#This Row],[Adjusted P-value]],10)</f>
        <v>0.69723308936058748</v>
      </c>
      <c r="F45">
        <v>0</v>
      </c>
      <c r="G45">
        <v>0</v>
      </c>
      <c r="H45">
        <v>14.157894736842104</v>
      </c>
      <c r="I45">
        <v>37.168295306598729</v>
      </c>
      <c r="J45" s="1" t="s">
        <v>155</v>
      </c>
    </row>
    <row r="46" spans="1:10" x14ac:dyDescent="0.25">
      <c r="A46" s="1" t="s">
        <v>2390</v>
      </c>
      <c r="B46" s="1" t="s">
        <v>301</v>
      </c>
      <c r="C46">
        <v>7.9371108426253473E-2</v>
      </c>
      <c r="D46">
        <v>0.21445963921351158</v>
      </c>
      <c r="E46">
        <f>-LOG(WikiPathway_2021_Human_table__2[[#This Row],[Adjusted P-value]],10)</f>
        <v>0.66865442896252636</v>
      </c>
      <c r="F46">
        <v>0</v>
      </c>
      <c r="G46">
        <v>0</v>
      </c>
      <c r="H46">
        <v>12.808236808236808</v>
      </c>
      <c r="I46">
        <v>32.451215837692359</v>
      </c>
      <c r="J46" s="1" t="s">
        <v>256</v>
      </c>
    </row>
    <row r="47" spans="1:10" x14ac:dyDescent="0.25">
      <c r="A47" s="1" t="s">
        <v>2391</v>
      </c>
      <c r="B47" s="1" t="s">
        <v>303</v>
      </c>
      <c r="C47">
        <v>8.2827262116373451E-2</v>
      </c>
      <c r="D47">
        <v>0.21445963921351158</v>
      </c>
      <c r="E47">
        <f>-LOG(WikiPathway_2021_Human_table__2[[#This Row],[Adjusted P-value]],10)</f>
        <v>0.66865442896252636</v>
      </c>
      <c r="F47">
        <v>0</v>
      </c>
      <c r="G47">
        <v>0</v>
      </c>
      <c r="H47">
        <v>12.225429975429975</v>
      </c>
      <c r="I47">
        <v>30.453521852291058</v>
      </c>
      <c r="J47" s="1" t="s">
        <v>759</v>
      </c>
    </row>
    <row r="48" spans="1:10" x14ac:dyDescent="0.25">
      <c r="A48" s="1" t="s">
        <v>2392</v>
      </c>
      <c r="B48" s="1" t="s">
        <v>303</v>
      </c>
      <c r="C48">
        <v>8.2827262116373451E-2</v>
      </c>
      <c r="D48">
        <v>0.21445963921351158</v>
      </c>
      <c r="E48">
        <f>-LOG(WikiPathway_2021_Human_table__2[[#This Row],[Adjusted P-value]],10)</f>
        <v>0.66865442896252636</v>
      </c>
      <c r="F48">
        <v>0</v>
      </c>
      <c r="G48">
        <v>0</v>
      </c>
      <c r="H48">
        <v>12.225429975429975</v>
      </c>
      <c r="I48">
        <v>30.453521852291058</v>
      </c>
      <c r="J48" s="1" t="s">
        <v>299</v>
      </c>
    </row>
    <row r="49" spans="1:10" x14ac:dyDescent="0.25">
      <c r="A49" s="1" t="s">
        <v>2393</v>
      </c>
      <c r="B49" s="1" t="s">
        <v>307</v>
      </c>
      <c r="C49">
        <v>8.6270613469121182E-2</v>
      </c>
      <c r="D49">
        <v>0.21445963921351158</v>
      </c>
      <c r="E49">
        <f>-LOG(WikiPathway_2021_Human_table__2[[#This Row],[Adjusted P-value]],10)</f>
        <v>0.66865442896252636</v>
      </c>
      <c r="F49">
        <v>0</v>
      </c>
      <c r="G49">
        <v>0</v>
      </c>
      <c r="H49">
        <v>11.693301997649824</v>
      </c>
      <c r="I49">
        <v>28.651703292990391</v>
      </c>
      <c r="J49" s="1" t="s">
        <v>286</v>
      </c>
    </row>
    <row r="50" spans="1:10" x14ac:dyDescent="0.25">
      <c r="A50" s="1" t="s">
        <v>2394</v>
      </c>
      <c r="B50" s="1" t="s">
        <v>307</v>
      </c>
      <c r="C50">
        <v>8.6270613469121182E-2</v>
      </c>
      <c r="D50">
        <v>0.21445963921351158</v>
      </c>
      <c r="E50">
        <f>-LOG(WikiPathway_2021_Human_table__2[[#This Row],[Adjusted P-value]],10)</f>
        <v>0.66865442896252636</v>
      </c>
      <c r="F50">
        <v>0</v>
      </c>
      <c r="G50">
        <v>0</v>
      </c>
      <c r="H50">
        <v>11.693301997649824</v>
      </c>
      <c r="I50">
        <v>28.651703292990391</v>
      </c>
      <c r="J50" s="1" t="s">
        <v>184</v>
      </c>
    </row>
    <row r="51" spans="1:10" x14ac:dyDescent="0.25">
      <c r="A51" s="1" t="s">
        <v>2395</v>
      </c>
      <c r="B51" s="1" t="s">
        <v>2396</v>
      </c>
      <c r="C51">
        <v>8.7893294759635893E-2</v>
      </c>
      <c r="D51">
        <v>0.21445963921351158</v>
      </c>
      <c r="E51">
        <f>-LOG(WikiPathway_2021_Human_table__2[[#This Row],[Adjusted P-value]],10)</f>
        <v>0.66865442896252636</v>
      </c>
      <c r="F51">
        <v>0</v>
      </c>
      <c r="G51">
        <v>0</v>
      </c>
      <c r="H51">
        <v>4.1717597471022128</v>
      </c>
      <c r="I51">
        <v>10.144183495303409</v>
      </c>
      <c r="J51" s="1" t="s">
        <v>344</v>
      </c>
    </row>
    <row r="52" spans="1:10" x14ac:dyDescent="0.25">
      <c r="A52" s="1" t="s">
        <v>2397</v>
      </c>
      <c r="B52" s="1" t="s">
        <v>309</v>
      </c>
      <c r="C52">
        <v>8.9701209261863563E-2</v>
      </c>
      <c r="D52">
        <v>0.21457936333230107</v>
      </c>
      <c r="E52">
        <f>-LOG(WikiPathway_2021_Human_table__2[[#This Row],[Adjusted P-value]],10)</f>
        <v>0.66841204761639195</v>
      </c>
      <c r="F52">
        <v>0</v>
      </c>
      <c r="G52">
        <v>0</v>
      </c>
      <c r="H52">
        <v>11.205518018018019</v>
      </c>
      <c r="I52">
        <v>27.019540959857682</v>
      </c>
      <c r="J52" s="1" t="s">
        <v>324</v>
      </c>
    </row>
    <row r="53" spans="1:10" x14ac:dyDescent="0.25">
      <c r="A53" s="1" t="s">
        <v>2398</v>
      </c>
      <c r="B53" s="1" t="s">
        <v>314</v>
      </c>
      <c r="C53">
        <v>9.6524320397637559E-2</v>
      </c>
      <c r="D53">
        <v>0.2264609055483035</v>
      </c>
      <c r="E53">
        <f>-LOG(WikiPathway_2021_Human_table__2[[#This Row],[Adjusted P-value]],10)</f>
        <v>0.64500676040646532</v>
      </c>
      <c r="F53">
        <v>0</v>
      </c>
      <c r="G53">
        <v>0</v>
      </c>
      <c r="H53">
        <v>10.342515592515593</v>
      </c>
      <c r="I53">
        <v>24.18039062518233</v>
      </c>
      <c r="J53" s="1" t="s">
        <v>2399</v>
      </c>
    </row>
    <row r="54" spans="1:10" x14ac:dyDescent="0.25">
      <c r="A54" s="1" t="s">
        <v>2400</v>
      </c>
      <c r="B54" s="1" t="s">
        <v>328</v>
      </c>
      <c r="C54">
        <v>0.10666448008193466</v>
      </c>
      <c r="D54">
        <v>0.23020043601858398</v>
      </c>
      <c r="E54">
        <f>-LOG(WikiPathway_2021_Human_table__2[[#This Row],[Adjusted P-value]],10)</f>
        <v>0.63789385811593291</v>
      </c>
      <c r="F54">
        <v>0</v>
      </c>
      <c r="G54">
        <v>0</v>
      </c>
      <c r="H54">
        <v>9.2712022367194784</v>
      </c>
      <c r="I54">
        <v>20.749572437350395</v>
      </c>
      <c r="J54" s="1" t="s">
        <v>269</v>
      </c>
    </row>
    <row r="55" spans="1:10" x14ac:dyDescent="0.25">
      <c r="A55" s="1" t="s">
        <v>2401</v>
      </c>
      <c r="B55" s="1" t="s">
        <v>328</v>
      </c>
      <c r="C55">
        <v>0.10666448008193466</v>
      </c>
      <c r="D55">
        <v>0.23020043601858398</v>
      </c>
      <c r="E55">
        <f>-LOG(WikiPathway_2021_Human_table__2[[#This Row],[Adjusted P-value]],10)</f>
        <v>0.63789385811593291</v>
      </c>
      <c r="F55">
        <v>0</v>
      </c>
      <c r="G55">
        <v>0</v>
      </c>
      <c r="H55">
        <v>9.2712022367194784</v>
      </c>
      <c r="I55">
        <v>20.749572437350395</v>
      </c>
      <c r="J55" s="1" t="s">
        <v>258</v>
      </c>
    </row>
    <row r="56" spans="1:10" x14ac:dyDescent="0.25">
      <c r="A56" s="1" t="s">
        <v>2402</v>
      </c>
      <c r="B56" s="1" t="s">
        <v>328</v>
      </c>
      <c r="C56">
        <v>0.10666448008193466</v>
      </c>
      <c r="D56">
        <v>0.23020043601858398</v>
      </c>
      <c r="E56">
        <f>-LOG(WikiPathway_2021_Human_table__2[[#This Row],[Adjusted P-value]],10)</f>
        <v>0.63789385811593291</v>
      </c>
      <c r="F56">
        <v>0</v>
      </c>
      <c r="G56">
        <v>0</v>
      </c>
      <c r="H56">
        <v>9.2712022367194784</v>
      </c>
      <c r="I56">
        <v>20.749572437350395</v>
      </c>
      <c r="J56" s="1" t="s">
        <v>186</v>
      </c>
    </row>
    <row r="57" spans="1:10" x14ac:dyDescent="0.25">
      <c r="A57" s="1" t="s">
        <v>2403</v>
      </c>
      <c r="B57" s="1" t="s">
        <v>328</v>
      </c>
      <c r="C57">
        <v>0.10666448008193466</v>
      </c>
      <c r="D57">
        <v>0.23020043601858398</v>
      </c>
      <c r="E57">
        <f>-LOG(WikiPathway_2021_Human_table__2[[#This Row],[Adjusted P-value]],10)</f>
        <v>0.63789385811593291</v>
      </c>
      <c r="F57">
        <v>0</v>
      </c>
      <c r="G57">
        <v>0</v>
      </c>
      <c r="H57">
        <v>9.2712022367194784</v>
      </c>
      <c r="I57">
        <v>20.749572437350395</v>
      </c>
      <c r="J57" s="1" t="s">
        <v>286</v>
      </c>
    </row>
    <row r="58" spans="1:10" x14ac:dyDescent="0.25">
      <c r="A58" s="1" t="s">
        <v>2404</v>
      </c>
      <c r="B58" s="1" t="s">
        <v>1206</v>
      </c>
      <c r="C58">
        <v>0.10891381537976005</v>
      </c>
      <c r="D58">
        <v>0.23020043601858398</v>
      </c>
      <c r="E58">
        <f>-LOG(WikiPathway_2021_Human_table__2[[#This Row],[Adjusted P-value]],10)</f>
        <v>0.63789385811593291</v>
      </c>
      <c r="F58">
        <v>0</v>
      </c>
      <c r="G58">
        <v>0</v>
      </c>
      <c r="H58">
        <v>3.6610514624213253</v>
      </c>
      <c r="I58">
        <v>8.1172774231917302</v>
      </c>
      <c r="J58" s="1" t="s">
        <v>148</v>
      </c>
    </row>
    <row r="59" spans="1:10" x14ac:dyDescent="0.25">
      <c r="A59" s="1" t="s">
        <v>2405</v>
      </c>
      <c r="B59" s="1" t="s">
        <v>340</v>
      </c>
      <c r="C59">
        <v>0.1100195153566116</v>
      </c>
      <c r="D59">
        <v>0.23020043601858398</v>
      </c>
      <c r="E59">
        <f>-LOG(WikiPathway_2021_Human_table__2[[#This Row],[Adjusted P-value]],10)</f>
        <v>0.63789385811593291</v>
      </c>
      <c r="F59">
        <v>0</v>
      </c>
      <c r="G59">
        <v>0</v>
      </c>
      <c r="H59">
        <v>8.9617117117117111</v>
      </c>
      <c r="I59">
        <v>19.779371663337692</v>
      </c>
      <c r="J59" s="1" t="s">
        <v>258</v>
      </c>
    </row>
    <row r="60" spans="1:10" x14ac:dyDescent="0.25">
      <c r="A60" s="1" t="s">
        <v>2406</v>
      </c>
      <c r="B60" s="1" t="s">
        <v>343</v>
      </c>
      <c r="C60">
        <v>0.11132644036964308</v>
      </c>
      <c r="D60">
        <v>0.23020043601858398</v>
      </c>
      <c r="E60">
        <f>-LOG(WikiPathway_2021_Human_table__2[[#This Row],[Adjusted P-value]],10)</f>
        <v>0.63789385811593291</v>
      </c>
      <c r="F60">
        <v>0</v>
      </c>
      <c r="G60">
        <v>0</v>
      </c>
      <c r="H60">
        <v>3.6118721461187215</v>
      </c>
      <c r="I60">
        <v>7.9291013476952266</v>
      </c>
      <c r="J60" s="1" t="s">
        <v>2172</v>
      </c>
    </row>
    <row r="61" spans="1:10" x14ac:dyDescent="0.25">
      <c r="A61" s="1" t="s">
        <v>2407</v>
      </c>
      <c r="B61" s="1" t="s">
        <v>2408</v>
      </c>
      <c r="C61">
        <v>0.11619368697583526</v>
      </c>
      <c r="D61">
        <v>0.2333846658402392</v>
      </c>
      <c r="E61">
        <f>-LOG(WikiPathway_2021_Human_table__2[[#This Row],[Adjusted P-value]],10)</f>
        <v>0.63192768196563176</v>
      </c>
      <c r="F61">
        <v>0</v>
      </c>
      <c r="G61">
        <v>0</v>
      </c>
      <c r="H61">
        <v>3.5173456680305994</v>
      </c>
      <c r="I61">
        <v>7.5710751717934386</v>
      </c>
      <c r="J61" s="1" t="s">
        <v>352</v>
      </c>
    </row>
    <row r="62" spans="1:10" x14ac:dyDescent="0.25">
      <c r="A62" s="1" t="s">
        <v>2409</v>
      </c>
      <c r="B62" s="1" t="s">
        <v>1223</v>
      </c>
      <c r="C62">
        <v>0.1166923329201196</v>
      </c>
      <c r="D62">
        <v>0.2333846658402392</v>
      </c>
      <c r="E62">
        <f>-LOG(WikiPathway_2021_Human_table__2[[#This Row],[Adjusted P-value]],10)</f>
        <v>0.63192768196563176</v>
      </c>
      <c r="F62">
        <v>0</v>
      </c>
      <c r="G62">
        <v>0</v>
      </c>
      <c r="H62">
        <v>8.4007601351351351</v>
      </c>
      <c r="I62">
        <v>18.046634236870386</v>
      </c>
      <c r="J62" s="1" t="s">
        <v>1029</v>
      </c>
    </row>
    <row r="63" spans="1:10" x14ac:dyDescent="0.25">
      <c r="A63" s="1" t="s">
        <v>2410</v>
      </c>
      <c r="B63" s="1" t="s">
        <v>354</v>
      </c>
      <c r="C63">
        <v>0.1200102059268166</v>
      </c>
      <c r="D63">
        <v>0.23614911488825202</v>
      </c>
      <c r="E63">
        <f>-LOG(WikiPathway_2021_Human_table__2[[#This Row],[Adjusted P-value]],10)</f>
        <v>0.62681367786567799</v>
      </c>
      <c r="F63">
        <v>0</v>
      </c>
      <c r="G63">
        <v>0</v>
      </c>
      <c r="H63">
        <v>8.145782145782146</v>
      </c>
      <c r="I63">
        <v>17.270512093187097</v>
      </c>
      <c r="J63" s="1" t="s">
        <v>186</v>
      </c>
    </row>
    <row r="64" spans="1:10" x14ac:dyDescent="0.25">
      <c r="A64" s="1" t="s">
        <v>2411</v>
      </c>
      <c r="B64" s="1" t="s">
        <v>356</v>
      </c>
      <c r="C64">
        <v>0.12331578196011432</v>
      </c>
      <c r="D64">
        <v>0.23763555279378579</v>
      </c>
      <c r="E64">
        <f>-LOG(WikiPathway_2021_Human_table__2[[#This Row],[Adjusted P-value]],10)</f>
        <v>0.62408858377890164</v>
      </c>
      <c r="F64">
        <v>0</v>
      </c>
      <c r="G64">
        <v>0</v>
      </c>
      <c r="H64">
        <v>7.9058028616852143</v>
      </c>
      <c r="I64">
        <v>16.546899785939424</v>
      </c>
      <c r="J64" s="1" t="s">
        <v>299</v>
      </c>
    </row>
    <row r="65" spans="1:10" x14ac:dyDescent="0.25">
      <c r="A65" s="1" t="s">
        <v>2412</v>
      </c>
      <c r="B65" s="1" t="s">
        <v>361</v>
      </c>
      <c r="C65">
        <v>0.12660910599668915</v>
      </c>
      <c r="D65">
        <v>0.23763555279378579</v>
      </c>
      <c r="E65">
        <f>-LOG(WikiPathway_2021_Human_table__2[[#This Row],[Adjusted P-value]],10)</f>
        <v>0.62408858377890164</v>
      </c>
      <c r="F65">
        <v>0</v>
      </c>
      <c r="G65">
        <v>0</v>
      </c>
      <c r="H65">
        <v>7.67953667953668</v>
      </c>
      <c r="I65">
        <v>15.870920964553154</v>
      </c>
      <c r="J65" s="1" t="s">
        <v>219</v>
      </c>
    </row>
    <row r="66" spans="1:10" x14ac:dyDescent="0.25">
      <c r="A66" s="1" t="s">
        <v>2413</v>
      </c>
      <c r="B66" s="1" t="s">
        <v>361</v>
      </c>
      <c r="C66">
        <v>0.12660910599668915</v>
      </c>
      <c r="D66">
        <v>0.23763555279378579</v>
      </c>
      <c r="E66">
        <f>-LOG(WikiPathway_2021_Human_table__2[[#This Row],[Adjusted P-value]],10)</f>
        <v>0.62408858377890164</v>
      </c>
      <c r="F66">
        <v>0</v>
      </c>
      <c r="G66">
        <v>0</v>
      </c>
      <c r="H66">
        <v>7.67953667953668</v>
      </c>
      <c r="I66">
        <v>15.870920964553154</v>
      </c>
      <c r="J66" s="1" t="s">
        <v>1031</v>
      </c>
    </row>
    <row r="67" spans="1:10" x14ac:dyDescent="0.25">
      <c r="A67" s="1" t="s">
        <v>2414</v>
      </c>
      <c r="B67" s="1" t="s">
        <v>365</v>
      </c>
      <c r="C67">
        <v>0.1298902228088851</v>
      </c>
      <c r="D67">
        <v>0.24010010882854516</v>
      </c>
      <c r="E67">
        <f>-LOG(WikiPathway_2021_Human_table__2[[#This Row],[Adjusted P-value]],10)</f>
        <v>0.6196076430932187</v>
      </c>
      <c r="F67">
        <v>0</v>
      </c>
      <c r="G67">
        <v>0</v>
      </c>
      <c r="H67">
        <v>7.4658408408408405</v>
      </c>
      <c r="I67">
        <v>15.238271103442942</v>
      </c>
      <c r="J67" s="1" t="s">
        <v>295</v>
      </c>
    </row>
    <row r="68" spans="1:10" x14ac:dyDescent="0.25">
      <c r="A68" s="1" t="s">
        <v>2415</v>
      </c>
      <c r="B68" s="1" t="s">
        <v>377</v>
      </c>
      <c r="C68">
        <v>0.13966077554387377</v>
      </c>
      <c r="D68">
        <v>0.25056786200518527</v>
      </c>
      <c r="E68">
        <f>-LOG(WikiPathway_2021_Human_table__2[[#This Row],[Adjusted P-value]],10)</f>
        <v>0.6010746326589429</v>
      </c>
      <c r="F68">
        <v>0</v>
      </c>
      <c r="G68">
        <v>0</v>
      </c>
      <c r="H68">
        <v>6.8905058905058905</v>
      </c>
      <c r="I68">
        <v>13.564228393430943</v>
      </c>
      <c r="J68" s="1" t="s">
        <v>269</v>
      </c>
    </row>
    <row r="69" spans="1:10" x14ac:dyDescent="0.25">
      <c r="A69" s="1" t="s">
        <v>2416</v>
      </c>
      <c r="B69" s="1" t="s">
        <v>377</v>
      </c>
      <c r="C69">
        <v>0.13966077554387377</v>
      </c>
      <c r="D69">
        <v>0.25056786200518527</v>
      </c>
      <c r="E69">
        <f>-LOG(WikiPathway_2021_Human_table__2[[#This Row],[Adjusted P-value]],10)</f>
        <v>0.6010746326589429</v>
      </c>
      <c r="F69">
        <v>0</v>
      </c>
      <c r="G69">
        <v>0</v>
      </c>
      <c r="H69">
        <v>6.8905058905058905</v>
      </c>
      <c r="I69">
        <v>13.564228393430943</v>
      </c>
      <c r="J69" s="1" t="s">
        <v>928</v>
      </c>
    </row>
    <row r="70" spans="1:10" x14ac:dyDescent="0.25">
      <c r="A70" s="1" t="s">
        <v>2417</v>
      </c>
      <c r="B70" s="1" t="s">
        <v>382</v>
      </c>
      <c r="C70">
        <v>0.14611425534137773</v>
      </c>
      <c r="D70">
        <v>0.25465627359497262</v>
      </c>
      <c r="E70">
        <f>-LOG(WikiPathway_2021_Human_table__2[[#This Row],[Adjusted P-value]],10)</f>
        <v>0.59404562027666141</v>
      </c>
      <c r="F70">
        <v>0</v>
      </c>
      <c r="G70">
        <v>0</v>
      </c>
      <c r="H70">
        <v>6.5537244561634802</v>
      </c>
      <c r="I70">
        <v>12.605213364633421</v>
      </c>
      <c r="J70" s="1" t="s">
        <v>315</v>
      </c>
    </row>
    <row r="71" spans="1:10" x14ac:dyDescent="0.25">
      <c r="A71" s="1" t="s">
        <v>2418</v>
      </c>
      <c r="B71" s="1" t="s">
        <v>382</v>
      </c>
      <c r="C71">
        <v>0.14611425534137773</v>
      </c>
      <c r="D71">
        <v>0.25465627359497262</v>
      </c>
      <c r="E71">
        <f>-LOG(WikiPathway_2021_Human_table__2[[#This Row],[Adjusted P-value]],10)</f>
        <v>0.59404562027666141</v>
      </c>
      <c r="F71">
        <v>0</v>
      </c>
      <c r="G71">
        <v>0</v>
      </c>
      <c r="H71">
        <v>6.5537244561634802</v>
      </c>
      <c r="I71">
        <v>12.605213364633421</v>
      </c>
      <c r="J71" s="1" t="s">
        <v>155</v>
      </c>
    </row>
    <row r="72" spans="1:10" x14ac:dyDescent="0.25">
      <c r="A72" s="1" t="s">
        <v>2419</v>
      </c>
      <c r="B72" s="1" t="s">
        <v>389</v>
      </c>
      <c r="C72">
        <v>0.15251996778810678</v>
      </c>
      <c r="D72">
        <v>0.26207656436829613</v>
      </c>
      <c r="E72">
        <f>-LOG(WikiPathway_2021_Human_table__2[[#This Row],[Adjusted P-value]],10)</f>
        <v>0.58157181316475648</v>
      </c>
      <c r="F72">
        <v>0</v>
      </c>
      <c r="G72">
        <v>0</v>
      </c>
      <c r="H72">
        <v>6.248271527341295</v>
      </c>
      <c r="I72">
        <v>11.749623146668782</v>
      </c>
      <c r="J72" s="1" t="s">
        <v>269</v>
      </c>
    </row>
    <row r="73" spans="1:10" x14ac:dyDescent="0.25">
      <c r="A73" s="1" t="s">
        <v>2420</v>
      </c>
      <c r="B73" s="1" t="s">
        <v>398</v>
      </c>
      <c r="C73">
        <v>0.15887826166448996</v>
      </c>
      <c r="D73">
        <v>0.26921038782038575</v>
      </c>
      <c r="E73">
        <f>-LOG(WikiPathway_2021_Human_table__2[[#This Row],[Adjusted P-value]],10)</f>
        <v>0.56990818632758189</v>
      </c>
      <c r="F73">
        <v>0</v>
      </c>
      <c r="G73">
        <v>0</v>
      </c>
      <c r="H73">
        <v>5.96996996996997</v>
      </c>
      <c r="I73">
        <v>10.982458365229922</v>
      </c>
      <c r="J73" s="1" t="s">
        <v>295</v>
      </c>
    </row>
    <row r="74" spans="1:10" x14ac:dyDescent="0.25">
      <c r="A74" s="1" t="s">
        <v>2421</v>
      </c>
      <c r="B74" s="1" t="s">
        <v>400</v>
      </c>
      <c r="C74">
        <v>0.16203973495778623</v>
      </c>
      <c r="D74">
        <v>0.2708061323952044</v>
      </c>
      <c r="E74">
        <f>-LOG(WikiPathway_2021_Human_table__2[[#This Row],[Adjusted P-value]],10)</f>
        <v>0.56734150529249472</v>
      </c>
      <c r="F74">
        <v>0</v>
      </c>
      <c r="G74">
        <v>0</v>
      </c>
      <c r="H74">
        <v>5.839894242068155</v>
      </c>
      <c r="I74">
        <v>10.628103516131034</v>
      </c>
      <c r="J74" s="1" t="s">
        <v>299</v>
      </c>
    </row>
    <row r="75" spans="1:10" x14ac:dyDescent="0.25">
      <c r="A75" s="1" t="s">
        <v>2422</v>
      </c>
      <c r="B75" s="1" t="s">
        <v>409</v>
      </c>
      <c r="C75">
        <v>0.1683275495268852</v>
      </c>
      <c r="D75">
        <v>0.2765895377490829</v>
      </c>
      <c r="E75">
        <f>-LOG(WikiPathway_2021_Human_table__2[[#This Row],[Adjusted P-value]],10)</f>
        <v>0.55816425149993754</v>
      </c>
      <c r="F75">
        <v>0</v>
      </c>
      <c r="G75">
        <v>0</v>
      </c>
      <c r="H75">
        <v>5.5960022522522523</v>
      </c>
      <c r="I75">
        <v>9.9712002291520605</v>
      </c>
      <c r="J75" s="1" t="s">
        <v>299</v>
      </c>
    </row>
    <row r="76" spans="1:10" x14ac:dyDescent="0.25">
      <c r="A76" s="1" t="s">
        <v>2471</v>
      </c>
      <c r="B76" s="1" t="s">
        <v>413</v>
      </c>
      <c r="C76">
        <v>0.17145397644045759</v>
      </c>
      <c r="D76">
        <v>0.2765895377490829</v>
      </c>
      <c r="E76">
        <f>-LOG(WikiPathway_2021_Human_table__2[[#This Row],[Adjusted P-value]],10)</f>
        <v>0.55816425149993754</v>
      </c>
      <c r="F76">
        <v>0</v>
      </c>
      <c r="G76">
        <v>0</v>
      </c>
      <c r="H76">
        <v>5.4815223386651954</v>
      </c>
      <c r="I76">
        <v>9.6663379857314826</v>
      </c>
      <c r="J76" s="1" t="s">
        <v>155</v>
      </c>
    </row>
    <row r="77" spans="1:10" x14ac:dyDescent="0.25">
      <c r="A77" s="1" t="s">
        <v>2423</v>
      </c>
      <c r="B77" s="1" t="s">
        <v>415</v>
      </c>
      <c r="C77">
        <v>0.17406905329351813</v>
      </c>
      <c r="D77">
        <v>0.2765895377490829</v>
      </c>
      <c r="E77">
        <f>-LOG(WikiPathway_2021_Human_table__2[[#This Row],[Adjusted P-value]],10)</f>
        <v>0.55816425149993754</v>
      </c>
      <c r="F77">
        <v>0</v>
      </c>
      <c r="G77">
        <v>0</v>
      </c>
      <c r="H77">
        <v>2.7157706339918772</v>
      </c>
      <c r="I77">
        <v>4.74799049119442</v>
      </c>
      <c r="J77" s="1" t="s">
        <v>2424</v>
      </c>
    </row>
    <row r="78" spans="1:10" x14ac:dyDescent="0.25">
      <c r="A78" s="1" t="s">
        <v>2425</v>
      </c>
      <c r="B78" s="1" t="s">
        <v>417</v>
      </c>
      <c r="C78">
        <v>0.17456880661212609</v>
      </c>
      <c r="D78">
        <v>0.2765895377490829</v>
      </c>
      <c r="E78">
        <f>-LOG(WikiPathway_2021_Human_table__2[[#This Row],[Adjusted P-value]],10)</f>
        <v>0.55816425149993754</v>
      </c>
      <c r="F78">
        <v>0</v>
      </c>
      <c r="G78">
        <v>0</v>
      </c>
      <c r="H78">
        <v>5.3716216216216219</v>
      </c>
      <c r="I78">
        <v>9.3758234102789135</v>
      </c>
      <c r="J78" s="1" t="s">
        <v>248</v>
      </c>
    </row>
    <row r="79" spans="1:10" x14ac:dyDescent="0.25">
      <c r="A79" s="1" t="s">
        <v>2426</v>
      </c>
      <c r="B79" s="1" t="s">
        <v>429</v>
      </c>
      <c r="C79">
        <v>0.18384414020581766</v>
      </c>
      <c r="D79">
        <v>0.28504233448640387</v>
      </c>
      <c r="E79">
        <f>-LOG(WikiPathway_2021_Human_table__2[[#This Row],[Adjusted P-value]],10)</f>
        <v>0.54509063378638567</v>
      </c>
      <c r="F79">
        <v>0</v>
      </c>
      <c r="G79">
        <v>0</v>
      </c>
      <c r="H79">
        <v>5.0668026517083122</v>
      </c>
      <c r="I79">
        <v>8.5814761651662987</v>
      </c>
      <c r="J79" s="1" t="s">
        <v>219</v>
      </c>
    </row>
    <row r="80" spans="1:10" x14ac:dyDescent="0.25">
      <c r="A80" s="1" t="s">
        <v>2427</v>
      </c>
      <c r="B80" s="1" t="s">
        <v>431</v>
      </c>
      <c r="C80">
        <v>0.1869130062205927</v>
      </c>
      <c r="D80">
        <v>0.28504233448640387</v>
      </c>
      <c r="E80">
        <f>-LOG(WikiPathway_2021_Human_table__2[[#This Row],[Adjusted P-value]],10)</f>
        <v>0.54509063378638567</v>
      </c>
      <c r="F80">
        <v>0</v>
      </c>
      <c r="G80">
        <v>0</v>
      </c>
      <c r="H80">
        <v>4.9727227227227226</v>
      </c>
      <c r="I80">
        <v>8.3398128402908789</v>
      </c>
      <c r="J80" s="1" t="s">
        <v>299</v>
      </c>
    </row>
    <row r="81" spans="1:10" x14ac:dyDescent="0.25">
      <c r="A81" s="1" t="s">
        <v>2428</v>
      </c>
      <c r="B81" s="1" t="s">
        <v>431</v>
      </c>
      <c r="C81">
        <v>0.1869130062205927</v>
      </c>
      <c r="D81">
        <v>0.28504233448640387</v>
      </c>
      <c r="E81">
        <f>-LOG(WikiPathway_2021_Human_table__2[[#This Row],[Adjusted P-value]],10)</f>
        <v>0.54509063378638567</v>
      </c>
      <c r="F81">
        <v>0</v>
      </c>
      <c r="G81">
        <v>0</v>
      </c>
      <c r="H81">
        <v>4.9727227227227226</v>
      </c>
      <c r="I81">
        <v>8.3398128402908789</v>
      </c>
      <c r="J81" s="1" t="s">
        <v>304</v>
      </c>
    </row>
    <row r="82" spans="1:10" x14ac:dyDescent="0.25">
      <c r="A82" s="1" t="s">
        <v>2429</v>
      </c>
      <c r="B82" s="1" t="s">
        <v>440</v>
      </c>
      <c r="C82">
        <v>0.19605145421397846</v>
      </c>
      <c r="D82">
        <v>0.29528737548278239</v>
      </c>
      <c r="E82">
        <f>-LOG(WikiPathway_2021_Human_table__2[[#This Row],[Adjusted P-value]],10)</f>
        <v>0.52975512017127679</v>
      </c>
      <c r="F82">
        <v>0</v>
      </c>
      <c r="G82">
        <v>0</v>
      </c>
      <c r="H82">
        <v>4.7102892366050257</v>
      </c>
      <c r="I82">
        <v>7.6748422808374563</v>
      </c>
      <c r="J82" s="1" t="s">
        <v>219</v>
      </c>
    </row>
    <row r="83" spans="1:10" x14ac:dyDescent="0.25">
      <c r="A83" s="1" t="s">
        <v>2430</v>
      </c>
      <c r="B83" s="1" t="s">
        <v>443</v>
      </c>
      <c r="C83">
        <v>0.19907502528693241</v>
      </c>
      <c r="D83">
        <v>0.29618479371958234</v>
      </c>
      <c r="E83">
        <f>-LOG(WikiPathway_2021_Human_table__2[[#This Row],[Adjusted P-value]],10)</f>
        <v>0.52843724214566523</v>
      </c>
      <c r="F83">
        <v>0</v>
      </c>
      <c r="G83">
        <v>0</v>
      </c>
      <c r="H83">
        <v>4.6288443616029822</v>
      </c>
      <c r="I83">
        <v>7.4712950836422065</v>
      </c>
      <c r="J83" s="1" t="s">
        <v>186</v>
      </c>
    </row>
    <row r="84" spans="1:10" x14ac:dyDescent="0.25">
      <c r="A84" s="1" t="s">
        <v>2431</v>
      </c>
      <c r="B84" s="1" t="s">
        <v>452</v>
      </c>
      <c r="C84">
        <v>0.21105751659730462</v>
      </c>
      <c r="D84">
        <v>0.30718939117766114</v>
      </c>
      <c r="E84">
        <f>-LOG(WikiPathway_2021_Human_table__2[[#This Row],[Adjusted P-value]],10)</f>
        <v>0.51259378679338397</v>
      </c>
      <c r="F84">
        <v>0</v>
      </c>
      <c r="G84">
        <v>0</v>
      </c>
      <c r="H84">
        <v>4.3293374019180471</v>
      </c>
      <c r="I84">
        <v>6.7348237301106231</v>
      </c>
      <c r="J84" s="1" t="s">
        <v>1995</v>
      </c>
    </row>
    <row r="85" spans="1:10" x14ac:dyDescent="0.25">
      <c r="A85" s="1" t="s">
        <v>2432</v>
      </c>
      <c r="B85" s="1" t="s">
        <v>454</v>
      </c>
      <c r="C85">
        <v>0.21402539549263275</v>
      </c>
      <c r="D85">
        <v>0.30718939117766114</v>
      </c>
      <c r="E85">
        <f>-LOG(WikiPathway_2021_Human_table__2[[#This Row],[Adjusted P-value]],10)</f>
        <v>0.51259378679338397</v>
      </c>
      <c r="F85">
        <v>0</v>
      </c>
      <c r="G85">
        <v>0</v>
      </c>
      <c r="H85">
        <v>4.26040326040326</v>
      </c>
      <c r="I85">
        <v>6.5680958486978902</v>
      </c>
      <c r="J85" s="1" t="s">
        <v>256</v>
      </c>
    </row>
    <row r="86" spans="1:10" x14ac:dyDescent="0.25">
      <c r="A86" s="1" t="s">
        <v>2433</v>
      </c>
      <c r="B86" s="1" t="s">
        <v>454</v>
      </c>
      <c r="C86">
        <v>0.21402539549263275</v>
      </c>
      <c r="D86">
        <v>0.30718939117766114</v>
      </c>
      <c r="E86">
        <f>-LOG(WikiPathway_2021_Human_table__2[[#This Row],[Adjusted P-value]],10)</f>
        <v>0.51259378679338397</v>
      </c>
      <c r="F86">
        <v>0</v>
      </c>
      <c r="G86">
        <v>0</v>
      </c>
      <c r="H86">
        <v>4.26040326040326</v>
      </c>
      <c r="I86">
        <v>6.5680958486978902</v>
      </c>
      <c r="J86" s="1" t="s">
        <v>256</v>
      </c>
    </row>
    <row r="87" spans="1:10" x14ac:dyDescent="0.25">
      <c r="A87" s="1" t="s">
        <v>2434</v>
      </c>
      <c r="B87" s="1" t="s">
        <v>1404</v>
      </c>
      <c r="C87">
        <v>0.21698225796024237</v>
      </c>
      <c r="D87">
        <v>0.30781204036220433</v>
      </c>
      <c r="E87">
        <f>-LOG(WikiPathway_2021_Human_table__2[[#This Row],[Adjusted P-value]],10)</f>
        <v>0.51171439632847038</v>
      </c>
      <c r="F87">
        <v>0</v>
      </c>
      <c r="G87">
        <v>0</v>
      </c>
      <c r="H87">
        <v>4.1936233108108105</v>
      </c>
      <c r="I87">
        <v>6.4076034987130317</v>
      </c>
      <c r="J87" s="1" t="s">
        <v>269</v>
      </c>
    </row>
    <row r="88" spans="1:10" x14ac:dyDescent="0.25">
      <c r="A88" s="1" t="s">
        <v>2435</v>
      </c>
      <c r="B88" s="1" t="s">
        <v>456</v>
      </c>
      <c r="C88">
        <v>0.21992814438395331</v>
      </c>
      <c r="D88">
        <v>0.30840498407864719</v>
      </c>
      <c r="E88">
        <f>-LOG(WikiPathway_2021_Human_table__2[[#This Row],[Adjusted P-value]],10)</f>
        <v>0.51087861200771079</v>
      </c>
      <c r="F88">
        <v>0</v>
      </c>
      <c r="G88">
        <v>0</v>
      </c>
      <c r="H88">
        <v>4.128898128898129</v>
      </c>
      <c r="I88">
        <v>6.2530279484415683</v>
      </c>
      <c r="J88" s="1" t="s">
        <v>580</v>
      </c>
    </row>
    <row r="89" spans="1:10" x14ac:dyDescent="0.25">
      <c r="A89" s="1" t="s">
        <v>2436</v>
      </c>
      <c r="B89" s="1" t="s">
        <v>461</v>
      </c>
      <c r="C89">
        <v>0.22286309496299381</v>
      </c>
      <c r="D89">
        <v>0.30896929074415053</v>
      </c>
      <c r="E89">
        <f>-LOG(WikiPathway_2021_Human_table__2[[#This Row],[Adjusted P-value]],10)</f>
        <v>0.51008468408043817</v>
      </c>
      <c r="F89">
        <v>0</v>
      </c>
      <c r="G89">
        <v>0</v>
      </c>
      <c r="H89">
        <v>4.066134316134316</v>
      </c>
      <c r="I89">
        <v>6.1040711579130322</v>
      </c>
      <c r="J89" s="1" t="s">
        <v>269</v>
      </c>
    </row>
    <row r="90" spans="1:10" x14ac:dyDescent="0.25">
      <c r="A90" s="1" t="s">
        <v>2437</v>
      </c>
      <c r="B90" s="1" t="s">
        <v>463</v>
      </c>
      <c r="C90">
        <v>0.22578714972163799</v>
      </c>
      <c r="D90">
        <v>0.30950598051730149</v>
      </c>
      <c r="E90">
        <f>-LOG(WikiPathway_2021_Human_table__2[[#This Row],[Adjusted P-value]],10)</f>
        <v>0.50933095478418888</v>
      </c>
      <c r="F90">
        <v>0</v>
      </c>
      <c r="G90">
        <v>0</v>
      </c>
      <c r="H90">
        <v>4.0052440500201696</v>
      </c>
      <c r="I90">
        <v>5.9604541543425267</v>
      </c>
      <c r="J90" s="1" t="s">
        <v>155</v>
      </c>
    </row>
    <row r="91" spans="1:10" x14ac:dyDescent="0.25">
      <c r="A91" s="1" t="s">
        <v>2438</v>
      </c>
      <c r="B91" s="1" t="s">
        <v>467</v>
      </c>
      <c r="C91">
        <v>0.22870034854693458</v>
      </c>
      <c r="D91">
        <v>0.3100160280302891</v>
      </c>
      <c r="E91">
        <f>-LOG(WikiPathway_2021_Human_table__2[[#This Row],[Adjusted P-value]],10)</f>
        <v>0.5086158522780948</v>
      </c>
      <c r="F91">
        <v>0</v>
      </c>
      <c r="G91">
        <v>0</v>
      </c>
      <c r="H91">
        <v>3.9461446740858506</v>
      </c>
      <c r="I91">
        <v>5.8219155562141234</v>
      </c>
      <c r="J91" s="1" t="s">
        <v>258</v>
      </c>
    </row>
    <row r="92" spans="1:10" x14ac:dyDescent="0.25">
      <c r="A92" s="1" t="s">
        <v>2439</v>
      </c>
      <c r="B92" s="1" t="s">
        <v>469</v>
      </c>
      <c r="C92">
        <v>0.23160273125881398</v>
      </c>
      <c r="D92">
        <v>0.31050036498434397</v>
      </c>
      <c r="E92">
        <f>-LOG(WikiPathway_2021_Human_table__2[[#This Row],[Adjusted P-value]],10)</f>
        <v>0.507937884986295</v>
      </c>
      <c r="F92">
        <v>0</v>
      </c>
      <c r="G92">
        <v>0</v>
      </c>
      <c r="H92">
        <v>3.8887583235409324</v>
      </c>
      <c r="I92">
        <v>5.6882102304043611</v>
      </c>
      <c r="J92" s="1" t="s">
        <v>295</v>
      </c>
    </row>
    <row r="93" spans="1:10" x14ac:dyDescent="0.25">
      <c r="A93" s="1" t="s">
        <v>2440</v>
      </c>
      <c r="B93" s="1" t="s">
        <v>475</v>
      </c>
      <c r="C93">
        <v>0.23449433745979759</v>
      </c>
      <c r="D93">
        <v>0.31095988228364457</v>
      </c>
      <c r="E93">
        <f>-LOG(WikiPathway_2021_Human_table__2[[#This Row],[Adjusted P-value]],10)</f>
        <v>0.5072956367824154</v>
      </c>
      <c r="F93">
        <v>0</v>
      </c>
      <c r="G93">
        <v>0</v>
      </c>
      <c r="H93">
        <v>3.833011583011583</v>
      </c>
      <c r="I93">
        <v>5.5591080727795186</v>
      </c>
      <c r="J93" s="1" t="s">
        <v>155</v>
      </c>
    </row>
    <row r="94" spans="1:10" x14ac:dyDescent="0.25">
      <c r="A94" s="1" t="s">
        <v>2441</v>
      </c>
      <c r="B94" s="1" t="s">
        <v>1427</v>
      </c>
      <c r="C94">
        <v>0.24024537800742349</v>
      </c>
      <c r="D94">
        <v>0.31180783103091131</v>
      </c>
      <c r="E94">
        <f>-LOG(WikiPathway_2021_Human_table__2[[#This Row],[Adjusted P-value]],10)</f>
        <v>0.50611298173600183</v>
      </c>
      <c r="F94">
        <v>0</v>
      </c>
      <c r="G94">
        <v>0</v>
      </c>
      <c r="H94">
        <v>3.7261636636636637</v>
      </c>
      <c r="I94">
        <v>5.3138613934982359</v>
      </c>
      <c r="J94" s="1" t="s">
        <v>295</v>
      </c>
    </row>
    <row r="95" spans="1:10" x14ac:dyDescent="0.25">
      <c r="A95" s="1" t="s">
        <v>2442</v>
      </c>
      <c r="B95" s="1" t="s">
        <v>1427</v>
      </c>
      <c r="C95">
        <v>0.24024537800742349</v>
      </c>
      <c r="D95">
        <v>0.31180783103091131</v>
      </c>
      <c r="E95">
        <f>-LOG(WikiPathway_2021_Human_table__2[[#This Row],[Adjusted P-value]],10)</f>
        <v>0.50611298173600183</v>
      </c>
      <c r="F95">
        <v>0</v>
      </c>
      <c r="G95">
        <v>0</v>
      </c>
      <c r="H95">
        <v>3.7261636636636637</v>
      </c>
      <c r="I95">
        <v>5.3138613934982359</v>
      </c>
      <c r="J95" s="1" t="s">
        <v>219</v>
      </c>
    </row>
    <row r="96" spans="1:10" x14ac:dyDescent="0.25">
      <c r="A96" s="1" t="s">
        <v>2443</v>
      </c>
      <c r="B96" s="1" t="s">
        <v>506</v>
      </c>
      <c r="C96">
        <v>0.2656019430180232</v>
      </c>
      <c r="D96">
        <v>0.34099920852051341</v>
      </c>
      <c r="E96">
        <f>-LOG(WikiPathway_2021_Human_table__2[[#This Row],[Adjusted P-value]],10)</f>
        <v>0.46724662902970893</v>
      </c>
      <c r="F96">
        <v>0</v>
      </c>
      <c r="G96">
        <v>0</v>
      </c>
      <c r="H96">
        <v>3.3106439773106442</v>
      </c>
      <c r="I96">
        <v>4.3891079238213617</v>
      </c>
      <c r="J96" s="1" t="s">
        <v>186</v>
      </c>
    </row>
    <row r="97" spans="1:10" x14ac:dyDescent="0.25">
      <c r="A97" s="1" t="s">
        <v>2444</v>
      </c>
      <c r="B97" s="1" t="s">
        <v>1469</v>
      </c>
      <c r="C97">
        <v>0.26836726943983313</v>
      </c>
      <c r="D97">
        <v>0.34099920852051341</v>
      </c>
      <c r="E97">
        <f>-LOG(WikiPathway_2021_Human_table__2[[#This Row],[Adjusted P-value]],10)</f>
        <v>0.46724662902970893</v>
      </c>
      <c r="F97">
        <v>0</v>
      </c>
      <c r="G97">
        <v>0</v>
      </c>
      <c r="H97">
        <v>3.2701054713249835</v>
      </c>
      <c r="I97">
        <v>4.3014929052878506</v>
      </c>
      <c r="J97" s="1" t="s">
        <v>155</v>
      </c>
    </row>
    <row r="98" spans="1:10" x14ac:dyDescent="0.25">
      <c r="A98" s="1" t="s">
        <v>2445</v>
      </c>
      <c r="B98" s="1" t="s">
        <v>508</v>
      </c>
      <c r="C98">
        <v>0.27112232152860494</v>
      </c>
      <c r="D98">
        <v>0.34099920852051341</v>
      </c>
      <c r="E98">
        <f>-LOG(WikiPathway_2021_Human_table__2[[#This Row],[Adjusted P-value]],10)</f>
        <v>0.46724662902970893</v>
      </c>
      <c r="F98">
        <v>0</v>
      </c>
      <c r="G98">
        <v>0</v>
      </c>
      <c r="H98">
        <v>3.2305437968088571</v>
      </c>
      <c r="I98">
        <v>4.2164579159635815</v>
      </c>
      <c r="J98" s="1" t="s">
        <v>155</v>
      </c>
    </row>
    <row r="99" spans="1:10" x14ac:dyDescent="0.25">
      <c r="A99" s="1" t="s">
        <v>2446</v>
      </c>
      <c r="B99" s="1" t="s">
        <v>1490</v>
      </c>
      <c r="C99">
        <v>0.28474478012245696</v>
      </c>
      <c r="D99">
        <v>0.34379955501331505</v>
      </c>
      <c r="E99">
        <f>-LOG(WikiPathway_2021_Human_table__2[[#This Row],[Adjusted P-value]],10)</f>
        <v>0.46369468976469314</v>
      </c>
      <c r="F99">
        <v>0</v>
      </c>
      <c r="G99">
        <v>0</v>
      </c>
      <c r="H99">
        <v>3.0462223587223587</v>
      </c>
      <c r="I99">
        <v>3.8265487957479625</v>
      </c>
      <c r="J99" s="1" t="s">
        <v>155</v>
      </c>
    </row>
    <row r="100" spans="1:10" x14ac:dyDescent="0.25">
      <c r="A100" s="1" t="s">
        <v>2447</v>
      </c>
      <c r="B100" s="1" t="s">
        <v>1490</v>
      </c>
      <c r="C100">
        <v>0.28474478012245696</v>
      </c>
      <c r="D100">
        <v>0.34379955501331505</v>
      </c>
      <c r="E100">
        <f>-LOG(WikiPathway_2021_Human_table__2[[#This Row],[Adjusted P-value]],10)</f>
        <v>0.46369468976469314</v>
      </c>
      <c r="F100">
        <v>0</v>
      </c>
      <c r="G100">
        <v>0</v>
      </c>
      <c r="H100">
        <v>3.0462223587223587</v>
      </c>
      <c r="I100">
        <v>3.8265487957479625</v>
      </c>
      <c r="J100" s="1" t="s">
        <v>537</v>
      </c>
    </row>
    <row r="101" spans="1:10" x14ac:dyDescent="0.25">
      <c r="A101" s="1" t="s">
        <v>2448</v>
      </c>
      <c r="B101" s="1" t="s">
        <v>1496</v>
      </c>
      <c r="C101">
        <v>0.28743897222424702</v>
      </c>
      <c r="D101">
        <v>0.34379955501331505</v>
      </c>
      <c r="E101">
        <f>-LOG(WikiPathway_2021_Human_table__2[[#This Row],[Adjusted P-value]],10)</f>
        <v>0.46369468976469314</v>
      </c>
      <c r="F101">
        <v>0</v>
      </c>
      <c r="G101">
        <v>0</v>
      </c>
      <c r="H101">
        <v>3.0118433039781354</v>
      </c>
      <c r="I101">
        <v>3.7549997120099996</v>
      </c>
      <c r="J101" s="1" t="s">
        <v>304</v>
      </c>
    </row>
    <row r="102" spans="1:10" x14ac:dyDescent="0.25">
      <c r="A102" s="1" t="s">
        <v>2449</v>
      </c>
      <c r="B102" s="1" t="s">
        <v>1496</v>
      </c>
      <c r="C102">
        <v>0.28743897222424702</v>
      </c>
      <c r="D102">
        <v>0.34379955501331505</v>
      </c>
      <c r="E102">
        <f>-LOG(WikiPathway_2021_Human_table__2[[#This Row],[Adjusted P-value]],10)</f>
        <v>0.46369468976469314</v>
      </c>
      <c r="F102">
        <v>0</v>
      </c>
      <c r="G102">
        <v>0</v>
      </c>
      <c r="H102">
        <v>3.0118433039781354</v>
      </c>
      <c r="I102">
        <v>3.7549997120099996</v>
      </c>
      <c r="J102" s="1" t="s">
        <v>155</v>
      </c>
    </row>
    <row r="103" spans="1:10" x14ac:dyDescent="0.25">
      <c r="A103" s="1" t="s">
        <v>2450</v>
      </c>
      <c r="B103" s="1" t="s">
        <v>1496</v>
      </c>
      <c r="C103">
        <v>0.28743897222424702</v>
      </c>
      <c r="D103">
        <v>0.34379955501331505</v>
      </c>
      <c r="E103">
        <f>-LOG(WikiPathway_2021_Human_table__2[[#This Row],[Adjusted P-value]],10)</f>
        <v>0.46369468976469314</v>
      </c>
      <c r="F103">
        <v>0</v>
      </c>
      <c r="G103">
        <v>0</v>
      </c>
      <c r="H103">
        <v>3.0118433039781354</v>
      </c>
      <c r="I103">
        <v>3.7549997120099996</v>
      </c>
      <c r="J103" s="1" t="s">
        <v>155</v>
      </c>
    </row>
    <row r="104" spans="1:10" x14ac:dyDescent="0.25">
      <c r="A104" s="1" t="s">
        <v>2451</v>
      </c>
      <c r="B104" s="1" t="s">
        <v>524</v>
      </c>
      <c r="C104">
        <v>0.300760461607955</v>
      </c>
      <c r="D104">
        <v>0.35624054675893696</v>
      </c>
      <c r="E104">
        <f>-LOG(WikiPathway_2021_Human_table__2[[#This Row],[Adjusted P-value]],10)</f>
        <v>0.44825665131999809</v>
      </c>
      <c r="F104">
        <v>0</v>
      </c>
      <c r="G104">
        <v>0</v>
      </c>
      <c r="H104">
        <v>2.8509200690051753</v>
      </c>
      <c r="I104">
        <v>3.4252126568093142</v>
      </c>
      <c r="J104" s="1" t="s">
        <v>825</v>
      </c>
    </row>
    <row r="105" spans="1:10" x14ac:dyDescent="0.25">
      <c r="A105" s="1" t="s">
        <v>2452</v>
      </c>
      <c r="B105" s="1" t="s">
        <v>1877</v>
      </c>
      <c r="C105">
        <v>0.30863508813768581</v>
      </c>
      <c r="D105">
        <v>0.36205269954613145</v>
      </c>
      <c r="E105">
        <f>-LOG(WikiPathway_2021_Human_table__2[[#This Row],[Adjusted P-value]],10)</f>
        <v>0.44122820997427947</v>
      </c>
      <c r="F105">
        <v>0</v>
      </c>
      <c r="G105">
        <v>0</v>
      </c>
      <c r="H105">
        <v>2.7623293396489275</v>
      </c>
      <c r="I105">
        <v>3.2473823403302249</v>
      </c>
      <c r="J105" s="1" t="s">
        <v>186</v>
      </c>
    </row>
    <row r="106" spans="1:10" x14ac:dyDescent="0.25">
      <c r="A106" s="1" t="s">
        <v>2472</v>
      </c>
      <c r="B106" s="1" t="s">
        <v>532</v>
      </c>
      <c r="C106">
        <v>0.3241227630898183</v>
      </c>
      <c r="D106">
        <v>0.37659978187578891</v>
      </c>
      <c r="E106">
        <f>-LOG(WikiPathway_2021_Human_table__2[[#This Row],[Adjusted P-value]],10)</f>
        <v>0.42411993585989743</v>
      </c>
      <c r="F106">
        <v>0</v>
      </c>
      <c r="G106">
        <v>0</v>
      </c>
      <c r="H106">
        <v>2.6006297559695617</v>
      </c>
      <c r="I106">
        <v>2.929955138790926</v>
      </c>
      <c r="J106" s="1" t="s">
        <v>155</v>
      </c>
    </row>
    <row r="107" spans="1:10" x14ac:dyDescent="0.25">
      <c r="A107" s="1" t="s">
        <v>2453</v>
      </c>
      <c r="B107" s="1" t="s">
        <v>1559</v>
      </c>
      <c r="C107">
        <v>0.34917830475412559</v>
      </c>
      <c r="D107">
        <v>0.40188446396229549</v>
      </c>
      <c r="E107">
        <f>-LOG(WikiPathway_2021_Human_table__2[[#This Row],[Adjusted P-value]],10)</f>
        <v>0.39589878242667836</v>
      </c>
      <c r="F107">
        <v>0</v>
      </c>
      <c r="G107">
        <v>0</v>
      </c>
      <c r="H107">
        <v>2.369289643625927</v>
      </c>
      <c r="I107">
        <v>2.4929016098274612</v>
      </c>
      <c r="J107" s="1" t="s">
        <v>295</v>
      </c>
    </row>
    <row r="108" spans="1:10" x14ac:dyDescent="0.25">
      <c r="A108" s="1" t="s">
        <v>2454</v>
      </c>
      <c r="B108" s="1" t="s">
        <v>1576</v>
      </c>
      <c r="C108">
        <v>0.36376936689626144</v>
      </c>
      <c r="D108">
        <v>0.41092465519762861</v>
      </c>
      <c r="E108">
        <f>-LOG(WikiPathway_2021_Human_table__2[[#This Row],[Adjusted P-value]],10)</f>
        <v>0.38623780058517398</v>
      </c>
      <c r="F108">
        <v>0</v>
      </c>
      <c r="G108">
        <v>0</v>
      </c>
      <c r="H108">
        <v>2.2491483079718373</v>
      </c>
      <c r="I108">
        <v>2.2744179830962268</v>
      </c>
      <c r="J108" s="1" t="s">
        <v>299</v>
      </c>
    </row>
    <row r="109" spans="1:10" x14ac:dyDescent="0.25">
      <c r="A109" s="1" t="s">
        <v>2455</v>
      </c>
      <c r="B109" s="1" t="s">
        <v>1576</v>
      </c>
      <c r="C109">
        <v>0.36376936689626144</v>
      </c>
      <c r="D109">
        <v>0.41092465519762861</v>
      </c>
      <c r="E109">
        <f>-LOG(WikiPathway_2021_Human_table__2[[#This Row],[Adjusted P-value]],10)</f>
        <v>0.38623780058517398</v>
      </c>
      <c r="F109">
        <v>0</v>
      </c>
      <c r="G109">
        <v>0</v>
      </c>
      <c r="H109">
        <v>2.2491483079718373</v>
      </c>
      <c r="I109">
        <v>2.2744179830962268</v>
      </c>
      <c r="J109" s="1" t="s">
        <v>186</v>
      </c>
    </row>
    <row r="110" spans="1:10" x14ac:dyDescent="0.25">
      <c r="A110" s="1" t="s">
        <v>2456</v>
      </c>
      <c r="B110" s="1" t="s">
        <v>561</v>
      </c>
      <c r="C110">
        <v>0.38505280796250407</v>
      </c>
      <c r="D110">
        <v>0.42698906681792143</v>
      </c>
      <c r="E110">
        <f>-LOG(WikiPathway_2021_Human_table__2[[#This Row],[Adjusted P-value]],10)</f>
        <v>0.36958324507201507</v>
      </c>
      <c r="F110">
        <v>0</v>
      </c>
      <c r="G110">
        <v>0</v>
      </c>
      <c r="H110">
        <v>2.0900548986486487</v>
      </c>
      <c r="I110">
        <v>1.9946957061597144</v>
      </c>
      <c r="J110" s="1" t="s">
        <v>403</v>
      </c>
    </row>
    <row r="111" spans="1:10" x14ac:dyDescent="0.25">
      <c r="A111" s="1" t="s">
        <v>2457</v>
      </c>
      <c r="B111" s="1" t="s">
        <v>1592</v>
      </c>
      <c r="C111">
        <v>0.38737382629811973</v>
      </c>
      <c r="D111">
        <v>0.42698906681792143</v>
      </c>
      <c r="E111">
        <f>-LOG(WikiPathway_2021_Human_table__2[[#This Row],[Adjusted P-value]],10)</f>
        <v>0.36958324507201507</v>
      </c>
      <c r="F111">
        <v>0</v>
      </c>
      <c r="G111">
        <v>0</v>
      </c>
      <c r="H111">
        <v>2.0737481667714226</v>
      </c>
      <c r="I111">
        <v>1.9666703725499262</v>
      </c>
      <c r="J111" s="1" t="s">
        <v>155</v>
      </c>
    </row>
    <row r="112" spans="1:10" x14ac:dyDescent="0.25">
      <c r="A112" s="1" t="s">
        <v>2473</v>
      </c>
      <c r="B112" s="1" t="s">
        <v>1596</v>
      </c>
      <c r="C112">
        <v>0.38968620071992249</v>
      </c>
      <c r="D112">
        <v>0.42698906681792143</v>
      </c>
      <c r="E112">
        <f>-LOG(WikiPathway_2021_Human_table__2[[#This Row],[Adjusted P-value]],10)</f>
        <v>0.36958324507201507</v>
      </c>
      <c r="F112">
        <v>0</v>
      </c>
      <c r="G112">
        <v>0</v>
      </c>
      <c r="H112">
        <v>2.0576923076923075</v>
      </c>
      <c r="I112">
        <v>1.9391969628488115</v>
      </c>
      <c r="J112" s="1" t="s">
        <v>198</v>
      </c>
    </row>
    <row r="113" spans="1:10" x14ac:dyDescent="0.25">
      <c r="A113" s="1" t="s">
        <v>2458</v>
      </c>
      <c r="B113" s="1" t="s">
        <v>1890</v>
      </c>
      <c r="C113">
        <v>0.39198996298038691</v>
      </c>
      <c r="D113">
        <v>0.42698906681792143</v>
      </c>
      <c r="E113">
        <f>-LOG(WikiPathway_2021_Human_table__2[[#This Row],[Adjusted P-value]],10)</f>
        <v>0.36958324507201507</v>
      </c>
      <c r="F113">
        <v>0</v>
      </c>
      <c r="G113">
        <v>0</v>
      </c>
      <c r="H113">
        <v>2.0418815762327212</v>
      </c>
      <c r="I113">
        <v>1.912260982064137</v>
      </c>
      <c r="J113" s="1" t="s">
        <v>825</v>
      </c>
    </row>
    <row r="114" spans="1:10" x14ac:dyDescent="0.25">
      <c r="A114" s="1" t="s">
        <v>2459</v>
      </c>
      <c r="B114" s="1" t="s">
        <v>1893</v>
      </c>
      <c r="C114">
        <v>0.40563344410972779</v>
      </c>
      <c r="D114">
        <v>0.43794053257864413</v>
      </c>
      <c r="E114">
        <f>-LOG(WikiPathway_2021_Human_table__2[[#This Row],[Adjusted P-value]],10)</f>
        <v>0.35858485782086541</v>
      </c>
      <c r="F114">
        <v>0</v>
      </c>
      <c r="G114">
        <v>0</v>
      </c>
      <c r="H114">
        <v>1.9518642730321563</v>
      </c>
      <c r="I114">
        <v>1.7611776232905427</v>
      </c>
      <c r="J114" s="1" t="s">
        <v>304</v>
      </c>
    </row>
    <row r="115" spans="1:10" x14ac:dyDescent="0.25">
      <c r="A115" s="1" t="s">
        <v>2460</v>
      </c>
      <c r="B115" s="1" t="s">
        <v>2087</v>
      </c>
      <c r="C115">
        <v>0.42335586651497098</v>
      </c>
      <c r="D115">
        <v>0.45306505013005666</v>
      </c>
      <c r="E115">
        <f>-LOG(WikiPathway_2021_Human_table__2[[#This Row],[Adjusted P-value]],10)</f>
        <v>0.34383943841911019</v>
      </c>
      <c r="F115">
        <v>0</v>
      </c>
      <c r="G115">
        <v>0</v>
      </c>
      <c r="H115">
        <v>1.8434296365330849</v>
      </c>
      <c r="I115">
        <v>1.5845054945911685</v>
      </c>
      <c r="J115" s="1" t="s">
        <v>155</v>
      </c>
    </row>
    <row r="116" spans="1:10" x14ac:dyDescent="0.25">
      <c r="A116" s="1" t="s">
        <v>2461</v>
      </c>
      <c r="B116" s="1" t="s">
        <v>577</v>
      </c>
      <c r="C116">
        <v>0.43630454815009184</v>
      </c>
      <c r="D116">
        <v>0.46286221629835833</v>
      </c>
      <c r="E116">
        <f>-LOG(WikiPathway_2021_Human_table__2[[#This Row],[Adjusted P-value]],10)</f>
        <v>0.33454826947179905</v>
      </c>
      <c r="F116">
        <v>0</v>
      </c>
      <c r="G116">
        <v>0</v>
      </c>
      <c r="H116">
        <v>1.7696438160014318</v>
      </c>
      <c r="I116">
        <v>1.4677687266697572</v>
      </c>
      <c r="J116" s="1" t="s">
        <v>269</v>
      </c>
    </row>
    <row r="117" spans="1:10" x14ac:dyDescent="0.25">
      <c r="A117" s="1" t="s">
        <v>2462</v>
      </c>
      <c r="B117" s="1" t="s">
        <v>2238</v>
      </c>
      <c r="C117">
        <v>0.44267087766412633</v>
      </c>
      <c r="D117">
        <v>0.46556764719847771</v>
      </c>
      <c r="E117">
        <f>-LOG(WikiPathway_2021_Human_table__2[[#This Row],[Adjusted P-value]],10)</f>
        <v>0.33201720690490577</v>
      </c>
      <c r="F117">
        <v>0</v>
      </c>
      <c r="G117">
        <v>0</v>
      </c>
      <c r="H117">
        <v>1.7349069849069849</v>
      </c>
      <c r="I117">
        <v>1.4138255369672852</v>
      </c>
      <c r="J117" s="1" t="s">
        <v>155</v>
      </c>
    </row>
    <row r="118" spans="1:10" x14ac:dyDescent="0.25">
      <c r="A118" s="1" t="s">
        <v>2463</v>
      </c>
      <c r="B118" s="1" t="s">
        <v>1897</v>
      </c>
      <c r="C118">
        <v>0.45312413907389965</v>
      </c>
      <c r="D118">
        <v>0.4684842793814894</v>
      </c>
      <c r="E118">
        <f>-LOG(WikiPathway_2021_Human_table__2[[#This Row],[Adjusted P-value]],10)</f>
        <v>0.32930497786568186</v>
      </c>
      <c r="F118">
        <v>0</v>
      </c>
      <c r="G118">
        <v>0</v>
      </c>
      <c r="H118">
        <v>1.679925208227095</v>
      </c>
      <c r="I118">
        <v>1.3298105732715482</v>
      </c>
      <c r="J118" s="1" t="s">
        <v>256</v>
      </c>
    </row>
    <row r="119" spans="1:10" x14ac:dyDescent="0.25">
      <c r="A119" s="1" t="s">
        <v>2464</v>
      </c>
      <c r="B119" s="1" t="s">
        <v>1897</v>
      </c>
      <c r="C119">
        <v>0.45312413907389965</v>
      </c>
      <c r="D119">
        <v>0.4684842793814894</v>
      </c>
      <c r="E119">
        <f>-LOG(WikiPathway_2021_Human_table__2[[#This Row],[Adjusted P-value]],10)</f>
        <v>0.32930497786568186</v>
      </c>
      <c r="F119">
        <v>0</v>
      </c>
      <c r="G119">
        <v>0</v>
      </c>
      <c r="H119">
        <v>1.679925208227095</v>
      </c>
      <c r="I119">
        <v>1.3298105732715482</v>
      </c>
      <c r="J119" s="1" t="s">
        <v>227</v>
      </c>
    </row>
    <row r="120" spans="1:10" x14ac:dyDescent="0.25">
      <c r="A120" s="1" t="s">
        <v>2465</v>
      </c>
      <c r="B120" s="1" t="s">
        <v>1654</v>
      </c>
      <c r="C120">
        <v>0.49686682817098388</v>
      </c>
      <c r="D120">
        <v>0.50901232651123429</v>
      </c>
      <c r="E120">
        <f>-LOG(WikiPathway_2021_Human_table__2[[#This Row],[Adjusted P-value]],10)</f>
        <v>0.29327170043143364</v>
      </c>
      <c r="F120">
        <v>0</v>
      </c>
      <c r="G120">
        <v>0</v>
      </c>
      <c r="H120">
        <v>1.4740928774077946</v>
      </c>
      <c r="I120">
        <v>1.0310295575378652</v>
      </c>
      <c r="J120" s="1" t="s">
        <v>1978</v>
      </c>
    </row>
    <row r="121" spans="1:10" x14ac:dyDescent="0.25">
      <c r="A121" s="1" t="s">
        <v>2466</v>
      </c>
      <c r="B121" s="1" t="s">
        <v>2467</v>
      </c>
      <c r="C121">
        <v>0.50066786214219772</v>
      </c>
      <c r="D121">
        <v>0.50901232651123429</v>
      </c>
      <c r="E121">
        <f>-LOG(WikiPathway_2021_Human_table__2[[#This Row],[Adjusted P-value]],10)</f>
        <v>0.29327170043143364</v>
      </c>
      <c r="F121">
        <v>0</v>
      </c>
      <c r="G121">
        <v>0</v>
      </c>
      <c r="H121">
        <v>1.4578348840643922</v>
      </c>
      <c r="I121">
        <v>1.008548173501846</v>
      </c>
      <c r="J121" s="1" t="s">
        <v>186</v>
      </c>
    </row>
    <row r="122" spans="1:10" x14ac:dyDescent="0.25">
      <c r="A122" s="1" t="s">
        <v>2468</v>
      </c>
      <c r="B122" s="1" t="s">
        <v>1703</v>
      </c>
      <c r="C122">
        <v>0.60542676119226713</v>
      </c>
      <c r="D122">
        <v>0.61043028814426936</v>
      </c>
      <c r="E122">
        <f>-LOG(WikiPathway_2021_Human_table__2[[#This Row],[Adjusted P-value]],10)</f>
        <v>0.21436392582712263</v>
      </c>
      <c r="F122">
        <v>0</v>
      </c>
      <c r="G122">
        <v>0</v>
      </c>
      <c r="H122">
        <v>1.0854936569222284</v>
      </c>
      <c r="I122">
        <v>0.54472424970124844</v>
      </c>
      <c r="J122" s="1" t="s">
        <v>155</v>
      </c>
    </row>
    <row r="123" spans="1:10" x14ac:dyDescent="0.25">
      <c r="A123" s="1" t="s">
        <v>2469</v>
      </c>
      <c r="B123" s="1" t="s">
        <v>2470</v>
      </c>
      <c r="C123">
        <v>0.70124882100704888</v>
      </c>
      <c r="D123">
        <v>0.70124882100704888</v>
      </c>
      <c r="E123">
        <f>-LOG(WikiPathway_2021_Human_table__2[[#This Row],[Adjusted P-value]],10)</f>
        <v>0.15412785590414338</v>
      </c>
      <c r="F123">
        <v>0</v>
      </c>
      <c r="G123">
        <v>0</v>
      </c>
      <c r="H123">
        <v>0.83320584735679071</v>
      </c>
      <c r="I123">
        <v>0.29569850903264622</v>
      </c>
      <c r="J123" s="1" t="s">
        <v>295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DDCC-528F-4CE3-B589-631A5E60322E}">
  <dimension ref="A1:J818"/>
  <sheetViews>
    <sheetView workbookViewId="0">
      <selection activeCell="I2" sqref="I2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44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2480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616</v>
      </c>
      <c r="B2" s="1" t="s">
        <v>617</v>
      </c>
      <c r="C2">
        <v>1.9703082042754363E-5</v>
      </c>
      <c r="D2">
        <v>1.6097418028930315E-2</v>
      </c>
      <c r="E2">
        <f>-LOG(GO_Biological_Process_2021_table[[#This Row],[Adjusted P-value]],10)</f>
        <v>1.7932437777391073</v>
      </c>
      <c r="F2">
        <v>0</v>
      </c>
      <c r="G2">
        <v>0</v>
      </c>
      <c r="H2">
        <v>17.116977225672876</v>
      </c>
      <c r="I2">
        <v>185.45792055297215</v>
      </c>
      <c r="J2" s="1" t="s">
        <v>618</v>
      </c>
    </row>
    <row r="3" spans="1:10" x14ac:dyDescent="0.25">
      <c r="A3" s="1" t="s">
        <v>619</v>
      </c>
      <c r="B3" s="1" t="s">
        <v>620</v>
      </c>
      <c r="C3">
        <v>2.0286764559291051E-4</v>
      </c>
      <c r="D3">
        <v>7.6314457119765602E-2</v>
      </c>
      <c r="E3">
        <f>-LOG(GO_Biological_Process_2021_table[[#This Row],[Adjusted P-value]],10)</f>
        <v>1.1173931808841377</v>
      </c>
      <c r="F3">
        <v>0</v>
      </c>
      <c r="G3">
        <v>0</v>
      </c>
      <c r="H3">
        <v>30.027162977867203</v>
      </c>
      <c r="I3">
        <v>255.31966913837039</v>
      </c>
      <c r="J3" s="1" t="s">
        <v>621</v>
      </c>
    </row>
    <row r="4" spans="1:10" x14ac:dyDescent="0.25">
      <c r="A4" s="1" t="s">
        <v>622</v>
      </c>
      <c r="B4" s="1" t="s">
        <v>623</v>
      </c>
      <c r="C4">
        <v>2.802244447482213E-4</v>
      </c>
      <c r="D4">
        <v>7.6314457119765602E-2</v>
      </c>
      <c r="E4">
        <f>-LOG(GO_Biological_Process_2021_table[[#This Row],[Adjusted P-value]],10)</f>
        <v>1.1173931808841377</v>
      </c>
      <c r="F4">
        <v>0</v>
      </c>
      <c r="G4">
        <v>0</v>
      </c>
      <c r="H4">
        <v>110.67222222222222</v>
      </c>
      <c r="I4">
        <v>905.28988941591638</v>
      </c>
      <c r="J4" s="1" t="s">
        <v>26</v>
      </c>
    </row>
    <row r="5" spans="1:10" x14ac:dyDescent="0.25">
      <c r="A5" s="1" t="s">
        <v>624</v>
      </c>
      <c r="B5" s="1" t="s">
        <v>49</v>
      </c>
      <c r="C5">
        <v>7.2691711818853187E-4</v>
      </c>
      <c r="D5">
        <v>7.9182235693096764E-2</v>
      </c>
      <c r="E5">
        <f>-LOG(GO_Biological_Process_2021_table[[#This Row],[Adjusted P-value]],10)</f>
        <v>1.1013722402010437</v>
      </c>
      <c r="F5">
        <v>0</v>
      </c>
      <c r="G5">
        <v>0</v>
      </c>
      <c r="H5">
        <v>61.472222222222221</v>
      </c>
      <c r="I5">
        <v>444.24119105494231</v>
      </c>
      <c r="J5" s="1" t="s">
        <v>625</v>
      </c>
    </row>
    <row r="6" spans="1:10" x14ac:dyDescent="0.25">
      <c r="A6" s="1" t="s">
        <v>626</v>
      </c>
      <c r="B6" s="1" t="s">
        <v>49</v>
      </c>
      <c r="C6">
        <v>7.2691711818853187E-4</v>
      </c>
      <c r="D6">
        <v>7.9182235693096764E-2</v>
      </c>
      <c r="E6">
        <f>-LOG(GO_Biological_Process_2021_table[[#This Row],[Adjusted P-value]],10)</f>
        <v>1.1013722402010437</v>
      </c>
      <c r="F6">
        <v>0</v>
      </c>
      <c r="G6">
        <v>0</v>
      </c>
      <c r="H6">
        <v>61.472222222222221</v>
      </c>
      <c r="I6">
        <v>444.24119105494231</v>
      </c>
      <c r="J6" s="1" t="s">
        <v>36</v>
      </c>
    </row>
    <row r="7" spans="1:10" x14ac:dyDescent="0.25">
      <c r="A7" s="1" t="s">
        <v>627</v>
      </c>
      <c r="B7" s="1" t="s">
        <v>49</v>
      </c>
      <c r="C7">
        <v>7.2691711818853187E-4</v>
      </c>
      <c r="D7">
        <v>7.9182235693096764E-2</v>
      </c>
      <c r="E7">
        <f>-LOG(GO_Biological_Process_2021_table[[#This Row],[Adjusted P-value]],10)</f>
        <v>1.1013722402010437</v>
      </c>
      <c r="F7">
        <v>0</v>
      </c>
      <c r="G7">
        <v>0</v>
      </c>
      <c r="H7">
        <v>61.472222222222221</v>
      </c>
      <c r="I7">
        <v>444.24119105494231</v>
      </c>
      <c r="J7" s="1" t="s">
        <v>628</v>
      </c>
    </row>
    <row r="8" spans="1:10" x14ac:dyDescent="0.25">
      <c r="A8" s="1" t="s">
        <v>629</v>
      </c>
      <c r="B8" s="1" t="s">
        <v>630</v>
      </c>
      <c r="C8">
        <v>8.5348701203286819E-4</v>
      </c>
      <c r="D8">
        <v>7.9182235693096764E-2</v>
      </c>
      <c r="E8">
        <f>-LOG(GO_Biological_Process_2021_table[[#This Row],[Adjusted P-value]],10)</f>
        <v>1.1013722402010437</v>
      </c>
      <c r="F8">
        <v>0</v>
      </c>
      <c r="G8">
        <v>0</v>
      </c>
      <c r="H8">
        <v>5.891956782713085</v>
      </c>
      <c r="I8">
        <v>41.633628552566044</v>
      </c>
      <c r="J8" s="1" t="s">
        <v>631</v>
      </c>
    </row>
    <row r="9" spans="1:10" x14ac:dyDescent="0.25">
      <c r="A9" s="1" t="s">
        <v>632</v>
      </c>
      <c r="B9" s="1" t="s">
        <v>633</v>
      </c>
      <c r="C9">
        <v>1.1941043543106373E-3</v>
      </c>
      <c r="D9">
        <v>7.9182235693096764E-2</v>
      </c>
      <c r="E9">
        <f>-LOG(GO_Biological_Process_2021_table[[#This Row],[Adjusted P-value]],10)</f>
        <v>1.1013722402010437</v>
      </c>
      <c r="F9">
        <v>0</v>
      </c>
      <c r="G9">
        <v>0</v>
      </c>
      <c r="H9">
        <v>46.097222222222221</v>
      </c>
      <c r="I9">
        <v>310.2508484154788</v>
      </c>
      <c r="J9" s="1" t="s">
        <v>26</v>
      </c>
    </row>
    <row r="10" spans="1:10" x14ac:dyDescent="0.25">
      <c r="A10" s="1" t="s">
        <v>634</v>
      </c>
      <c r="B10" s="1" t="s">
        <v>633</v>
      </c>
      <c r="C10">
        <v>1.1941043543106373E-3</v>
      </c>
      <c r="D10">
        <v>7.9182235693096764E-2</v>
      </c>
      <c r="E10">
        <f>-LOG(GO_Biological_Process_2021_table[[#This Row],[Adjusted P-value]],10)</f>
        <v>1.1013722402010437</v>
      </c>
      <c r="F10">
        <v>0</v>
      </c>
      <c r="G10">
        <v>0</v>
      </c>
      <c r="H10">
        <v>46.097222222222221</v>
      </c>
      <c r="I10">
        <v>310.2508484154788</v>
      </c>
      <c r="J10" s="1" t="s">
        <v>635</v>
      </c>
    </row>
    <row r="11" spans="1:10" x14ac:dyDescent="0.25">
      <c r="A11" s="1" t="s">
        <v>636</v>
      </c>
      <c r="B11" s="1" t="s">
        <v>637</v>
      </c>
      <c r="C11">
        <v>1.2326116453931504E-3</v>
      </c>
      <c r="D11">
        <v>7.9182235693096764E-2</v>
      </c>
      <c r="E11">
        <f>-LOG(GO_Biological_Process_2021_table[[#This Row],[Adjusted P-value]],10)</f>
        <v>1.1013722402010437</v>
      </c>
      <c r="F11">
        <v>0</v>
      </c>
      <c r="G11">
        <v>0</v>
      </c>
      <c r="H11">
        <v>15.549295774647888</v>
      </c>
      <c r="I11">
        <v>104.15882477611731</v>
      </c>
      <c r="J11" s="1" t="s">
        <v>20</v>
      </c>
    </row>
    <row r="12" spans="1:10" x14ac:dyDescent="0.25">
      <c r="A12" s="1" t="s">
        <v>638</v>
      </c>
      <c r="B12" s="1" t="s">
        <v>637</v>
      </c>
      <c r="C12">
        <v>1.2326116453931504E-3</v>
      </c>
      <c r="D12">
        <v>7.9182235693096764E-2</v>
      </c>
      <c r="E12">
        <f>-LOG(GO_Biological_Process_2021_table[[#This Row],[Adjusted P-value]],10)</f>
        <v>1.1013722402010437</v>
      </c>
      <c r="F12">
        <v>0</v>
      </c>
      <c r="G12">
        <v>0</v>
      </c>
      <c r="H12">
        <v>15.549295774647888</v>
      </c>
      <c r="I12">
        <v>104.15882477611731</v>
      </c>
      <c r="J12" s="1" t="s">
        <v>20</v>
      </c>
    </row>
    <row r="13" spans="1:10" x14ac:dyDescent="0.25">
      <c r="A13" s="1" t="s">
        <v>639</v>
      </c>
      <c r="B13" s="1" t="s">
        <v>640</v>
      </c>
      <c r="C13">
        <v>1.2344217446803147E-3</v>
      </c>
      <c r="D13">
        <v>7.9182235693096764E-2</v>
      </c>
      <c r="E13">
        <f>-LOG(GO_Biological_Process_2021_table[[#This Row],[Adjusted P-value]],10)</f>
        <v>1.1013722402010437</v>
      </c>
      <c r="F13">
        <v>0</v>
      </c>
      <c r="G13">
        <v>0</v>
      </c>
      <c r="H13">
        <v>6.7707260114018819</v>
      </c>
      <c r="I13">
        <v>45.344585592022518</v>
      </c>
      <c r="J13" s="1" t="s">
        <v>17</v>
      </c>
    </row>
    <row r="14" spans="1:10" x14ac:dyDescent="0.25">
      <c r="A14" s="1" t="s">
        <v>641</v>
      </c>
      <c r="B14" s="1" t="s">
        <v>642</v>
      </c>
      <c r="C14">
        <v>1.2599376548473168E-3</v>
      </c>
      <c r="D14">
        <v>7.9182235693096764E-2</v>
      </c>
      <c r="E14">
        <f>-LOG(GO_Biological_Process_2021_table[[#This Row],[Adjusted P-value]],10)</f>
        <v>1.1013722402010437</v>
      </c>
      <c r="F14">
        <v>0</v>
      </c>
      <c r="G14">
        <v>0</v>
      </c>
      <c r="H14">
        <v>6.7384468143286851</v>
      </c>
      <c r="I14">
        <v>44.990540942423237</v>
      </c>
      <c r="J14" s="1" t="s">
        <v>17</v>
      </c>
    </row>
    <row r="15" spans="1:10" x14ac:dyDescent="0.25">
      <c r="A15" s="1" t="s">
        <v>643</v>
      </c>
      <c r="B15" s="1" t="s">
        <v>644</v>
      </c>
      <c r="C15">
        <v>1.3745173165769511E-3</v>
      </c>
      <c r="D15">
        <v>8.0212903403097779E-2</v>
      </c>
      <c r="E15">
        <f>-LOG(GO_Biological_Process_2021_table[[#This Row],[Adjusted P-value]],10)</f>
        <v>1.0957557635611388</v>
      </c>
      <c r="F15">
        <v>0</v>
      </c>
      <c r="G15">
        <v>0</v>
      </c>
      <c r="H15">
        <v>42.549145299145302</v>
      </c>
      <c r="I15">
        <v>280.38408816011992</v>
      </c>
      <c r="J15" s="1" t="s">
        <v>36</v>
      </c>
    </row>
    <row r="16" spans="1:10" x14ac:dyDescent="0.25">
      <c r="A16" s="1" t="s">
        <v>645</v>
      </c>
      <c r="B16" s="1" t="s">
        <v>646</v>
      </c>
      <c r="C16">
        <v>1.7718241486146323E-3</v>
      </c>
      <c r="D16">
        <v>8.5507137549970802E-2</v>
      </c>
      <c r="E16">
        <f>-LOG(GO_Biological_Process_2021_table[[#This Row],[Adjusted P-value]],10)</f>
        <v>1.0679976318310311</v>
      </c>
      <c r="F16">
        <v>0</v>
      </c>
      <c r="G16">
        <v>0</v>
      </c>
      <c r="H16">
        <v>36.87222222222222</v>
      </c>
      <c r="I16">
        <v>233.61302231185695</v>
      </c>
      <c r="J16" s="1" t="s">
        <v>647</v>
      </c>
    </row>
    <row r="17" spans="1:10" x14ac:dyDescent="0.25">
      <c r="A17" s="1" t="s">
        <v>648</v>
      </c>
      <c r="B17" s="1" t="s">
        <v>649</v>
      </c>
      <c r="C17">
        <v>1.9026235960871198E-3</v>
      </c>
      <c r="D17">
        <v>8.5507137549970802E-2</v>
      </c>
      <c r="E17">
        <f>-LOG(GO_Biological_Process_2021_table[[#This Row],[Adjusted P-value]],10)</f>
        <v>1.0679976318310311</v>
      </c>
      <c r="F17">
        <v>0</v>
      </c>
      <c r="G17">
        <v>0</v>
      </c>
      <c r="H17">
        <v>5.0079283887468033</v>
      </c>
      <c r="I17">
        <v>31.372275088040251</v>
      </c>
      <c r="J17" s="1" t="s">
        <v>650</v>
      </c>
    </row>
    <row r="18" spans="1:10" x14ac:dyDescent="0.25">
      <c r="A18" s="1" t="s">
        <v>651</v>
      </c>
      <c r="B18" s="1" t="s">
        <v>652</v>
      </c>
      <c r="C18">
        <v>1.9653960760864383E-3</v>
      </c>
      <c r="D18">
        <v>8.5507137549970802E-2</v>
      </c>
      <c r="E18">
        <f>-LOG(GO_Biological_Process_2021_table[[#This Row],[Adjusted P-value]],10)</f>
        <v>1.0679976318310311</v>
      </c>
      <c r="F18">
        <v>0</v>
      </c>
      <c r="G18">
        <v>0</v>
      </c>
      <c r="H18">
        <v>13.113116197183098</v>
      </c>
      <c r="I18">
        <v>81.721746447137591</v>
      </c>
      <c r="J18" s="1" t="s">
        <v>93</v>
      </c>
    </row>
    <row r="19" spans="1:10" x14ac:dyDescent="0.25">
      <c r="A19" s="1" t="s">
        <v>653</v>
      </c>
      <c r="B19" s="1" t="s">
        <v>654</v>
      </c>
      <c r="C19">
        <v>1.9885380825574606E-3</v>
      </c>
      <c r="D19">
        <v>8.5507137549970802E-2</v>
      </c>
      <c r="E19">
        <f>-LOG(GO_Biological_Process_2021_table[[#This Row],[Adjusted P-value]],10)</f>
        <v>1.0679976318310311</v>
      </c>
      <c r="F19">
        <v>0</v>
      </c>
      <c r="G19">
        <v>0</v>
      </c>
      <c r="H19">
        <v>34.565972222222221</v>
      </c>
      <c r="I19">
        <v>215.01263688059672</v>
      </c>
      <c r="J19" s="1" t="s">
        <v>655</v>
      </c>
    </row>
    <row r="20" spans="1:10" x14ac:dyDescent="0.25">
      <c r="A20" s="1" t="s">
        <v>656</v>
      </c>
      <c r="B20" s="1" t="s">
        <v>654</v>
      </c>
      <c r="C20">
        <v>1.9885380825574606E-3</v>
      </c>
      <c r="D20">
        <v>8.5507137549970802E-2</v>
      </c>
      <c r="E20">
        <f>-LOG(GO_Biological_Process_2021_table[[#This Row],[Adjusted P-value]],10)</f>
        <v>1.0679976318310311</v>
      </c>
      <c r="F20">
        <v>0</v>
      </c>
      <c r="G20">
        <v>0</v>
      </c>
      <c r="H20">
        <v>34.565972222222221</v>
      </c>
      <c r="I20">
        <v>215.01263688059672</v>
      </c>
      <c r="J20" s="1" t="s">
        <v>657</v>
      </c>
    </row>
    <row r="21" spans="1:10" x14ac:dyDescent="0.25">
      <c r="A21" s="1" t="s">
        <v>658</v>
      </c>
      <c r="B21" s="1" t="s">
        <v>70</v>
      </c>
      <c r="C21">
        <v>2.2171732095937037E-3</v>
      </c>
      <c r="D21">
        <v>8.616570486724294E-2</v>
      </c>
      <c r="E21">
        <f>-LOG(GO_Biological_Process_2021_table[[#This Row],[Adjusted P-value]],10)</f>
        <v>1.0646655549474999</v>
      </c>
      <c r="F21">
        <v>0</v>
      </c>
      <c r="G21">
        <v>0</v>
      </c>
      <c r="H21">
        <v>32.531045751633989</v>
      </c>
      <c r="I21">
        <v>198.81420906422136</v>
      </c>
      <c r="J21" s="1" t="s">
        <v>36</v>
      </c>
    </row>
    <row r="22" spans="1:10" x14ac:dyDescent="0.25">
      <c r="A22" s="1" t="s">
        <v>659</v>
      </c>
      <c r="B22" s="1" t="s">
        <v>70</v>
      </c>
      <c r="C22">
        <v>2.2171732095937037E-3</v>
      </c>
      <c r="D22">
        <v>8.616570486724294E-2</v>
      </c>
      <c r="E22">
        <f>-LOG(GO_Biological_Process_2021_table[[#This Row],[Adjusted P-value]],10)</f>
        <v>1.0646655549474999</v>
      </c>
      <c r="F22">
        <v>0</v>
      </c>
      <c r="G22">
        <v>0</v>
      </c>
      <c r="H22">
        <v>32.531045751633989</v>
      </c>
      <c r="I22">
        <v>198.81420906422136</v>
      </c>
      <c r="J22" s="1" t="s">
        <v>647</v>
      </c>
    </row>
    <row r="23" spans="1:10" x14ac:dyDescent="0.25">
      <c r="A23" s="1" t="s">
        <v>660</v>
      </c>
      <c r="B23" s="1" t="s">
        <v>661</v>
      </c>
      <c r="C23">
        <v>2.3202515386528087E-3</v>
      </c>
      <c r="D23">
        <v>8.616570486724294E-2</v>
      </c>
      <c r="E23">
        <f>-LOG(GO_Biological_Process_2021_table[[#This Row],[Adjusted P-value]],10)</f>
        <v>1.0646655549474999</v>
      </c>
      <c r="F23">
        <v>0</v>
      </c>
      <c r="G23">
        <v>0</v>
      </c>
      <c r="H23">
        <v>12.33927091963546</v>
      </c>
      <c r="I23">
        <v>74.851000558892238</v>
      </c>
      <c r="J23" s="1" t="s">
        <v>662</v>
      </c>
    </row>
    <row r="24" spans="1:10" x14ac:dyDescent="0.25">
      <c r="A24" s="1" t="s">
        <v>663</v>
      </c>
      <c r="B24" s="1" t="s">
        <v>664</v>
      </c>
      <c r="C24">
        <v>2.7098524673759448E-3</v>
      </c>
      <c r="D24">
        <v>9.5877185804092491E-2</v>
      </c>
      <c r="E24">
        <f>-LOG(GO_Biological_Process_2021_table[[#This Row],[Adjusted P-value]],10)</f>
        <v>1.0182847219025719</v>
      </c>
      <c r="F24">
        <v>0</v>
      </c>
      <c r="G24">
        <v>0</v>
      </c>
      <c r="H24">
        <v>29.103801169590643</v>
      </c>
      <c r="I24">
        <v>172.02852577797731</v>
      </c>
      <c r="J24" s="1" t="s">
        <v>635</v>
      </c>
    </row>
    <row r="25" spans="1:10" x14ac:dyDescent="0.25">
      <c r="A25" s="1" t="s">
        <v>665</v>
      </c>
      <c r="B25" s="1" t="s">
        <v>666</v>
      </c>
      <c r="C25">
        <v>2.8164656784555936E-3</v>
      </c>
      <c r="D25">
        <v>9.5877185804092491E-2</v>
      </c>
      <c r="E25">
        <f>-LOG(GO_Biological_Process_2021_table[[#This Row],[Adjusted P-value]],10)</f>
        <v>1.0182847219025719</v>
      </c>
      <c r="F25">
        <v>0</v>
      </c>
      <c r="G25">
        <v>0</v>
      </c>
      <c r="H25">
        <v>11.49122130040517</v>
      </c>
      <c r="I25">
        <v>67.479582668177869</v>
      </c>
      <c r="J25" s="1" t="s">
        <v>667</v>
      </c>
    </row>
    <row r="26" spans="1:10" x14ac:dyDescent="0.25">
      <c r="A26" s="1" t="s">
        <v>668</v>
      </c>
      <c r="B26" s="1" t="s">
        <v>669</v>
      </c>
      <c r="C26">
        <v>3.9934101110484658E-3</v>
      </c>
      <c r="D26">
        <v>0.12962490973635754</v>
      </c>
      <c r="E26">
        <f>-LOG(GO_Biological_Process_2021_table[[#This Row],[Adjusted P-value]],10)</f>
        <v>0.88731153302153698</v>
      </c>
      <c r="F26">
        <v>0</v>
      </c>
      <c r="G26">
        <v>0</v>
      </c>
      <c r="H26">
        <v>10.101646020702528</v>
      </c>
      <c r="I26">
        <v>55.792499614604793</v>
      </c>
      <c r="J26" s="1" t="s">
        <v>670</v>
      </c>
    </row>
    <row r="27" spans="1:10" x14ac:dyDescent="0.25">
      <c r="A27" s="1" t="s">
        <v>671</v>
      </c>
      <c r="B27" s="1" t="s">
        <v>672</v>
      </c>
      <c r="C27">
        <v>4.1251501262488327E-3</v>
      </c>
      <c r="D27">
        <v>0.12962490973635754</v>
      </c>
      <c r="E27">
        <f>-LOG(GO_Biological_Process_2021_table[[#This Row],[Adjusted P-value]],10)</f>
        <v>0.88731153302153698</v>
      </c>
      <c r="F27">
        <v>0</v>
      </c>
      <c r="G27">
        <v>0</v>
      </c>
      <c r="H27">
        <v>9.9808853118712282</v>
      </c>
      <c r="I27">
        <v>54.801576539006469</v>
      </c>
      <c r="J27" s="1" t="s">
        <v>673</v>
      </c>
    </row>
    <row r="28" spans="1:10" x14ac:dyDescent="0.25">
      <c r="A28" s="1" t="s">
        <v>674</v>
      </c>
      <c r="B28" s="1" t="s">
        <v>675</v>
      </c>
      <c r="C28">
        <v>4.4648653663884276E-3</v>
      </c>
      <c r="D28">
        <v>0.13235824866255547</v>
      </c>
      <c r="E28">
        <f>-LOG(GO_Biological_Process_2021_table[[#This Row],[Adjusted P-value]],10)</f>
        <v>0.8782489879704809</v>
      </c>
      <c r="F28">
        <v>0</v>
      </c>
      <c r="G28">
        <v>0</v>
      </c>
      <c r="H28">
        <v>22.112222222222222</v>
      </c>
      <c r="I28">
        <v>119.6606491762807</v>
      </c>
      <c r="J28" s="1" t="s">
        <v>676</v>
      </c>
    </row>
    <row r="29" spans="1:10" x14ac:dyDescent="0.25">
      <c r="A29" s="1" t="s">
        <v>677</v>
      </c>
      <c r="B29" s="1" t="s">
        <v>678</v>
      </c>
      <c r="C29">
        <v>4.5361456089982296E-3</v>
      </c>
      <c r="D29">
        <v>0.13235824866255547</v>
      </c>
      <c r="E29">
        <f>-LOG(GO_Biological_Process_2021_table[[#This Row],[Adjusted P-value]],10)</f>
        <v>0.8782489879704809</v>
      </c>
      <c r="F29">
        <v>0</v>
      </c>
      <c r="G29">
        <v>0</v>
      </c>
      <c r="H29">
        <v>9.635259834871297</v>
      </c>
      <c r="I29">
        <v>51.988755779927516</v>
      </c>
      <c r="J29" s="1" t="s">
        <v>679</v>
      </c>
    </row>
    <row r="30" spans="1:10" x14ac:dyDescent="0.25">
      <c r="A30" s="1" t="s">
        <v>680</v>
      </c>
      <c r="B30" s="1" t="s">
        <v>681</v>
      </c>
      <c r="C30">
        <v>4.7968537594536981E-3</v>
      </c>
      <c r="D30">
        <v>0.1351389490163335</v>
      </c>
      <c r="E30">
        <f>-LOG(GO_Biological_Process_2021_table[[#This Row],[Adjusted P-value]],10)</f>
        <v>0.86921946293199825</v>
      </c>
      <c r="F30">
        <v>0</v>
      </c>
      <c r="G30">
        <v>0</v>
      </c>
      <c r="H30">
        <v>21.260683760683762</v>
      </c>
      <c r="I30">
        <v>113.52769375100927</v>
      </c>
      <c r="J30" s="1" t="s">
        <v>682</v>
      </c>
    </row>
    <row r="31" spans="1:10" x14ac:dyDescent="0.25">
      <c r="A31" s="1" t="s">
        <v>683</v>
      </c>
      <c r="B31" s="1" t="s">
        <v>100</v>
      </c>
      <c r="C31">
        <v>5.1398969523133789E-3</v>
      </c>
      <c r="D31">
        <v>0.13997652700133437</v>
      </c>
      <c r="E31">
        <f>-LOG(GO_Biological_Process_2021_table[[#This Row],[Adjusted P-value]],10)</f>
        <v>0.85394478609669622</v>
      </c>
      <c r="F31">
        <v>0</v>
      </c>
      <c r="G31">
        <v>0</v>
      </c>
      <c r="H31">
        <v>20.472222222222221</v>
      </c>
      <c r="I31">
        <v>107.90339713070315</v>
      </c>
      <c r="J31" s="1" t="s">
        <v>628</v>
      </c>
    </row>
    <row r="32" spans="1:10" x14ac:dyDescent="0.25">
      <c r="A32" s="1" t="s">
        <v>684</v>
      </c>
      <c r="B32" s="1" t="s">
        <v>103</v>
      </c>
      <c r="C32">
        <v>5.49391086102872E-3</v>
      </c>
      <c r="D32">
        <v>0.14479113462775692</v>
      </c>
      <c r="E32">
        <f>-LOG(GO_Biological_Process_2021_table[[#This Row],[Adjusted P-value]],10)</f>
        <v>0.83925802860926957</v>
      </c>
      <c r="F32">
        <v>0</v>
      </c>
      <c r="G32">
        <v>0</v>
      </c>
      <c r="H32">
        <v>19.740079365079364</v>
      </c>
      <c r="I32">
        <v>102.72964147129717</v>
      </c>
      <c r="J32" s="1" t="s">
        <v>685</v>
      </c>
    </row>
    <row r="33" spans="1:10" x14ac:dyDescent="0.25">
      <c r="A33" s="1" t="s">
        <v>686</v>
      </c>
      <c r="B33" s="1" t="s">
        <v>105</v>
      </c>
      <c r="C33">
        <v>5.8588118588584264E-3</v>
      </c>
      <c r="D33">
        <v>0.14958279027147919</v>
      </c>
      <c r="E33">
        <f>-LOG(GO_Biological_Process_2021_table[[#This Row],[Adjusted P-value]],10)</f>
        <v>0.82511836984099518</v>
      </c>
      <c r="F33">
        <v>0</v>
      </c>
      <c r="G33">
        <v>0</v>
      </c>
      <c r="H33">
        <v>19.058429118773947</v>
      </c>
      <c r="I33">
        <v>97.956675036246736</v>
      </c>
      <c r="J33" s="1" t="s">
        <v>685</v>
      </c>
    </row>
    <row r="34" spans="1:10" x14ac:dyDescent="0.25">
      <c r="A34" s="1" t="s">
        <v>687</v>
      </c>
      <c r="B34" s="1" t="s">
        <v>688</v>
      </c>
      <c r="C34">
        <v>6.2345167713737546E-3</v>
      </c>
      <c r="D34">
        <v>0.14981177065330464</v>
      </c>
      <c r="E34">
        <f>-LOG(GO_Biological_Process_2021_table[[#This Row],[Adjusted P-value]],10)</f>
        <v>0.82445406294528278</v>
      </c>
      <c r="F34">
        <v>0</v>
      </c>
      <c r="G34">
        <v>0</v>
      </c>
      <c r="H34">
        <v>18.422222222222221</v>
      </c>
      <c r="I34">
        <v>93.541674140217339</v>
      </c>
      <c r="J34" s="1" t="s">
        <v>689</v>
      </c>
    </row>
    <row r="35" spans="1:10" x14ac:dyDescent="0.25">
      <c r="A35" s="1" t="s">
        <v>690</v>
      </c>
      <c r="B35" s="1" t="s">
        <v>688</v>
      </c>
      <c r="C35">
        <v>6.2345167713737546E-3</v>
      </c>
      <c r="D35">
        <v>0.14981177065330464</v>
      </c>
      <c r="E35">
        <f>-LOG(GO_Biological_Process_2021_table[[#This Row],[Adjusted P-value]],10)</f>
        <v>0.82445406294528278</v>
      </c>
      <c r="F35">
        <v>0</v>
      </c>
      <c r="G35">
        <v>0</v>
      </c>
      <c r="H35">
        <v>18.422222222222221</v>
      </c>
      <c r="I35">
        <v>93.541674140217339</v>
      </c>
      <c r="J35" s="1" t="s">
        <v>266</v>
      </c>
    </row>
    <row r="36" spans="1:10" x14ac:dyDescent="0.25">
      <c r="A36" s="1" t="s">
        <v>691</v>
      </c>
      <c r="B36" s="1" t="s">
        <v>110</v>
      </c>
      <c r="C36">
        <v>7.0180079073391853E-3</v>
      </c>
      <c r="D36">
        <v>0.16271896910579811</v>
      </c>
      <c r="E36">
        <f>-LOG(GO_Biological_Process_2021_table[[#This Row],[Adjusted P-value]],10)</f>
        <v>0.78856181585373919</v>
      </c>
      <c r="F36">
        <v>0</v>
      </c>
      <c r="G36">
        <v>0</v>
      </c>
      <c r="H36">
        <v>17.269097222222221</v>
      </c>
      <c r="I36">
        <v>85.64221723890843</v>
      </c>
      <c r="J36" s="1" t="s">
        <v>647</v>
      </c>
    </row>
    <row r="37" spans="1:10" x14ac:dyDescent="0.25">
      <c r="A37" s="1" t="s">
        <v>692</v>
      </c>
      <c r="B37" s="1" t="s">
        <v>693</v>
      </c>
      <c r="C37">
        <v>7.8437278787706691E-3</v>
      </c>
      <c r="D37">
        <v>0.16271896910579811</v>
      </c>
      <c r="E37">
        <f>-LOG(GO_Biological_Process_2021_table[[#This Row],[Adjusted P-value]],10)</f>
        <v>0.78856181585373919</v>
      </c>
      <c r="F37">
        <v>0</v>
      </c>
      <c r="G37">
        <v>0</v>
      </c>
      <c r="H37">
        <v>16.251633986928105</v>
      </c>
      <c r="I37">
        <v>78.78858890769375</v>
      </c>
      <c r="J37" s="1" t="s">
        <v>266</v>
      </c>
    </row>
    <row r="38" spans="1:10" x14ac:dyDescent="0.25">
      <c r="A38" s="1" t="s">
        <v>694</v>
      </c>
      <c r="B38" s="1" t="s">
        <v>695</v>
      </c>
      <c r="C38">
        <v>7.9064073810863542E-3</v>
      </c>
      <c r="D38">
        <v>0.16271896910579811</v>
      </c>
      <c r="E38">
        <f>-LOG(GO_Biological_Process_2021_table[[#This Row],[Adjusted P-value]],10)</f>
        <v>0.78856181585373919</v>
      </c>
      <c r="F38">
        <v>0</v>
      </c>
      <c r="G38">
        <v>0</v>
      </c>
      <c r="H38">
        <v>7.826378833750165</v>
      </c>
      <c r="I38">
        <v>37.880313654091154</v>
      </c>
      <c r="J38" s="1" t="s">
        <v>696</v>
      </c>
    </row>
    <row r="39" spans="1:10" x14ac:dyDescent="0.25">
      <c r="A39" s="1" t="s">
        <v>697</v>
      </c>
      <c r="B39" s="1" t="s">
        <v>698</v>
      </c>
      <c r="C39">
        <v>1.0088535551395909E-2</v>
      </c>
      <c r="D39">
        <v>0.16271896910579811</v>
      </c>
      <c r="E39">
        <f>-LOG(GO_Biological_Process_2021_table[[#This Row],[Adjusted P-value]],10)</f>
        <v>0.78856181585373919</v>
      </c>
      <c r="F39">
        <v>0</v>
      </c>
      <c r="G39">
        <v>0</v>
      </c>
      <c r="H39">
        <v>14.164529914529915</v>
      </c>
      <c r="I39">
        <v>65.105216305674901</v>
      </c>
      <c r="J39" s="1" t="s">
        <v>699</v>
      </c>
    </row>
    <row r="40" spans="1:10" x14ac:dyDescent="0.25">
      <c r="A40" s="1" t="s">
        <v>700</v>
      </c>
      <c r="B40" s="1" t="s">
        <v>701</v>
      </c>
      <c r="C40">
        <v>1.0951659014838848E-2</v>
      </c>
      <c r="D40">
        <v>0.16271896910579811</v>
      </c>
      <c r="E40">
        <f>-LOG(GO_Biological_Process_2021_table[[#This Row],[Adjusted P-value]],10)</f>
        <v>0.78856181585373919</v>
      </c>
      <c r="F40">
        <v>0</v>
      </c>
      <c r="G40">
        <v>0</v>
      </c>
      <c r="H40">
        <v>6.9159585612850654</v>
      </c>
      <c r="I40">
        <v>31.220465013243807</v>
      </c>
      <c r="J40" s="1" t="s">
        <v>702</v>
      </c>
    </row>
    <row r="41" spans="1:10" x14ac:dyDescent="0.25">
      <c r="A41" s="1" t="s">
        <v>703</v>
      </c>
      <c r="B41" s="1" t="s">
        <v>704</v>
      </c>
      <c r="C41">
        <v>1.2064806158660162E-2</v>
      </c>
      <c r="D41">
        <v>0.16271896910579811</v>
      </c>
      <c r="E41">
        <f>-LOG(GO_Biological_Process_2021_table[[#This Row],[Adjusted P-value]],10)</f>
        <v>0.78856181585373919</v>
      </c>
      <c r="F41">
        <v>0</v>
      </c>
      <c r="G41">
        <v>0</v>
      </c>
      <c r="H41">
        <v>12.844315245478036</v>
      </c>
      <c r="I41">
        <v>56.739282816162948</v>
      </c>
      <c r="J41" s="1" t="s">
        <v>699</v>
      </c>
    </row>
    <row r="42" spans="1:10" x14ac:dyDescent="0.25">
      <c r="A42" s="1" t="s">
        <v>705</v>
      </c>
      <c r="B42" s="1" t="s">
        <v>706</v>
      </c>
      <c r="C42">
        <v>1.3111366946694592E-2</v>
      </c>
      <c r="D42">
        <v>0.16271896910579811</v>
      </c>
      <c r="E42">
        <f>-LOG(GO_Biological_Process_2021_table[[#This Row],[Adjusted P-value]],10)</f>
        <v>0.78856181585373919</v>
      </c>
      <c r="F42">
        <v>0</v>
      </c>
      <c r="G42">
        <v>0</v>
      </c>
      <c r="H42">
        <v>12.272222222222222</v>
      </c>
      <c r="I42">
        <v>53.191194797908395</v>
      </c>
      <c r="J42" s="1" t="s">
        <v>707</v>
      </c>
    </row>
    <row r="43" spans="1:10" x14ac:dyDescent="0.25">
      <c r="A43" s="1" t="s">
        <v>708</v>
      </c>
      <c r="B43" s="1" t="s">
        <v>709</v>
      </c>
      <c r="C43">
        <v>1.3220856856530431E-2</v>
      </c>
      <c r="D43">
        <v>0.16271896910579811</v>
      </c>
      <c r="E43">
        <f>-LOG(GO_Biological_Process_2021_table[[#This Row],[Adjusted P-value]],10)</f>
        <v>0.78856181585373919</v>
      </c>
      <c r="F43">
        <v>0</v>
      </c>
      <c r="G43">
        <v>0</v>
      </c>
      <c r="H43">
        <v>6.434236186348862</v>
      </c>
      <c r="I43">
        <v>27.834246001619231</v>
      </c>
      <c r="J43" s="1" t="s">
        <v>702</v>
      </c>
    </row>
    <row r="44" spans="1:10" x14ac:dyDescent="0.25">
      <c r="A44" s="1" t="s">
        <v>710</v>
      </c>
      <c r="B44" s="1" t="s">
        <v>711</v>
      </c>
      <c r="C44">
        <v>1.4418916476954551E-2</v>
      </c>
      <c r="D44">
        <v>0.16271896910579811</v>
      </c>
      <c r="E44">
        <f>-LOG(GO_Biological_Process_2021_table[[#This Row],[Adjusted P-value]],10)</f>
        <v>0.78856181585373919</v>
      </c>
      <c r="F44">
        <v>0</v>
      </c>
      <c r="G44">
        <v>0</v>
      </c>
      <c r="H44">
        <v>4.51566265060241</v>
      </c>
      <c r="I44">
        <v>19.142861638349967</v>
      </c>
      <c r="J44" s="1" t="s">
        <v>712</v>
      </c>
    </row>
    <row r="45" spans="1:10" x14ac:dyDescent="0.25">
      <c r="A45" s="1" t="s">
        <v>713</v>
      </c>
      <c r="B45" s="1" t="s">
        <v>714</v>
      </c>
      <c r="C45">
        <v>1.5318283210141151E-2</v>
      </c>
      <c r="D45">
        <v>0.16271896910579811</v>
      </c>
      <c r="E45">
        <f>-LOG(GO_Biological_Process_2021_table[[#This Row],[Adjusted P-value]],10)</f>
        <v>0.78856181585373919</v>
      </c>
      <c r="F45">
        <v>0</v>
      </c>
      <c r="G45">
        <v>0</v>
      </c>
      <c r="H45">
        <v>11.26814058956916</v>
      </c>
      <c r="I45">
        <v>47.086271288267483</v>
      </c>
      <c r="J45" s="1" t="s">
        <v>715</v>
      </c>
    </row>
    <row r="46" spans="1:10" x14ac:dyDescent="0.25">
      <c r="A46" s="1" t="s">
        <v>716</v>
      </c>
      <c r="B46" s="1" t="s">
        <v>714</v>
      </c>
      <c r="C46">
        <v>1.5318283210141151E-2</v>
      </c>
      <c r="D46">
        <v>0.16271896910579811</v>
      </c>
      <c r="E46">
        <f>-LOG(GO_Biological_Process_2021_table[[#This Row],[Adjusted P-value]],10)</f>
        <v>0.78856181585373919</v>
      </c>
      <c r="F46">
        <v>0</v>
      </c>
      <c r="G46">
        <v>0</v>
      </c>
      <c r="H46">
        <v>11.26814058956916</v>
      </c>
      <c r="I46">
        <v>47.086271288267483</v>
      </c>
      <c r="J46" s="1" t="s">
        <v>707</v>
      </c>
    </row>
    <row r="47" spans="1:10" x14ac:dyDescent="0.25">
      <c r="A47" s="1" t="s">
        <v>717</v>
      </c>
      <c r="B47" s="1" t="s">
        <v>718</v>
      </c>
      <c r="C47">
        <v>1.560242331220061E-2</v>
      </c>
      <c r="D47">
        <v>0.16271896910579811</v>
      </c>
      <c r="E47">
        <f>-LOG(GO_Biological_Process_2021_table[[#This Row],[Adjusted P-value]],10)</f>
        <v>0.78856181585373919</v>
      </c>
      <c r="F47">
        <v>0</v>
      </c>
      <c r="G47">
        <v>0</v>
      </c>
      <c r="H47">
        <v>3.1676470588235293</v>
      </c>
      <c r="I47">
        <v>13.178454035463131</v>
      </c>
      <c r="J47" s="1" t="s">
        <v>719</v>
      </c>
    </row>
    <row r="48" spans="1:10" x14ac:dyDescent="0.25">
      <c r="A48" s="1" t="s">
        <v>720</v>
      </c>
      <c r="B48" s="1" t="s">
        <v>721</v>
      </c>
      <c r="C48">
        <v>1.58932805077335E-2</v>
      </c>
      <c r="D48">
        <v>0.16271896910579811</v>
      </c>
      <c r="E48">
        <f>-LOG(GO_Biological_Process_2021_table[[#This Row],[Adjusted P-value]],10)</f>
        <v>0.78856181585373919</v>
      </c>
      <c r="F48">
        <v>0</v>
      </c>
      <c r="G48">
        <v>0</v>
      </c>
      <c r="H48">
        <v>11.042222222222222</v>
      </c>
      <c r="I48">
        <v>45.735326040793119</v>
      </c>
      <c r="J48" s="1" t="s">
        <v>26</v>
      </c>
    </row>
    <row r="49" spans="1:10" x14ac:dyDescent="0.25">
      <c r="A49" s="1" t="s">
        <v>722</v>
      </c>
      <c r="B49" s="1" t="s">
        <v>723</v>
      </c>
      <c r="C49">
        <v>1.5988330626323596E-2</v>
      </c>
      <c r="D49">
        <v>0.16271896910579811</v>
      </c>
      <c r="E49">
        <f>-LOG(GO_Biological_Process_2021_table[[#This Row],[Adjusted P-value]],10)</f>
        <v>0.78856181585373919</v>
      </c>
      <c r="F49">
        <v>0</v>
      </c>
      <c r="G49">
        <v>0</v>
      </c>
      <c r="H49">
        <v>4.3733185102834904</v>
      </c>
      <c r="I49">
        <v>18.08759122741774</v>
      </c>
      <c r="J49" s="1" t="s">
        <v>724</v>
      </c>
    </row>
    <row r="50" spans="1:10" x14ac:dyDescent="0.25">
      <c r="A50" s="1" t="s">
        <v>725</v>
      </c>
      <c r="B50" s="1" t="s">
        <v>726</v>
      </c>
      <c r="C50">
        <v>1.6477436241555479E-2</v>
      </c>
      <c r="D50">
        <v>0.16271896910579811</v>
      </c>
      <c r="E50">
        <f>-LOG(GO_Biological_Process_2021_table[[#This Row],[Adjusted P-value]],10)</f>
        <v>0.78856181585373919</v>
      </c>
      <c r="F50">
        <v>0</v>
      </c>
      <c r="G50">
        <v>0</v>
      </c>
      <c r="H50">
        <v>10.82516339869281</v>
      </c>
      <c r="I50">
        <v>44.445558971994465</v>
      </c>
      <c r="J50" s="1" t="s">
        <v>131</v>
      </c>
    </row>
    <row r="51" spans="1:10" x14ac:dyDescent="0.25">
      <c r="A51" s="1" t="s">
        <v>727</v>
      </c>
      <c r="B51" s="1" t="s">
        <v>728</v>
      </c>
      <c r="C51">
        <v>1.7070676702069677E-2</v>
      </c>
      <c r="D51">
        <v>0.16271896910579811</v>
      </c>
      <c r="E51">
        <f>-LOG(GO_Biological_Process_2021_table[[#This Row],[Adjusted P-value]],10)</f>
        <v>0.78856181585373919</v>
      </c>
      <c r="F51">
        <v>0</v>
      </c>
      <c r="G51">
        <v>0</v>
      </c>
      <c r="H51">
        <v>10.616452991452991</v>
      </c>
      <c r="I51">
        <v>43.213137004926949</v>
      </c>
      <c r="J51" s="1" t="s">
        <v>168</v>
      </c>
    </row>
    <row r="52" spans="1:10" x14ac:dyDescent="0.25">
      <c r="A52" s="1" t="s">
        <v>729</v>
      </c>
      <c r="B52" s="1" t="s">
        <v>728</v>
      </c>
      <c r="C52">
        <v>1.7070676702069677E-2</v>
      </c>
      <c r="D52">
        <v>0.16271896910579811</v>
      </c>
      <c r="E52">
        <f>-LOG(GO_Biological_Process_2021_table[[#This Row],[Adjusted P-value]],10)</f>
        <v>0.78856181585373919</v>
      </c>
      <c r="F52">
        <v>0</v>
      </c>
      <c r="G52">
        <v>0</v>
      </c>
      <c r="H52">
        <v>10.616452991452991</v>
      </c>
      <c r="I52">
        <v>43.213137004926949</v>
      </c>
      <c r="J52" s="1" t="s">
        <v>730</v>
      </c>
    </row>
    <row r="53" spans="1:10" x14ac:dyDescent="0.25">
      <c r="A53" s="1" t="s">
        <v>731</v>
      </c>
      <c r="B53" s="1" t="s">
        <v>732</v>
      </c>
      <c r="C53">
        <v>1.8284118982168477E-2</v>
      </c>
      <c r="D53">
        <v>0.16271896910579811</v>
      </c>
      <c r="E53">
        <f>-LOG(GO_Biological_Process_2021_table[[#This Row],[Adjusted P-value]],10)</f>
        <v>0.78856181585373919</v>
      </c>
      <c r="F53">
        <v>0</v>
      </c>
      <c r="G53">
        <v>0</v>
      </c>
      <c r="H53">
        <v>10.222222222222221</v>
      </c>
      <c r="I53">
        <v>40.906495757772092</v>
      </c>
      <c r="J53" s="1" t="s">
        <v>733</v>
      </c>
    </row>
    <row r="54" spans="1:10" x14ac:dyDescent="0.25">
      <c r="A54" s="1" t="s">
        <v>734</v>
      </c>
      <c r="B54" s="1" t="s">
        <v>150</v>
      </c>
      <c r="C54">
        <v>1.8365284102935021E-2</v>
      </c>
      <c r="D54">
        <v>0.16271896910579811</v>
      </c>
      <c r="E54">
        <f>-LOG(GO_Biological_Process_2021_table[[#This Row],[Adjusted P-value]],10)</f>
        <v>0.78856181585373919</v>
      </c>
      <c r="F54">
        <v>0</v>
      </c>
      <c r="G54">
        <v>0</v>
      </c>
      <c r="H54">
        <v>68.226027397260268</v>
      </c>
      <c r="I54">
        <v>272.71943060410257</v>
      </c>
      <c r="J54" s="1" t="s">
        <v>219</v>
      </c>
    </row>
    <row r="55" spans="1:10" x14ac:dyDescent="0.25">
      <c r="A55" s="1" t="s">
        <v>735</v>
      </c>
      <c r="B55" s="1" t="s">
        <v>150</v>
      </c>
      <c r="C55">
        <v>1.8365284102935021E-2</v>
      </c>
      <c r="D55">
        <v>0.16271896910579811</v>
      </c>
      <c r="E55">
        <f>-LOG(GO_Biological_Process_2021_table[[#This Row],[Adjusted P-value]],10)</f>
        <v>0.78856181585373919</v>
      </c>
      <c r="F55">
        <v>0</v>
      </c>
      <c r="G55">
        <v>0</v>
      </c>
      <c r="H55">
        <v>68.226027397260268</v>
      </c>
      <c r="I55">
        <v>272.71943060410257</v>
      </c>
      <c r="J55" s="1" t="s">
        <v>225</v>
      </c>
    </row>
    <row r="56" spans="1:10" x14ac:dyDescent="0.25">
      <c r="A56" s="1" t="s">
        <v>736</v>
      </c>
      <c r="B56" s="1" t="s">
        <v>150</v>
      </c>
      <c r="C56">
        <v>1.8365284102935021E-2</v>
      </c>
      <c r="D56">
        <v>0.16271896910579811</v>
      </c>
      <c r="E56">
        <f>-LOG(GO_Biological_Process_2021_table[[#This Row],[Adjusted P-value]],10)</f>
        <v>0.78856181585373919</v>
      </c>
      <c r="F56">
        <v>0</v>
      </c>
      <c r="G56">
        <v>0</v>
      </c>
      <c r="H56">
        <v>68.226027397260268</v>
      </c>
      <c r="I56">
        <v>272.71943060410257</v>
      </c>
      <c r="J56" s="1" t="s">
        <v>225</v>
      </c>
    </row>
    <row r="57" spans="1:10" x14ac:dyDescent="0.25">
      <c r="A57" s="1" t="s">
        <v>737</v>
      </c>
      <c r="B57" s="1" t="s">
        <v>150</v>
      </c>
      <c r="C57">
        <v>1.8365284102935021E-2</v>
      </c>
      <c r="D57">
        <v>0.16271896910579811</v>
      </c>
      <c r="E57">
        <f>-LOG(GO_Biological_Process_2021_table[[#This Row],[Adjusted P-value]],10)</f>
        <v>0.78856181585373919</v>
      </c>
      <c r="F57">
        <v>0</v>
      </c>
      <c r="G57">
        <v>0</v>
      </c>
      <c r="H57">
        <v>68.226027397260268</v>
      </c>
      <c r="I57">
        <v>272.71943060410257</v>
      </c>
      <c r="J57" s="1" t="s">
        <v>277</v>
      </c>
    </row>
    <row r="58" spans="1:10" x14ac:dyDescent="0.25">
      <c r="A58" s="1" t="s">
        <v>738</v>
      </c>
      <c r="B58" s="1" t="s">
        <v>150</v>
      </c>
      <c r="C58">
        <v>1.8365284102935021E-2</v>
      </c>
      <c r="D58">
        <v>0.16271896910579811</v>
      </c>
      <c r="E58">
        <f>-LOG(GO_Biological_Process_2021_table[[#This Row],[Adjusted P-value]],10)</f>
        <v>0.78856181585373919</v>
      </c>
      <c r="F58">
        <v>0</v>
      </c>
      <c r="G58">
        <v>0</v>
      </c>
      <c r="H58">
        <v>68.226027397260268</v>
      </c>
      <c r="I58">
        <v>272.71943060410257</v>
      </c>
      <c r="J58" s="1" t="s">
        <v>295</v>
      </c>
    </row>
    <row r="59" spans="1:10" x14ac:dyDescent="0.25">
      <c r="A59" s="1" t="s">
        <v>739</v>
      </c>
      <c r="B59" s="1" t="s">
        <v>150</v>
      </c>
      <c r="C59">
        <v>1.8365284102935021E-2</v>
      </c>
      <c r="D59">
        <v>0.16271896910579811</v>
      </c>
      <c r="E59">
        <f>-LOG(GO_Biological_Process_2021_table[[#This Row],[Adjusted P-value]],10)</f>
        <v>0.78856181585373919</v>
      </c>
      <c r="F59">
        <v>0</v>
      </c>
      <c r="G59">
        <v>0</v>
      </c>
      <c r="H59">
        <v>68.226027397260268</v>
      </c>
      <c r="I59">
        <v>272.71943060410257</v>
      </c>
      <c r="J59" s="1" t="s">
        <v>235</v>
      </c>
    </row>
    <row r="60" spans="1:10" x14ac:dyDescent="0.25">
      <c r="A60" s="1" t="s">
        <v>740</v>
      </c>
      <c r="B60" s="1" t="s">
        <v>150</v>
      </c>
      <c r="C60">
        <v>1.8365284102935021E-2</v>
      </c>
      <c r="D60">
        <v>0.16271896910579811</v>
      </c>
      <c r="E60">
        <f>-LOG(GO_Biological_Process_2021_table[[#This Row],[Adjusted P-value]],10)</f>
        <v>0.78856181585373919</v>
      </c>
      <c r="F60">
        <v>0</v>
      </c>
      <c r="G60">
        <v>0</v>
      </c>
      <c r="H60">
        <v>68.226027397260268</v>
      </c>
      <c r="I60">
        <v>272.71943060410257</v>
      </c>
      <c r="J60" s="1" t="s">
        <v>186</v>
      </c>
    </row>
    <row r="61" spans="1:10" x14ac:dyDescent="0.25">
      <c r="A61" s="1" t="s">
        <v>741</v>
      </c>
      <c r="B61" s="1" t="s">
        <v>150</v>
      </c>
      <c r="C61">
        <v>1.8365284102935021E-2</v>
      </c>
      <c r="D61">
        <v>0.16271896910579811</v>
      </c>
      <c r="E61">
        <f>-LOG(GO_Biological_Process_2021_table[[#This Row],[Adjusted P-value]],10)</f>
        <v>0.78856181585373919</v>
      </c>
      <c r="F61">
        <v>0</v>
      </c>
      <c r="G61">
        <v>0</v>
      </c>
      <c r="H61">
        <v>68.226027397260268</v>
      </c>
      <c r="I61">
        <v>272.71943060410257</v>
      </c>
      <c r="J61" s="1" t="s">
        <v>256</v>
      </c>
    </row>
    <row r="62" spans="1:10" x14ac:dyDescent="0.25">
      <c r="A62" s="1" t="s">
        <v>742</v>
      </c>
      <c r="B62" s="1" t="s">
        <v>150</v>
      </c>
      <c r="C62">
        <v>1.8365284102935021E-2</v>
      </c>
      <c r="D62">
        <v>0.16271896910579811</v>
      </c>
      <c r="E62">
        <f>-LOG(GO_Biological_Process_2021_table[[#This Row],[Adjusted P-value]],10)</f>
        <v>0.78856181585373919</v>
      </c>
      <c r="F62">
        <v>0</v>
      </c>
      <c r="G62">
        <v>0</v>
      </c>
      <c r="H62">
        <v>68.226027397260268</v>
      </c>
      <c r="I62">
        <v>272.71943060410257</v>
      </c>
      <c r="J62" s="1" t="s">
        <v>198</v>
      </c>
    </row>
    <row r="63" spans="1:10" x14ac:dyDescent="0.25">
      <c r="A63" s="1" t="s">
        <v>743</v>
      </c>
      <c r="B63" s="1" t="s">
        <v>150</v>
      </c>
      <c r="C63">
        <v>1.8365284102935021E-2</v>
      </c>
      <c r="D63">
        <v>0.16271896910579811</v>
      </c>
      <c r="E63">
        <f>-LOG(GO_Biological_Process_2021_table[[#This Row],[Adjusted P-value]],10)</f>
        <v>0.78856181585373919</v>
      </c>
      <c r="F63">
        <v>0</v>
      </c>
      <c r="G63">
        <v>0</v>
      </c>
      <c r="H63">
        <v>68.226027397260268</v>
      </c>
      <c r="I63">
        <v>272.71943060410257</v>
      </c>
      <c r="J63" s="1" t="s">
        <v>403</v>
      </c>
    </row>
    <row r="64" spans="1:10" x14ac:dyDescent="0.25">
      <c r="A64" s="1" t="s">
        <v>744</v>
      </c>
      <c r="B64" s="1" t="s">
        <v>150</v>
      </c>
      <c r="C64">
        <v>1.8365284102935021E-2</v>
      </c>
      <c r="D64">
        <v>0.16271896910579811</v>
      </c>
      <c r="E64">
        <f>-LOG(GO_Biological_Process_2021_table[[#This Row],[Adjusted P-value]],10)</f>
        <v>0.78856181585373919</v>
      </c>
      <c r="F64">
        <v>0</v>
      </c>
      <c r="G64">
        <v>0</v>
      </c>
      <c r="H64">
        <v>68.226027397260268</v>
      </c>
      <c r="I64">
        <v>272.71943060410257</v>
      </c>
      <c r="J64" s="1" t="s">
        <v>745</v>
      </c>
    </row>
    <row r="65" spans="1:10" x14ac:dyDescent="0.25">
      <c r="A65" s="1" t="s">
        <v>746</v>
      </c>
      <c r="B65" s="1" t="s">
        <v>150</v>
      </c>
      <c r="C65">
        <v>1.8365284102935021E-2</v>
      </c>
      <c r="D65">
        <v>0.16271896910579811</v>
      </c>
      <c r="E65">
        <f>-LOG(GO_Biological_Process_2021_table[[#This Row],[Adjusted P-value]],10)</f>
        <v>0.78856181585373919</v>
      </c>
      <c r="F65">
        <v>0</v>
      </c>
      <c r="G65">
        <v>0</v>
      </c>
      <c r="H65">
        <v>68.226027397260268</v>
      </c>
      <c r="I65">
        <v>272.71943060410257</v>
      </c>
      <c r="J65" s="1" t="s">
        <v>747</v>
      </c>
    </row>
    <row r="66" spans="1:10" x14ac:dyDescent="0.25">
      <c r="A66" s="1" t="s">
        <v>748</v>
      </c>
      <c r="B66" s="1" t="s">
        <v>150</v>
      </c>
      <c r="C66">
        <v>1.8365284102935021E-2</v>
      </c>
      <c r="D66">
        <v>0.16271896910579811</v>
      </c>
      <c r="E66">
        <f>-LOG(GO_Biological_Process_2021_table[[#This Row],[Adjusted P-value]],10)</f>
        <v>0.78856181585373919</v>
      </c>
      <c r="F66">
        <v>0</v>
      </c>
      <c r="G66">
        <v>0</v>
      </c>
      <c r="H66">
        <v>68.226027397260268</v>
      </c>
      <c r="I66">
        <v>272.71943060410257</v>
      </c>
      <c r="J66" s="1" t="s">
        <v>192</v>
      </c>
    </row>
    <row r="67" spans="1:10" x14ac:dyDescent="0.25">
      <c r="A67" s="1" t="s">
        <v>749</v>
      </c>
      <c r="B67" s="1" t="s">
        <v>150</v>
      </c>
      <c r="C67">
        <v>1.8365284102935021E-2</v>
      </c>
      <c r="D67">
        <v>0.16271896910579811</v>
      </c>
      <c r="E67">
        <f>-LOG(GO_Biological_Process_2021_table[[#This Row],[Adjusted P-value]],10)</f>
        <v>0.78856181585373919</v>
      </c>
      <c r="F67">
        <v>0</v>
      </c>
      <c r="G67">
        <v>0</v>
      </c>
      <c r="H67">
        <v>68.226027397260268</v>
      </c>
      <c r="I67">
        <v>272.71943060410257</v>
      </c>
      <c r="J67" s="1" t="s">
        <v>235</v>
      </c>
    </row>
    <row r="68" spans="1:10" x14ac:dyDescent="0.25">
      <c r="A68" s="1" t="s">
        <v>750</v>
      </c>
      <c r="B68" s="1" t="s">
        <v>150</v>
      </c>
      <c r="C68">
        <v>1.8365284102935021E-2</v>
      </c>
      <c r="D68">
        <v>0.16271896910579811</v>
      </c>
      <c r="E68">
        <f>-LOG(GO_Biological_Process_2021_table[[#This Row],[Adjusted P-value]],10)</f>
        <v>0.78856181585373919</v>
      </c>
      <c r="F68">
        <v>0</v>
      </c>
      <c r="G68">
        <v>0</v>
      </c>
      <c r="H68">
        <v>68.226027397260268</v>
      </c>
      <c r="I68">
        <v>272.71943060410257</v>
      </c>
      <c r="J68" s="1" t="s">
        <v>295</v>
      </c>
    </row>
    <row r="69" spans="1:10" x14ac:dyDescent="0.25">
      <c r="A69" s="1" t="s">
        <v>751</v>
      </c>
      <c r="B69" s="1" t="s">
        <v>150</v>
      </c>
      <c r="C69">
        <v>1.8365284102935021E-2</v>
      </c>
      <c r="D69">
        <v>0.16271896910579811</v>
      </c>
      <c r="E69">
        <f>-LOG(GO_Biological_Process_2021_table[[#This Row],[Adjusted P-value]],10)</f>
        <v>0.78856181585373919</v>
      </c>
      <c r="F69">
        <v>0</v>
      </c>
      <c r="G69">
        <v>0</v>
      </c>
      <c r="H69">
        <v>68.226027397260268</v>
      </c>
      <c r="I69">
        <v>272.71943060410257</v>
      </c>
      <c r="J69" s="1" t="s">
        <v>194</v>
      </c>
    </row>
    <row r="70" spans="1:10" x14ac:dyDescent="0.25">
      <c r="A70" s="1" t="s">
        <v>752</v>
      </c>
      <c r="B70" s="1" t="s">
        <v>150</v>
      </c>
      <c r="C70">
        <v>1.8365284102935021E-2</v>
      </c>
      <c r="D70">
        <v>0.16271896910579811</v>
      </c>
      <c r="E70">
        <f>-LOG(GO_Biological_Process_2021_table[[#This Row],[Adjusted P-value]],10)</f>
        <v>0.78856181585373919</v>
      </c>
      <c r="F70">
        <v>0</v>
      </c>
      <c r="G70">
        <v>0</v>
      </c>
      <c r="H70">
        <v>68.226027397260268</v>
      </c>
      <c r="I70">
        <v>272.71943060410257</v>
      </c>
      <c r="J70" s="1" t="s">
        <v>192</v>
      </c>
    </row>
    <row r="71" spans="1:10" x14ac:dyDescent="0.25">
      <c r="A71" s="1" t="s">
        <v>753</v>
      </c>
      <c r="B71" s="1" t="s">
        <v>150</v>
      </c>
      <c r="C71">
        <v>1.8365284102935021E-2</v>
      </c>
      <c r="D71">
        <v>0.16271896910579811</v>
      </c>
      <c r="E71">
        <f>-LOG(GO_Biological_Process_2021_table[[#This Row],[Adjusted P-value]],10)</f>
        <v>0.78856181585373919</v>
      </c>
      <c r="F71">
        <v>0</v>
      </c>
      <c r="G71">
        <v>0</v>
      </c>
      <c r="H71">
        <v>68.226027397260268</v>
      </c>
      <c r="I71">
        <v>272.71943060410257</v>
      </c>
      <c r="J71" s="1" t="s">
        <v>295</v>
      </c>
    </row>
    <row r="72" spans="1:10" x14ac:dyDescent="0.25">
      <c r="A72" s="1" t="s">
        <v>754</v>
      </c>
      <c r="B72" s="1" t="s">
        <v>150</v>
      </c>
      <c r="C72">
        <v>1.8365284102935021E-2</v>
      </c>
      <c r="D72">
        <v>0.16271896910579811</v>
      </c>
      <c r="E72">
        <f>-LOG(GO_Biological_Process_2021_table[[#This Row],[Adjusted P-value]],10)</f>
        <v>0.78856181585373919</v>
      </c>
      <c r="F72">
        <v>0</v>
      </c>
      <c r="G72">
        <v>0</v>
      </c>
      <c r="H72">
        <v>68.226027397260268</v>
      </c>
      <c r="I72">
        <v>272.71943060410257</v>
      </c>
      <c r="J72" s="1" t="s">
        <v>755</v>
      </c>
    </row>
    <row r="73" spans="1:10" x14ac:dyDescent="0.25">
      <c r="A73" s="1" t="s">
        <v>756</v>
      </c>
      <c r="B73" s="1" t="s">
        <v>150</v>
      </c>
      <c r="C73">
        <v>1.8365284102935021E-2</v>
      </c>
      <c r="D73">
        <v>0.16271896910579811</v>
      </c>
      <c r="E73">
        <f>-LOG(GO_Biological_Process_2021_table[[#This Row],[Adjusted P-value]],10)</f>
        <v>0.78856181585373919</v>
      </c>
      <c r="F73">
        <v>0</v>
      </c>
      <c r="G73">
        <v>0</v>
      </c>
      <c r="H73">
        <v>68.226027397260268</v>
      </c>
      <c r="I73">
        <v>272.71943060410257</v>
      </c>
      <c r="J73" s="1" t="s">
        <v>755</v>
      </c>
    </row>
    <row r="74" spans="1:10" x14ac:dyDescent="0.25">
      <c r="A74" s="1" t="s">
        <v>757</v>
      </c>
      <c r="B74" s="1" t="s">
        <v>150</v>
      </c>
      <c r="C74">
        <v>1.8365284102935021E-2</v>
      </c>
      <c r="D74">
        <v>0.16271896910579811</v>
      </c>
      <c r="E74">
        <f>-LOG(GO_Biological_Process_2021_table[[#This Row],[Adjusted P-value]],10)</f>
        <v>0.78856181585373919</v>
      </c>
      <c r="F74">
        <v>0</v>
      </c>
      <c r="G74">
        <v>0</v>
      </c>
      <c r="H74">
        <v>68.226027397260268</v>
      </c>
      <c r="I74">
        <v>272.71943060410257</v>
      </c>
      <c r="J74" s="1" t="s">
        <v>198</v>
      </c>
    </row>
    <row r="75" spans="1:10" x14ac:dyDescent="0.25">
      <c r="A75" s="1" t="s">
        <v>758</v>
      </c>
      <c r="B75" s="1" t="s">
        <v>150</v>
      </c>
      <c r="C75">
        <v>1.8365284102935021E-2</v>
      </c>
      <c r="D75">
        <v>0.16271896910579811</v>
      </c>
      <c r="E75">
        <f>-LOG(GO_Biological_Process_2021_table[[#This Row],[Adjusted P-value]],10)</f>
        <v>0.78856181585373919</v>
      </c>
      <c r="F75">
        <v>0</v>
      </c>
      <c r="G75">
        <v>0</v>
      </c>
      <c r="H75">
        <v>68.226027397260268</v>
      </c>
      <c r="I75">
        <v>272.71943060410257</v>
      </c>
      <c r="J75" s="1" t="s">
        <v>759</v>
      </c>
    </row>
    <row r="76" spans="1:10" x14ac:dyDescent="0.25">
      <c r="A76" s="1" t="s">
        <v>760</v>
      </c>
      <c r="B76" s="1" t="s">
        <v>150</v>
      </c>
      <c r="C76">
        <v>1.8365284102935021E-2</v>
      </c>
      <c r="D76">
        <v>0.16271896910579811</v>
      </c>
      <c r="E76">
        <f>-LOG(GO_Biological_Process_2021_table[[#This Row],[Adjusted P-value]],10)</f>
        <v>0.78856181585373919</v>
      </c>
      <c r="F76">
        <v>0</v>
      </c>
      <c r="G76">
        <v>0</v>
      </c>
      <c r="H76">
        <v>68.226027397260268</v>
      </c>
      <c r="I76">
        <v>272.71943060410257</v>
      </c>
      <c r="J76" s="1" t="s">
        <v>759</v>
      </c>
    </row>
    <row r="77" spans="1:10" x14ac:dyDescent="0.25">
      <c r="A77" s="1" t="s">
        <v>761</v>
      </c>
      <c r="B77" s="1" t="s">
        <v>762</v>
      </c>
      <c r="C77">
        <v>1.8904175411076817E-2</v>
      </c>
      <c r="D77">
        <v>0.16271896910579811</v>
      </c>
      <c r="E77">
        <f>-LOG(GO_Biological_Process_2021_table[[#This Row],[Adjusted P-value]],10)</f>
        <v>0.78856181585373919</v>
      </c>
      <c r="F77">
        <v>0</v>
      </c>
      <c r="G77">
        <v>0</v>
      </c>
      <c r="H77">
        <v>10.035858585858586</v>
      </c>
      <c r="I77">
        <v>39.826024825529608</v>
      </c>
      <c r="J77" s="1" t="s">
        <v>763</v>
      </c>
    </row>
    <row r="78" spans="1:10" x14ac:dyDescent="0.25">
      <c r="A78" s="1" t="s">
        <v>764</v>
      </c>
      <c r="B78" s="1" t="s">
        <v>762</v>
      </c>
      <c r="C78">
        <v>1.8904175411076817E-2</v>
      </c>
      <c r="D78">
        <v>0.16271896910579811</v>
      </c>
      <c r="E78">
        <f>-LOG(GO_Biological_Process_2021_table[[#This Row],[Adjusted P-value]],10)</f>
        <v>0.78856181585373919</v>
      </c>
      <c r="F78">
        <v>0</v>
      </c>
      <c r="G78">
        <v>0</v>
      </c>
      <c r="H78">
        <v>10.035858585858586</v>
      </c>
      <c r="I78">
        <v>39.826024825529608</v>
      </c>
      <c r="J78" s="1" t="s">
        <v>699</v>
      </c>
    </row>
    <row r="79" spans="1:10" x14ac:dyDescent="0.25">
      <c r="A79" s="1" t="s">
        <v>765</v>
      </c>
      <c r="B79" s="1" t="s">
        <v>762</v>
      </c>
      <c r="C79">
        <v>1.8904175411076817E-2</v>
      </c>
      <c r="D79">
        <v>0.16271896910579811</v>
      </c>
      <c r="E79">
        <f>-LOG(GO_Biological_Process_2021_table[[#This Row],[Adjusted P-value]],10)</f>
        <v>0.78856181585373919</v>
      </c>
      <c r="F79">
        <v>0</v>
      </c>
      <c r="G79">
        <v>0</v>
      </c>
      <c r="H79">
        <v>10.035858585858586</v>
      </c>
      <c r="I79">
        <v>39.826024825529608</v>
      </c>
      <c r="J79" s="1" t="s">
        <v>766</v>
      </c>
    </row>
    <row r="80" spans="1:10" x14ac:dyDescent="0.25">
      <c r="A80" s="1" t="s">
        <v>767</v>
      </c>
      <c r="B80" s="1" t="s">
        <v>157</v>
      </c>
      <c r="C80">
        <v>1.9533025772100497E-2</v>
      </c>
      <c r="D80">
        <v>0.16271896910579811</v>
      </c>
      <c r="E80">
        <f>-LOG(GO_Biological_Process_2021_table[[#This Row],[Adjusted P-value]],10)</f>
        <v>0.78856181585373919</v>
      </c>
      <c r="F80">
        <v>0</v>
      </c>
      <c r="G80">
        <v>0</v>
      </c>
      <c r="H80">
        <v>9.8561507936507944</v>
      </c>
      <c r="I80">
        <v>38.790346236494472</v>
      </c>
      <c r="J80" s="1" t="s">
        <v>733</v>
      </c>
    </row>
    <row r="81" spans="1:10" x14ac:dyDescent="0.25">
      <c r="A81" s="1" t="s">
        <v>768</v>
      </c>
      <c r="B81" s="1" t="s">
        <v>157</v>
      </c>
      <c r="C81">
        <v>1.9533025772100497E-2</v>
      </c>
      <c r="D81">
        <v>0.16271896910579811</v>
      </c>
      <c r="E81">
        <f>-LOG(GO_Biological_Process_2021_table[[#This Row],[Adjusted P-value]],10)</f>
        <v>0.78856181585373919</v>
      </c>
      <c r="F81">
        <v>0</v>
      </c>
      <c r="G81">
        <v>0</v>
      </c>
      <c r="H81">
        <v>9.8561507936507944</v>
      </c>
      <c r="I81">
        <v>38.790346236494472</v>
      </c>
      <c r="J81" s="1" t="s">
        <v>769</v>
      </c>
    </row>
    <row r="82" spans="1:10" x14ac:dyDescent="0.25">
      <c r="A82" s="1" t="s">
        <v>770</v>
      </c>
      <c r="B82" s="1" t="s">
        <v>771</v>
      </c>
      <c r="C82">
        <v>2.0170598373115311E-2</v>
      </c>
      <c r="D82">
        <v>0.16271896910579811</v>
      </c>
      <c r="E82">
        <f>-LOG(GO_Biological_Process_2021_table[[#This Row],[Adjusted P-value]],10)</f>
        <v>0.78856181585373919</v>
      </c>
      <c r="F82">
        <v>0</v>
      </c>
      <c r="G82">
        <v>0</v>
      </c>
      <c r="H82">
        <v>9.6827485380116958</v>
      </c>
      <c r="I82">
        <v>37.796892244699208</v>
      </c>
      <c r="J82" s="1" t="s">
        <v>26</v>
      </c>
    </row>
    <row r="83" spans="1:10" x14ac:dyDescent="0.25">
      <c r="A83" s="1" t="s">
        <v>772</v>
      </c>
      <c r="B83" s="1" t="s">
        <v>773</v>
      </c>
      <c r="C83">
        <v>2.1886254569178802E-2</v>
      </c>
      <c r="D83">
        <v>0.16271896910579811</v>
      </c>
      <c r="E83">
        <f>-LOG(GO_Biological_Process_2021_table[[#This Row],[Adjusted P-value]],10)</f>
        <v>0.78856181585373919</v>
      </c>
      <c r="F83">
        <v>0</v>
      </c>
      <c r="G83">
        <v>0</v>
      </c>
      <c r="H83">
        <v>5.2865038331253347</v>
      </c>
      <c r="I83">
        <v>20.204470414876379</v>
      </c>
      <c r="J83" s="1" t="s">
        <v>774</v>
      </c>
    </row>
    <row r="84" spans="1:10" x14ac:dyDescent="0.25">
      <c r="A84" s="1" t="s">
        <v>775</v>
      </c>
      <c r="B84" s="1" t="s">
        <v>163</v>
      </c>
      <c r="C84">
        <v>2.1998225646662723E-2</v>
      </c>
      <c r="D84">
        <v>0.16271896910579811</v>
      </c>
      <c r="E84">
        <f>-LOG(GO_Biological_Process_2021_table[[#This Row],[Adjusted P-value]],10)</f>
        <v>0.78856181585373919</v>
      </c>
      <c r="F84">
        <v>0</v>
      </c>
      <c r="G84">
        <v>0</v>
      </c>
      <c r="H84">
        <v>54.578082191780823</v>
      </c>
      <c r="I84">
        <v>208.31326833148967</v>
      </c>
      <c r="J84" s="1" t="s">
        <v>206</v>
      </c>
    </row>
    <row r="85" spans="1:10" x14ac:dyDescent="0.25">
      <c r="A85" s="1" t="s">
        <v>776</v>
      </c>
      <c r="B85" s="1" t="s">
        <v>163</v>
      </c>
      <c r="C85">
        <v>2.1998225646662723E-2</v>
      </c>
      <c r="D85">
        <v>0.16271896910579811</v>
      </c>
      <c r="E85">
        <f>-LOG(GO_Biological_Process_2021_table[[#This Row],[Adjusted P-value]],10)</f>
        <v>0.78856181585373919</v>
      </c>
      <c r="F85">
        <v>0</v>
      </c>
      <c r="G85">
        <v>0</v>
      </c>
      <c r="H85">
        <v>54.578082191780823</v>
      </c>
      <c r="I85">
        <v>208.31326833148967</v>
      </c>
      <c r="J85" s="1" t="s">
        <v>256</v>
      </c>
    </row>
    <row r="86" spans="1:10" x14ac:dyDescent="0.25">
      <c r="A86" s="1" t="s">
        <v>777</v>
      </c>
      <c r="B86" s="1" t="s">
        <v>163</v>
      </c>
      <c r="C86">
        <v>2.1998225646662723E-2</v>
      </c>
      <c r="D86">
        <v>0.16271896910579811</v>
      </c>
      <c r="E86">
        <f>-LOG(GO_Biological_Process_2021_table[[#This Row],[Adjusted P-value]],10)</f>
        <v>0.78856181585373919</v>
      </c>
      <c r="F86">
        <v>0</v>
      </c>
      <c r="G86">
        <v>0</v>
      </c>
      <c r="H86">
        <v>54.578082191780823</v>
      </c>
      <c r="I86">
        <v>208.31326833148967</v>
      </c>
      <c r="J86" s="1" t="s">
        <v>286</v>
      </c>
    </row>
    <row r="87" spans="1:10" x14ac:dyDescent="0.25">
      <c r="A87" s="1" t="s">
        <v>778</v>
      </c>
      <c r="B87" s="1" t="s">
        <v>163</v>
      </c>
      <c r="C87">
        <v>2.1998225646662723E-2</v>
      </c>
      <c r="D87">
        <v>0.16271896910579811</v>
      </c>
      <c r="E87">
        <f>-LOG(GO_Biological_Process_2021_table[[#This Row],[Adjusted P-value]],10)</f>
        <v>0.78856181585373919</v>
      </c>
      <c r="F87">
        <v>0</v>
      </c>
      <c r="G87">
        <v>0</v>
      </c>
      <c r="H87">
        <v>54.578082191780823</v>
      </c>
      <c r="I87">
        <v>208.31326833148967</v>
      </c>
      <c r="J87" s="1" t="s">
        <v>256</v>
      </c>
    </row>
    <row r="88" spans="1:10" x14ac:dyDescent="0.25">
      <c r="A88" s="1" t="s">
        <v>779</v>
      </c>
      <c r="B88" s="1" t="s">
        <v>163</v>
      </c>
      <c r="C88">
        <v>2.1998225646662723E-2</v>
      </c>
      <c r="D88">
        <v>0.16271896910579811</v>
      </c>
      <c r="E88">
        <f>-LOG(GO_Biological_Process_2021_table[[#This Row],[Adjusted P-value]],10)</f>
        <v>0.78856181585373919</v>
      </c>
      <c r="F88">
        <v>0</v>
      </c>
      <c r="G88">
        <v>0</v>
      </c>
      <c r="H88">
        <v>54.578082191780823</v>
      </c>
      <c r="I88">
        <v>208.31326833148967</v>
      </c>
      <c r="J88" s="1" t="s">
        <v>256</v>
      </c>
    </row>
    <row r="89" spans="1:10" x14ac:dyDescent="0.25">
      <c r="A89" s="1" t="s">
        <v>780</v>
      </c>
      <c r="B89" s="1" t="s">
        <v>163</v>
      </c>
      <c r="C89">
        <v>2.1998225646662723E-2</v>
      </c>
      <c r="D89">
        <v>0.16271896910579811</v>
      </c>
      <c r="E89">
        <f>-LOG(GO_Biological_Process_2021_table[[#This Row],[Adjusted P-value]],10)</f>
        <v>0.78856181585373919</v>
      </c>
      <c r="F89">
        <v>0</v>
      </c>
      <c r="G89">
        <v>0</v>
      </c>
      <c r="H89">
        <v>54.578082191780823</v>
      </c>
      <c r="I89">
        <v>208.31326833148967</v>
      </c>
      <c r="J89" s="1" t="s">
        <v>747</v>
      </c>
    </row>
    <row r="90" spans="1:10" x14ac:dyDescent="0.25">
      <c r="A90" s="1" t="s">
        <v>781</v>
      </c>
      <c r="B90" s="1" t="s">
        <v>163</v>
      </c>
      <c r="C90">
        <v>2.1998225646662723E-2</v>
      </c>
      <c r="D90">
        <v>0.16271896910579811</v>
      </c>
      <c r="E90">
        <f>-LOG(GO_Biological_Process_2021_table[[#This Row],[Adjusted P-value]],10)</f>
        <v>0.78856181585373919</v>
      </c>
      <c r="F90">
        <v>0</v>
      </c>
      <c r="G90">
        <v>0</v>
      </c>
      <c r="H90">
        <v>54.578082191780823</v>
      </c>
      <c r="I90">
        <v>208.31326833148967</v>
      </c>
      <c r="J90" s="1" t="s">
        <v>315</v>
      </c>
    </row>
    <row r="91" spans="1:10" x14ac:dyDescent="0.25">
      <c r="A91" s="1" t="s">
        <v>782</v>
      </c>
      <c r="B91" s="1" t="s">
        <v>163</v>
      </c>
      <c r="C91">
        <v>2.1998225646662723E-2</v>
      </c>
      <c r="D91">
        <v>0.16271896910579811</v>
      </c>
      <c r="E91">
        <f>-LOG(GO_Biological_Process_2021_table[[#This Row],[Adjusted P-value]],10)</f>
        <v>0.78856181585373919</v>
      </c>
      <c r="F91">
        <v>0</v>
      </c>
      <c r="G91">
        <v>0</v>
      </c>
      <c r="H91">
        <v>54.578082191780823</v>
      </c>
      <c r="I91">
        <v>208.31326833148967</v>
      </c>
      <c r="J91" s="1" t="s">
        <v>580</v>
      </c>
    </row>
    <row r="92" spans="1:10" x14ac:dyDescent="0.25">
      <c r="A92" s="1" t="s">
        <v>783</v>
      </c>
      <c r="B92" s="1" t="s">
        <v>163</v>
      </c>
      <c r="C92">
        <v>2.1998225646662723E-2</v>
      </c>
      <c r="D92">
        <v>0.16271896910579811</v>
      </c>
      <c r="E92">
        <f>-LOG(GO_Biological_Process_2021_table[[#This Row],[Adjusted P-value]],10)</f>
        <v>0.78856181585373919</v>
      </c>
      <c r="F92">
        <v>0</v>
      </c>
      <c r="G92">
        <v>0</v>
      </c>
      <c r="H92">
        <v>54.578082191780823</v>
      </c>
      <c r="I92">
        <v>208.31326833148967</v>
      </c>
      <c r="J92" s="1" t="s">
        <v>286</v>
      </c>
    </row>
    <row r="93" spans="1:10" x14ac:dyDescent="0.25">
      <c r="A93" s="1" t="s">
        <v>784</v>
      </c>
      <c r="B93" s="1" t="s">
        <v>163</v>
      </c>
      <c r="C93">
        <v>2.1998225646662723E-2</v>
      </c>
      <c r="D93">
        <v>0.16271896910579811</v>
      </c>
      <c r="E93">
        <f>-LOG(GO_Biological_Process_2021_table[[#This Row],[Adjusted P-value]],10)</f>
        <v>0.78856181585373919</v>
      </c>
      <c r="F93">
        <v>0</v>
      </c>
      <c r="G93">
        <v>0</v>
      </c>
      <c r="H93">
        <v>54.578082191780823</v>
      </c>
      <c r="I93">
        <v>208.31326833148967</v>
      </c>
      <c r="J93" s="1" t="s">
        <v>295</v>
      </c>
    </row>
    <row r="94" spans="1:10" x14ac:dyDescent="0.25">
      <c r="A94" s="1" t="s">
        <v>785</v>
      </c>
      <c r="B94" s="1" t="s">
        <v>163</v>
      </c>
      <c r="C94">
        <v>2.1998225646662723E-2</v>
      </c>
      <c r="D94">
        <v>0.16271896910579811</v>
      </c>
      <c r="E94">
        <f>-LOG(GO_Biological_Process_2021_table[[#This Row],[Adjusted P-value]],10)</f>
        <v>0.78856181585373919</v>
      </c>
      <c r="F94">
        <v>0</v>
      </c>
      <c r="G94">
        <v>0</v>
      </c>
      <c r="H94">
        <v>54.578082191780823</v>
      </c>
      <c r="I94">
        <v>208.31326833148967</v>
      </c>
      <c r="J94" s="1" t="s">
        <v>225</v>
      </c>
    </row>
    <row r="95" spans="1:10" x14ac:dyDescent="0.25">
      <c r="A95" s="1" t="s">
        <v>786</v>
      </c>
      <c r="B95" s="1" t="s">
        <v>163</v>
      </c>
      <c r="C95">
        <v>2.1998225646662723E-2</v>
      </c>
      <c r="D95">
        <v>0.16271896910579811</v>
      </c>
      <c r="E95">
        <f>-LOG(GO_Biological_Process_2021_table[[#This Row],[Adjusted P-value]],10)</f>
        <v>0.78856181585373919</v>
      </c>
      <c r="F95">
        <v>0</v>
      </c>
      <c r="G95">
        <v>0</v>
      </c>
      <c r="H95">
        <v>54.578082191780823</v>
      </c>
      <c r="I95">
        <v>208.31326833148967</v>
      </c>
      <c r="J95" s="1" t="s">
        <v>235</v>
      </c>
    </row>
    <row r="96" spans="1:10" x14ac:dyDescent="0.25">
      <c r="A96" s="1" t="s">
        <v>787</v>
      </c>
      <c r="B96" s="1" t="s">
        <v>163</v>
      </c>
      <c r="C96">
        <v>2.1998225646662723E-2</v>
      </c>
      <c r="D96">
        <v>0.16271896910579811</v>
      </c>
      <c r="E96">
        <f>-LOG(GO_Biological_Process_2021_table[[#This Row],[Adjusted P-value]],10)</f>
        <v>0.78856181585373919</v>
      </c>
      <c r="F96">
        <v>0</v>
      </c>
      <c r="G96">
        <v>0</v>
      </c>
      <c r="H96">
        <v>54.578082191780823</v>
      </c>
      <c r="I96">
        <v>208.31326833148967</v>
      </c>
      <c r="J96" s="1" t="s">
        <v>521</v>
      </c>
    </row>
    <row r="97" spans="1:10" x14ac:dyDescent="0.25">
      <c r="A97" s="1" t="s">
        <v>788</v>
      </c>
      <c r="B97" s="1" t="s">
        <v>163</v>
      </c>
      <c r="C97">
        <v>2.1998225646662723E-2</v>
      </c>
      <c r="D97">
        <v>0.16271896910579811</v>
      </c>
      <c r="E97">
        <f>-LOG(GO_Biological_Process_2021_table[[#This Row],[Adjusted P-value]],10)</f>
        <v>0.78856181585373919</v>
      </c>
      <c r="F97">
        <v>0</v>
      </c>
      <c r="G97">
        <v>0</v>
      </c>
      <c r="H97">
        <v>54.578082191780823</v>
      </c>
      <c r="I97">
        <v>208.31326833148967</v>
      </c>
      <c r="J97" s="1" t="s">
        <v>755</v>
      </c>
    </row>
    <row r="98" spans="1:10" x14ac:dyDescent="0.25">
      <c r="A98" s="1" t="s">
        <v>789</v>
      </c>
      <c r="B98" s="1" t="s">
        <v>163</v>
      </c>
      <c r="C98">
        <v>2.1998225646662723E-2</v>
      </c>
      <c r="D98">
        <v>0.16271896910579811</v>
      </c>
      <c r="E98">
        <f>-LOG(GO_Biological_Process_2021_table[[#This Row],[Adjusted P-value]],10)</f>
        <v>0.78856181585373919</v>
      </c>
      <c r="F98">
        <v>0</v>
      </c>
      <c r="G98">
        <v>0</v>
      </c>
      <c r="H98">
        <v>54.578082191780823</v>
      </c>
      <c r="I98">
        <v>208.31326833148967</v>
      </c>
      <c r="J98" s="1" t="s">
        <v>790</v>
      </c>
    </row>
    <row r="99" spans="1:10" x14ac:dyDescent="0.25">
      <c r="A99" s="1" t="s">
        <v>791</v>
      </c>
      <c r="B99" s="1" t="s">
        <v>163</v>
      </c>
      <c r="C99">
        <v>2.1998225646662723E-2</v>
      </c>
      <c r="D99">
        <v>0.16271896910579811</v>
      </c>
      <c r="E99">
        <f>-LOG(GO_Biological_Process_2021_table[[#This Row],[Adjusted P-value]],10)</f>
        <v>0.78856181585373919</v>
      </c>
      <c r="F99">
        <v>0</v>
      </c>
      <c r="G99">
        <v>0</v>
      </c>
      <c r="H99">
        <v>54.578082191780823</v>
      </c>
      <c r="I99">
        <v>208.31326833148967</v>
      </c>
      <c r="J99" s="1" t="s">
        <v>273</v>
      </c>
    </row>
    <row r="100" spans="1:10" x14ac:dyDescent="0.25">
      <c r="A100" s="1" t="s">
        <v>792</v>
      </c>
      <c r="B100" s="1" t="s">
        <v>163</v>
      </c>
      <c r="C100">
        <v>2.1998225646662723E-2</v>
      </c>
      <c r="D100">
        <v>0.16271896910579811</v>
      </c>
      <c r="E100">
        <f>-LOG(GO_Biological_Process_2021_table[[#This Row],[Adjusted P-value]],10)</f>
        <v>0.78856181585373919</v>
      </c>
      <c r="F100">
        <v>0</v>
      </c>
      <c r="G100">
        <v>0</v>
      </c>
      <c r="H100">
        <v>54.578082191780823</v>
      </c>
      <c r="I100">
        <v>208.31326833148967</v>
      </c>
      <c r="J100" s="1" t="s">
        <v>793</v>
      </c>
    </row>
    <row r="101" spans="1:10" x14ac:dyDescent="0.25">
      <c r="A101" s="1" t="s">
        <v>794</v>
      </c>
      <c r="B101" s="1" t="s">
        <v>163</v>
      </c>
      <c r="C101">
        <v>2.1998225646662723E-2</v>
      </c>
      <c r="D101">
        <v>0.16271896910579811</v>
      </c>
      <c r="E101">
        <f>-LOG(GO_Biological_Process_2021_table[[#This Row],[Adjusted P-value]],10)</f>
        <v>0.78856181585373919</v>
      </c>
      <c r="F101">
        <v>0</v>
      </c>
      <c r="G101">
        <v>0</v>
      </c>
      <c r="H101">
        <v>54.578082191780823</v>
      </c>
      <c r="I101">
        <v>208.31326833148967</v>
      </c>
      <c r="J101" s="1" t="s">
        <v>192</v>
      </c>
    </row>
    <row r="102" spans="1:10" x14ac:dyDescent="0.25">
      <c r="A102" s="1" t="s">
        <v>795</v>
      </c>
      <c r="B102" s="1" t="s">
        <v>167</v>
      </c>
      <c r="C102">
        <v>2.3486813339083656E-2</v>
      </c>
      <c r="D102">
        <v>0.16271896910579811</v>
      </c>
      <c r="E102">
        <f>-LOG(GO_Biological_Process_2021_table[[#This Row],[Adjusted P-value]],10)</f>
        <v>0.78856181585373919</v>
      </c>
      <c r="F102">
        <v>0</v>
      </c>
      <c r="G102">
        <v>0</v>
      </c>
      <c r="H102">
        <v>8.8996415770609314</v>
      </c>
      <c r="I102">
        <v>33.385369175762712</v>
      </c>
      <c r="J102" s="1" t="s">
        <v>796</v>
      </c>
    </row>
    <row r="103" spans="1:10" x14ac:dyDescent="0.25">
      <c r="A103" s="1" t="s">
        <v>797</v>
      </c>
      <c r="B103" s="1" t="s">
        <v>798</v>
      </c>
      <c r="C103">
        <v>2.4175235900493669E-2</v>
      </c>
      <c r="D103">
        <v>0.16271896910579811</v>
      </c>
      <c r="E103">
        <f>-LOG(GO_Biological_Process_2021_table[[#This Row],[Adjusted P-value]],10)</f>
        <v>0.78856181585373919</v>
      </c>
      <c r="F103">
        <v>0</v>
      </c>
      <c r="G103">
        <v>0</v>
      </c>
      <c r="H103">
        <v>8.7579365079365079</v>
      </c>
      <c r="I103">
        <v>32.600774764284388</v>
      </c>
      <c r="J103" s="1" t="s">
        <v>168</v>
      </c>
    </row>
    <row r="104" spans="1:10" x14ac:dyDescent="0.25">
      <c r="A104" s="1" t="s">
        <v>799</v>
      </c>
      <c r="B104" s="1" t="s">
        <v>798</v>
      </c>
      <c r="C104">
        <v>2.4175235900493669E-2</v>
      </c>
      <c r="D104">
        <v>0.16271896910579811</v>
      </c>
      <c r="E104">
        <f>-LOG(GO_Biological_Process_2021_table[[#This Row],[Adjusted P-value]],10)</f>
        <v>0.78856181585373919</v>
      </c>
      <c r="F104">
        <v>0</v>
      </c>
      <c r="G104">
        <v>0</v>
      </c>
      <c r="H104">
        <v>8.7579365079365079</v>
      </c>
      <c r="I104">
        <v>32.600774764284388</v>
      </c>
      <c r="J104" s="1" t="s">
        <v>168</v>
      </c>
    </row>
    <row r="105" spans="1:10" x14ac:dyDescent="0.25">
      <c r="A105" s="1" t="s">
        <v>800</v>
      </c>
      <c r="B105" s="1" t="s">
        <v>801</v>
      </c>
      <c r="C105">
        <v>2.4437191966317606E-2</v>
      </c>
      <c r="D105">
        <v>0.16271896910579811</v>
      </c>
      <c r="E105">
        <f>-LOG(GO_Biological_Process_2021_table[[#This Row],[Adjusted P-value]],10)</f>
        <v>0.78856181585373919</v>
      </c>
      <c r="F105">
        <v>0</v>
      </c>
      <c r="G105">
        <v>0</v>
      </c>
      <c r="H105">
        <v>5.0604353393085786</v>
      </c>
      <c r="I105">
        <v>18.782560000880313</v>
      </c>
      <c r="J105" s="1" t="s">
        <v>802</v>
      </c>
    </row>
    <row r="106" spans="1:10" x14ac:dyDescent="0.25">
      <c r="A106" s="1" t="s">
        <v>803</v>
      </c>
      <c r="B106" s="1" t="s">
        <v>804</v>
      </c>
      <c r="C106">
        <v>2.5576706652395732E-2</v>
      </c>
      <c r="D106">
        <v>0.16271896910579811</v>
      </c>
      <c r="E106">
        <f>-LOG(GO_Biological_Process_2021_table[[#This Row],[Adjusted P-value]],10)</f>
        <v>0.78856181585373919</v>
      </c>
      <c r="F106">
        <v>0</v>
      </c>
      <c r="G106">
        <v>0</v>
      </c>
      <c r="H106">
        <v>8.4876068376068368</v>
      </c>
      <c r="I106">
        <v>31.116188282817543</v>
      </c>
      <c r="J106" s="1" t="s">
        <v>168</v>
      </c>
    </row>
    <row r="107" spans="1:10" x14ac:dyDescent="0.25">
      <c r="A107" s="1" t="s">
        <v>805</v>
      </c>
      <c r="B107" s="1" t="s">
        <v>170</v>
      </c>
      <c r="C107">
        <v>2.5617904415520251E-2</v>
      </c>
      <c r="D107">
        <v>0.16271896910579811</v>
      </c>
      <c r="E107">
        <f>-LOG(GO_Biological_Process_2021_table[[#This Row],[Adjusted P-value]],10)</f>
        <v>0.78856181585373919</v>
      </c>
      <c r="F107">
        <v>0</v>
      </c>
      <c r="G107">
        <v>0</v>
      </c>
      <c r="H107">
        <v>45.479452054794521</v>
      </c>
      <c r="I107">
        <v>166.65780482203337</v>
      </c>
      <c r="J107" s="1" t="s">
        <v>403</v>
      </c>
    </row>
    <row r="108" spans="1:10" x14ac:dyDescent="0.25">
      <c r="A108" s="1" t="s">
        <v>806</v>
      </c>
      <c r="B108" s="1" t="s">
        <v>170</v>
      </c>
      <c r="C108">
        <v>2.5617904415520251E-2</v>
      </c>
      <c r="D108">
        <v>0.16271896910579811</v>
      </c>
      <c r="E108">
        <f>-LOG(GO_Biological_Process_2021_table[[#This Row],[Adjusted P-value]],10)</f>
        <v>0.78856181585373919</v>
      </c>
      <c r="F108">
        <v>0</v>
      </c>
      <c r="G108">
        <v>0</v>
      </c>
      <c r="H108">
        <v>45.479452054794521</v>
      </c>
      <c r="I108">
        <v>166.65780482203337</v>
      </c>
      <c r="J108" s="1" t="s">
        <v>256</v>
      </c>
    </row>
    <row r="109" spans="1:10" x14ac:dyDescent="0.25">
      <c r="A109" s="1" t="s">
        <v>807</v>
      </c>
      <c r="B109" s="1" t="s">
        <v>170</v>
      </c>
      <c r="C109">
        <v>2.5617904415520251E-2</v>
      </c>
      <c r="D109">
        <v>0.16271896910579811</v>
      </c>
      <c r="E109">
        <f>-LOG(GO_Biological_Process_2021_table[[#This Row],[Adjusted P-value]],10)</f>
        <v>0.78856181585373919</v>
      </c>
      <c r="F109">
        <v>0</v>
      </c>
      <c r="G109">
        <v>0</v>
      </c>
      <c r="H109">
        <v>45.479452054794521</v>
      </c>
      <c r="I109">
        <v>166.65780482203337</v>
      </c>
      <c r="J109" s="1" t="s">
        <v>747</v>
      </c>
    </row>
    <row r="110" spans="1:10" x14ac:dyDescent="0.25">
      <c r="A110" s="1" t="s">
        <v>808</v>
      </c>
      <c r="B110" s="1" t="s">
        <v>170</v>
      </c>
      <c r="C110">
        <v>2.5617904415520251E-2</v>
      </c>
      <c r="D110">
        <v>0.16271896910579811</v>
      </c>
      <c r="E110">
        <f>-LOG(GO_Biological_Process_2021_table[[#This Row],[Adjusted P-value]],10)</f>
        <v>0.78856181585373919</v>
      </c>
      <c r="F110">
        <v>0</v>
      </c>
      <c r="G110">
        <v>0</v>
      </c>
      <c r="H110">
        <v>45.479452054794521</v>
      </c>
      <c r="I110">
        <v>166.65780482203337</v>
      </c>
      <c r="J110" s="1" t="s">
        <v>747</v>
      </c>
    </row>
    <row r="111" spans="1:10" x14ac:dyDescent="0.25">
      <c r="A111" s="1" t="s">
        <v>809</v>
      </c>
      <c r="B111" s="1" t="s">
        <v>170</v>
      </c>
      <c r="C111">
        <v>2.5617904415520251E-2</v>
      </c>
      <c r="D111">
        <v>0.16271896910579811</v>
      </c>
      <c r="E111">
        <f>-LOG(GO_Biological_Process_2021_table[[#This Row],[Adjusted P-value]],10)</f>
        <v>0.78856181585373919</v>
      </c>
      <c r="F111">
        <v>0</v>
      </c>
      <c r="G111">
        <v>0</v>
      </c>
      <c r="H111">
        <v>45.479452054794521</v>
      </c>
      <c r="I111">
        <v>166.65780482203337</v>
      </c>
      <c r="J111" s="1" t="s">
        <v>227</v>
      </c>
    </row>
    <row r="112" spans="1:10" x14ac:dyDescent="0.25">
      <c r="A112" s="1" t="s">
        <v>810</v>
      </c>
      <c r="B112" s="1" t="s">
        <v>170</v>
      </c>
      <c r="C112">
        <v>2.5617904415520251E-2</v>
      </c>
      <c r="D112">
        <v>0.16271896910579811</v>
      </c>
      <c r="E112">
        <f>-LOG(GO_Biological_Process_2021_table[[#This Row],[Adjusted P-value]],10)</f>
        <v>0.78856181585373919</v>
      </c>
      <c r="F112">
        <v>0</v>
      </c>
      <c r="G112">
        <v>0</v>
      </c>
      <c r="H112">
        <v>45.479452054794521</v>
      </c>
      <c r="I112">
        <v>166.65780482203337</v>
      </c>
      <c r="J112" s="1" t="s">
        <v>811</v>
      </c>
    </row>
    <row r="113" spans="1:10" x14ac:dyDescent="0.25">
      <c r="A113" s="1" t="s">
        <v>812</v>
      </c>
      <c r="B113" s="1" t="s">
        <v>170</v>
      </c>
      <c r="C113">
        <v>2.5617904415520251E-2</v>
      </c>
      <c r="D113">
        <v>0.16271896910579811</v>
      </c>
      <c r="E113">
        <f>-LOG(GO_Biological_Process_2021_table[[#This Row],[Adjusted P-value]],10)</f>
        <v>0.78856181585373919</v>
      </c>
      <c r="F113">
        <v>0</v>
      </c>
      <c r="G113">
        <v>0</v>
      </c>
      <c r="H113">
        <v>45.479452054794521</v>
      </c>
      <c r="I113">
        <v>166.65780482203337</v>
      </c>
      <c r="J113" s="1" t="s">
        <v>295</v>
      </c>
    </row>
    <row r="114" spans="1:10" x14ac:dyDescent="0.25">
      <c r="A114" s="1" t="s">
        <v>813</v>
      </c>
      <c r="B114" s="1" t="s">
        <v>170</v>
      </c>
      <c r="C114">
        <v>2.5617904415520251E-2</v>
      </c>
      <c r="D114">
        <v>0.16271896910579811</v>
      </c>
      <c r="E114">
        <f>-LOG(GO_Biological_Process_2021_table[[#This Row],[Adjusted P-value]],10)</f>
        <v>0.78856181585373919</v>
      </c>
      <c r="F114">
        <v>0</v>
      </c>
      <c r="G114">
        <v>0</v>
      </c>
      <c r="H114">
        <v>45.479452054794521</v>
      </c>
      <c r="I114">
        <v>166.65780482203337</v>
      </c>
      <c r="J114" s="1" t="s">
        <v>186</v>
      </c>
    </row>
    <row r="115" spans="1:10" x14ac:dyDescent="0.25">
      <c r="A115" s="1" t="s">
        <v>814</v>
      </c>
      <c r="B115" s="1" t="s">
        <v>170</v>
      </c>
      <c r="C115">
        <v>2.5617904415520251E-2</v>
      </c>
      <c r="D115">
        <v>0.16271896910579811</v>
      </c>
      <c r="E115">
        <f>-LOG(GO_Biological_Process_2021_table[[#This Row],[Adjusted P-value]],10)</f>
        <v>0.78856181585373919</v>
      </c>
      <c r="F115">
        <v>0</v>
      </c>
      <c r="G115">
        <v>0</v>
      </c>
      <c r="H115">
        <v>45.479452054794521</v>
      </c>
      <c r="I115">
        <v>166.65780482203337</v>
      </c>
      <c r="J115" s="1" t="s">
        <v>256</v>
      </c>
    </row>
    <row r="116" spans="1:10" x14ac:dyDescent="0.25">
      <c r="A116" s="1" t="s">
        <v>815</v>
      </c>
      <c r="B116" s="1" t="s">
        <v>170</v>
      </c>
      <c r="C116">
        <v>2.5617904415520251E-2</v>
      </c>
      <c r="D116">
        <v>0.16271896910579811</v>
      </c>
      <c r="E116">
        <f>-LOG(GO_Biological_Process_2021_table[[#This Row],[Adjusted P-value]],10)</f>
        <v>0.78856181585373919</v>
      </c>
      <c r="F116">
        <v>0</v>
      </c>
      <c r="G116">
        <v>0</v>
      </c>
      <c r="H116">
        <v>45.479452054794521</v>
      </c>
      <c r="I116">
        <v>166.65780482203337</v>
      </c>
      <c r="J116" s="1" t="s">
        <v>248</v>
      </c>
    </row>
    <row r="117" spans="1:10" x14ac:dyDescent="0.25">
      <c r="A117" s="1" t="s">
        <v>816</v>
      </c>
      <c r="B117" s="1" t="s">
        <v>170</v>
      </c>
      <c r="C117">
        <v>2.5617904415520251E-2</v>
      </c>
      <c r="D117">
        <v>0.16271896910579811</v>
      </c>
      <c r="E117">
        <f>-LOG(GO_Biological_Process_2021_table[[#This Row],[Adjusted P-value]],10)</f>
        <v>0.78856181585373919</v>
      </c>
      <c r="F117">
        <v>0</v>
      </c>
      <c r="G117">
        <v>0</v>
      </c>
      <c r="H117">
        <v>45.479452054794521</v>
      </c>
      <c r="I117">
        <v>166.65780482203337</v>
      </c>
      <c r="J117" s="1" t="s">
        <v>219</v>
      </c>
    </row>
    <row r="118" spans="1:10" x14ac:dyDescent="0.25">
      <c r="A118" s="1" t="s">
        <v>817</v>
      </c>
      <c r="B118" s="1" t="s">
        <v>170</v>
      </c>
      <c r="C118">
        <v>2.5617904415520251E-2</v>
      </c>
      <c r="D118">
        <v>0.16271896910579811</v>
      </c>
      <c r="E118">
        <f>-LOG(GO_Biological_Process_2021_table[[#This Row],[Adjusted P-value]],10)</f>
        <v>0.78856181585373919</v>
      </c>
      <c r="F118">
        <v>0</v>
      </c>
      <c r="G118">
        <v>0</v>
      </c>
      <c r="H118">
        <v>45.479452054794521</v>
      </c>
      <c r="I118">
        <v>166.65780482203337</v>
      </c>
      <c r="J118" s="1" t="s">
        <v>189</v>
      </c>
    </row>
    <row r="119" spans="1:10" x14ac:dyDescent="0.25">
      <c r="A119" s="1" t="s">
        <v>818</v>
      </c>
      <c r="B119" s="1" t="s">
        <v>170</v>
      </c>
      <c r="C119">
        <v>2.5617904415520251E-2</v>
      </c>
      <c r="D119">
        <v>0.16271896910579811</v>
      </c>
      <c r="E119">
        <f>-LOG(GO_Biological_Process_2021_table[[#This Row],[Adjusted P-value]],10)</f>
        <v>0.78856181585373919</v>
      </c>
      <c r="F119">
        <v>0</v>
      </c>
      <c r="G119">
        <v>0</v>
      </c>
      <c r="H119">
        <v>45.479452054794521</v>
      </c>
      <c r="I119">
        <v>166.65780482203337</v>
      </c>
      <c r="J119" s="1" t="s">
        <v>256</v>
      </c>
    </row>
    <row r="120" spans="1:10" x14ac:dyDescent="0.25">
      <c r="A120" s="1" t="s">
        <v>819</v>
      </c>
      <c r="B120" s="1" t="s">
        <v>170</v>
      </c>
      <c r="C120">
        <v>2.5617904415520251E-2</v>
      </c>
      <c r="D120">
        <v>0.16271896910579811</v>
      </c>
      <c r="E120">
        <f>-LOG(GO_Biological_Process_2021_table[[#This Row],[Adjusted P-value]],10)</f>
        <v>0.78856181585373919</v>
      </c>
      <c r="F120">
        <v>0</v>
      </c>
      <c r="G120">
        <v>0</v>
      </c>
      <c r="H120">
        <v>45.479452054794521</v>
      </c>
      <c r="I120">
        <v>166.65780482203337</v>
      </c>
      <c r="J120" s="1" t="s">
        <v>811</v>
      </c>
    </row>
    <row r="121" spans="1:10" x14ac:dyDescent="0.25">
      <c r="A121" s="1" t="s">
        <v>820</v>
      </c>
      <c r="B121" s="1" t="s">
        <v>170</v>
      </c>
      <c r="C121">
        <v>2.5617904415520251E-2</v>
      </c>
      <c r="D121">
        <v>0.16271896910579811</v>
      </c>
      <c r="E121">
        <f>-LOG(GO_Biological_Process_2021_table[[#This Row],[Adjusted P-value]],10)</f>
        <v>0.78856181585373919</v>
      </c>
      <c r="F121">
        <v>0</v>
      </c>
      <c r="G121">
        <v>0</v>
      </c>
      <c r="H121">
        <v>45.479452054794521</v>
      </c>
      <c r="I121">
        <v>166.65780482203337</v>
      </c>
      <c r="J121" s="1" t="s">
        <v>219</v>
      </c>
    </row>
    <row r="122" spans="1:10" x14ac:dyDescent="0.25">
      <c r="A122" s="1" t="s">
        <v>821</v>
      </c>
      <c r="B122" s="1" t="s">
        <v>170</v>
      </c>
      <c r="C122">
        <v>2.5617904415520251E-2</v>
      </c>
      <c r="D122">
        <v>0.16271896910579811</v>
      </c>
      <c r="E122">
        <f>-LOG(GO_Biological_Process_2021_table[[#This Row],[Adjusted P-value]],10)</f>
        <v>0.78856181585373919</v>
      </c>
      <c r="F122">
        <v>0</v>
      </c>
      <c r="G122">
        <v>0</v>
      </c>
      <c r="H122">
        <v>45.479452054794521</v>
      </c>
      <c r="I122">
        <v>166.65780482203337</v>
      </c>
      <c r="J122" s="1" t="s">
        <v>403</v>
      </c>
    </row>
    <row r="123" spans="1:10" x14ac:dyDescent="0.25">
      <c r="A123" s="1" t="s">
        <v>822</v>
      </c>
      <c r="B123" s="1" t="s">
        <v>170</v>
      </c>
      <c r="C123">
        <v>2.5617904415520251E-2</v>
      </c>
      <c r="D123">
        <v>0.16271896910579811</v>
      </c>
      <c r="E123">
        <f>-LOG(GO_Biological_Process_2021_table[[#This Row],[Adjusted P-value]],10)</f>
        <v>0.78856181585373919</v>
      </c>
      <c r="F123">
        <v>0</v>
      </c>
      <c r="G123">
        <v>0</v>
      </c>
      <c r="H123">
        <v>45.479452054794521</v>
      </c>
      <c r="I123">
        <v>166.65780482203337</v>
      </c>
      <c r="J123" s="1" t="s">
        <v>759</v>
      </c>
    </row>
    <row r="124" spans="1:10" x14ac:dyDescent="0.25">
      <c r="A124" s="1" t="s">
        <v>823</v>
      </c>
      <c r="B124" s="1" t="s">
        <v>170</v>
      </c>
      <c r="C124">
        <v>2.5617904415520251E-2</v>
      </c>
      <c r="D124">
        <v>0.16271896910579811</v>
      </c>
      <c r="E124">
        <f>-LOG(GO_Biological_Process_2021_table[[#This Row],[Adjusted P-value]],10)</f>
        <v>0.78856181585373919</v>
      </c>
      <c r="F124">
        <v>0</v>
      </c>
      <c r="G124">
        <v>0</v>
      </c>
      <c r="H124">
        <v>45.479452054794521</v>
      </c>
      <c r="I124">
        <v>166.65780482203337</v>
      </c>
      <c r="J124" s="1" t="s">
        <v>155</v>
      </c>
    </row>
    <row r="125" spans="1:10" x14ac:dyDescent="0.25">
      <c r="A125" s="1" t="s">
        <v>824</v>
      </c>
      <c r="B125" s="1" t="s">
        <v>170</v>
      </c>
      <c r="C125">
        <v>2.5617904415520251E-2</v>
      </c>
      <c r="D125">
        <v>0.16271896910579811</v>
      </c>
      <c r="E125">
        <f>-LOG(GO_Biological_Process_2021_table[[#This Row],[Adjusted P-value]],10)</f>
        <v>0.78856181585373919</v>
      </c>
      <c r="F125">
        <v>0</v>
      </c>
      <c r="G125">
        <v>0</v>
      </c>
      <c r="H125">
        <v>45.479452054794521</v>
      </c>
      <c r="I125">
        <v>166.65780482203337</v>
      </c>
      <c r="J125" s="1" t="s">
        <v>825</v>
      </c>
    </row>
    <row r="126" spans="1:10" x14ac:dyDescent="0.25">
      <c r="A126" s="1" t="s">
        <v>826</v>
      </c>
      <c r="B126" s="1" t="s">
        <v>170</v>
      </c>
      <c r="C126">
        <v>2.5617904415520251E-2</v>
      </c>
      <c r="D126">
        <v>0.16271896910579811</v>
      </c>
      <c r="E126">
        <f>-LOG(GO_Biological_Process_2021_table[[#This Row],[Adjusted P-value]],10)</f>
        <v>0.78856181585373919</v>
      </c>
      <c r="F126">
        <v>0</v>
      </c>
      <c r="G126">
        <v>0</v>
      </c>
      <c r="H126">
        <v>45.479452054794521</v>
      </c>
      <c r="I126">
        <v>166.65780482203337</v>
      </c>
      <c r="J126" s="1" t="s">
        <v>295</v>
      </c>
    </row>
    <row r="127" spans="1:10" x14ac:dyDescent="0.25">
      <c r="A127" s="1" t="s">
        <v>827</v>
      </c>
      <c r="B127" s="1" t="s">
        <v>172</v>
      </c>
      <c r="C127">
        <v>2.6289618089577572E-2</v>
      </c>
      <c r="D127">
        <v>0.16271896910579811</v>
      </c>
      <c r="E127">
        <f>-LOG(GO_Biological_Process_2021_table[[#This Row],[Adjusted P-value]],10)</f>
        <v>0.78856181585373919</v>
      </c>
      <c r="F127">
        <v>0</v>
      </c>
      <c r="G127">
        <v>0</v>
      </c>
      <c r="H127">
        <v>8.3585858585858581</v>
      </c>
      <c r="I127">
        <v>30.413393089292619</v>
      </c>
      <c r="J127" s="1" t="s">
        <v>828</v>
      </c>
    </row>
    <row r="128" spans="1:10" x14ac:dyDescent="0.25">
      <c r="A128" s="1" t="s">
        <v>829</v>
      </c>
      <c r="B128" s="1" t="s">
        <v>181</v>
      </c>
      <c r="C128">
        <v>2.7010556367936527E-2</v>
      </c>
      <c r="D128">
        <v>0.16271896910579811</v>
      </c>
      <c r="E128">
        <f>-LOG(GO_Biological_Process_2021_table[[#This Row],[Adjusted P-value]],10)</f>
        <v>0.78856181585373919</v>
      </c>
      <c r="F128">
        <v>0</v>
      </c>
      <c r="G128">
        <v>0</v>
      </c>
      <c r="H128">
        <v>8.2334162520729688</v>
      </c>
      <c r="I128">
        <v>29.735209318687929</v>
      </c>
      <c r="J128" s="1" t="s">
        <v>830</v>
      </c>
    </row>
    <row r="129" spans="1:10" x14ac:dyDescent="0.25">
      <c r="A129" s="1" t="s">
        <v>831</v>
      </c>
      <c r="B129" s="1" t="s">
        <v>832</v>
      </c>
      <c r="C129">
        <v>2.733285659472065E-2</v>
      </c>
      <c r="D129">
        <v>0.16271896910579811</v>
      </c>
      <c r="E129">
        <f>-LOG(GO_Biological_Process_2021_table[[#This Row],[Adjusted P-value]],10)</f>
        <v>0.78856181585373919</v>
      </c>
      <c r="F129">
        <v>0</v>
      </c>
      <c r="G129">
        <v>0</v>
      </c>
      <c r="H129">
        <v>2.7705882352941176</v>
      </c>
      <c r="I129">
        <v>9.9731916117275663</v>
      </c>
      <c r="J129" s="1" t="s">
        <v>833</v>
      </c>
    </row>
    <row r="130" spans="1:10" x14ac:dyDescent="0.25">
      <c r="A130" s="1" t="s">
        <v>834</v>
      </c>
      <c r="B130" s="1" t="s">
        <v>835</v>
      </c>
      <c r="C130">
        <v>2.7739454060536378E-2</v>
      </c>
      <c r="D130">
        <v>0.16271896910579811</v>
      </c>
      <c r="E130">
        <f>-LOG(GO_Biological_Process_2021_table[[#This Row],[Adjusted P-value]],10)</f>
        <v>0.78856181585373919</v>
      </c>
      <c r="F130">
        <v>0</v>
      </c>
      <c r="G130">
        <v>0</v>
      </c>
      <c r="H130">
        <v>8.1119281045751634</v>
      </c>
      <c r="I130">
        <v>29.080447370153504</v>
      </c>
      <c r="J130" s="1" t="s">
        <v>168</v>
      </c>
    </row>
    <row r="131" spans="1:10" x14ac:dyDescent="0.25">
      <c r="A131" s="1" t="s">
        <v>836</v>
      </c>
      <c r="B131" s="1" t="s">
        <v>835</v>
      </c>
      <c r="C131">
        <v>2.7739454060536378E-2</v>
      </c>
      <c r="D131">
        <v>0.16271896910579811</v>
      </c>
      <c r="E131">
        <f>-LOG(GO_Biological_Process_2021_table[[#This Row],[Adjusted P-value]],10)</f>
        <v>0.78856181585373919</v>
      </c>
      <c r="F131">
        <v>0</v>
      </c>
      <c r="G131">
        <v>0</v>
      </c>
      <c r="H131">
        <v>8.1119281045751634</v>
      </c>
      <c r="I131">
        <v>29.080447370153504</v>
      </c>
      <c r="J131" s="1" t="s">
        <v>26</v>
      </c>
    </row>
    <row r="132" spans="1:10" x14ac:dyDescent="0.25">
      <c r="A132" s="1" t="s">
        <v>837</v>
      </c>
      <c r="B132" s="1" t="s">
        <v>183</v>
      </c>
      <c r="C132">
        <v>2.922436787889263E-2</v>
      </c>
      <c r="D132">
        <v>0.16271896910579811</v>
      </c>
      <c r="E132">
        <f>-LOG(GO_Biological_Process_2021_table[[#This Row],[Adjusted P-value]],10)</f>
        <v>0.78856181585373919</v>
      </c>
      <c r="F132">
        <v>0</v>
      </c>
      <c r="G132">
        <v>0</v>
      </c>
      <c r="H132">
        <v>38.980430528375734</v>
      </c>
      <c r="I132">
        <v>137.70820955371116</v>
      </c>
      <c r="J132" s="1" t="s">
        <v>256</v>
      </c>
    </row>
    <row r="133" spans="1:10" x14ac:dyDescent="0.25">
      <c r="A133" s="1" t="s">
        <v>838</v>
      </c>
      <c r="B133" s="1" t="s">
        <v>183</v>
      </c>
      <c r="C133">
        <v>2.922436787889263E-2</v>
      </c>
      <c r="D133">
        <v>0.16271896910579811</v>
      </c>
      <c r="E133">
        <f>-LOG(GO_Biological_Process_2021_table[[#This Row],[Adjusted P-value]],10)</f>
        <v>0.78856181585373919</v>
      </c>
      <c r="F133">
        <v>0</v>
      </c>
      <c r="G133">
        <v>0</v>
      </c>
      <c r="H133">
        <v>38.980430528375734</v>
      </c>
      <c r="I133">
        <v>137.70820955371116</v>
      </c>
      <c r="J133" s="1" t="s">
        <v>521</v>
      </c>
    </row>
    <row r="134" spans="1:10" x14ac:dyDescent="0.25">
      <c r="A134" s="1" t="s">
        <v>839</v>
      </c>
      <c r="B134" s="1" t="s">
        <v>183</v>
      </c>
      <c r="C134">
        <v>2.922436787889263E-2</v>
      </c>
      <c r="D134">
        <v>0.16271896910579811</v>
      </c>
      <c r="E134">
        <f>-LOG(GO_Biological_Process_2021_table[[#This Row],[Adjusted P-value]],10)</f>
        <v>0.78856181585373919</v>
      </c>
      <c r="F134">
        <v>0</v>
      </c>
      <c r="G134">
        <v>0</v>
      </c>
      <c r="H134">
        <v>38.980430528375734</v>
      </c>
      <c r="I134">
        <v>137.70820955371116</v>
      </c>
      <c r="J134" s="1" t="s">
        <v>825</v>
      </c>
    </row>
    <row r="135" spans="1:10" x14ac:dyDescent="0.25">
      <c r="A135" s="1" t="s">
        <v>840</v>
      </c>
      <c r="B135" s="1" t="s">
        <v>183</v>
      </c>
      <c r="C135">
        <v>2.922436787889263E-2</v>
      </c>
      <c r="D135">
        <v>0.16271896910579811</v>
      </c>
      <c r="E135">
        <f>-LOG(GO_Biological_Process_2021_table[[#This Row],[Adjusted P-value]],10)</f>
        <v>0.78856181585373919</v>
      </c>
      <c r="F135">
        <v>0</v>
      </c>
      <c r="G135">
        <v>0</v>
      </c>
      <c r="H135">
        <v>38.980430528375734</v>
      </c>
      <c r="I135">
        <v>137.70820955371116</v>
      </c>
      <c r="J135" s="1" t="s">
        <v>403</v>
      </c>
    </row>
    <row r="136" spans="1:10" x14ac:dyDescent="0.25">
      <c r="A136" s="1" t="s">
        <v>841</v>
      </c>
      <c r="B136" s="1" t="s">
        <v>183</v>
      </c>
      <c r="C136">
        <v>2.922436787889263E-2</v>
      </c>
      <c r="D136">
        <v>0.16271896910579811</v>
      </c>
      <c r="E136">
        <f>-LOG(GO_Biological_Process_2021_table[[#This Row],[Adjusted P-value]],10)</f>
        <v>0.78856181585373919</v>
      </c>
      <c r="F136">
        <v>0</v>
      </c>
      <c r="G136">
        <v>0</v>
      </c>
      <c r="H136">
        <v>38.980430528375734</v>
      </c>
      <c r="I136">
        <v>137.70820955371116</v>
      </c>
      <c r="J136" s="1" t="s">
        <v>521</v>
      </c>
    </row>
    <row r="137" spans="1:10" x14ac:dyDescent="0.25">
      <c r="A137" s="1" t="s">
        <v>842</v>
      </c>
      <c r="B137" s="1" t="s">
        <v>183</v>
      </c>
      <c r="C137">
        <v>2.922436787889263E-2</v>
      </c>
      <c r="D137">
        <v>0.16271896910579811</v>
      </c>
      <c r="E137">
        <f>-LOG(GO_Biological_Process_2021_table[[#This Row],[Adjusted P-value]],10)</f>
        <v>0.78856181585373919</v>
      </c>
      <c r="F137">
        <v>0</v>
      </c>
      <c r="G137">
        <v>0</v>
      </c>
      <c r="H137">
        <v>38.980430528375734</v>
      </c>
      <c r="I137">
        <v>137.70820955371116</v>
      </c>
      <c r="J137" s="1" t="s">
        <v>759</v>
      </c>
    </row>
    <row r="138" spans="1:10" x14ac:dyDescent="0.25">
      <c r="A138" s="1" t="s">
        <v>843</v>
      </c>
      <c r="B138" s="1" t="s">
        <v>183</v>
      </c>
      <c r="C138">
        <v>2.922436787889263E-2</v>
      </c>
      <c r="D138">
        <v>0.16271896910579811</v>
      </c>
      <c r="E138">
        <f>-LOG(GO_Biological_Process_2021_table[[#This Row],[Adjusted P-value]],10)</f>
        <v>0.78856181585373919</v>
      </c>
      <c r="F138">
        <v>0</v>
      </c>
      <c r="G138">
        <v>0</v>
      </c>
      <c r="H138">
        <v>38.980430528375734</v>
      </c>
      <c r="I138">
        <v>137.70820955371116</v>
      </c>
      <c r="J138" s="1" t="s">
        <v>759</v>
      </c>
    </row>
    <row r="139" spans="1:10" x14ac:dyDescent="0.25">
      <c r="A139" s="1" t="s">
        <v>844</v>
      </c>
      <c r="B139" s="1" t="s">
        <v>183</v>
      </c>
      <c r="C139">
        <v>2.922436787889263E-2</v>
      </c>
      <c r="D139">
        <v>0.16271896910579811</v>
      </c>
      <c r="E139">
        <f>-LOG(GO_Biological_Process_2021_table[[#This Row],[Adjusted P-value]],10)</f>
        <v>0.78856181585373919</v>
      </c>
      <c r="F139">
        <v>0</v>
      </c>
      <c r="G139">
        <v>0</v>
      </c>
      <c r="H139">
        <v>38.980430528375734</v>
      </c>
      <c r="I139">
        <v>137.70820955371116</v>
      </c>
      <c r="J139" s="1" t="s">
        <v>186</v>
      </c>
    </row>
    <row r="140" spans="1:10" x14ac:dyDescent="0.25">
      <c r="A140" s="1" t="s">
        <v>845</v>
      </c>
      <c r="B140" s="1" t="s">
        <v>183</v>
      </c>
      <c r="C140">
        <v>2.922436787889263E-2</v>
      </c>
      <c r="D140">
        <v>0.16271896910579811</v>
      </c>
      <c r="E140">
        <f>-LOG(GO_Biological_Process_2021_table[[#This Row],[Adjusted P-value]],10)</f>
        <v>0.78856181585373919</v>
      </c>
      <c r="F140">
        <v>0</v>
      </c>
      <c r="G140">
        <v>0</v>
      </c>
      <c r="H140">
        <v>38.980430528375734</v>
      </c>
      <c r="I140">
        <v>137.70820955371116</v>
      </c>
      <c r="J140" s="1" t="s">
        <v>273</v>
      </c>
    </row>
    <row r="141" spans="1:10" x14ac:dyDescent="0.25">
      <c r="A141" s="1" t="s">
        <v>846</v>
      </c>
      <c r="B141" s="1" t="s">
        <v>183</v>
      </c>
      <c r="C141">
        <v>2.922436787889263E-2</v>
      </c>
      <c r="D141">
        <v>0.16271896910579811</v>
      </c>
      <c r="E141">
        <f>-LOG(GO_Biological_Process_2021_table[[#This Row],[Adjusted P-value]],10)</f>
        <v>0.78856181585373919</v>
      </c>
      <c r="F141">
        <v>0</v>
      </c>
      <c r="G141">
        <v>0</v>
      </c>
      <c r="H141">
        <v>38.980430528375734</v>
      </c>
      <c r="I141">
        <v>137.70820955371116</v>
      </c>
      <c r="J141" s="1" t="s">
        <v>793</v>
      </c>
    </row>
    <row r="142" spans="1:10" x14ac:dyDescent="0.25">
      <c r="A142" s="1" t="s">
        <v>847</v>
      </c>
      <c r="B142" s="1" t="s">
        <v>183</v>
      </c>
      <c r="C142">
        <v>2.922436787889263E-2</v>
      </c>
      <c r="D142">
        <v>0.16271896910579811</v>
      </c>
      <c r="E142">
        <f>-LOG(GO_Biological_Process_2021_table[[#This Row],[Adjusted P-value]],10)</f>
        <v>0.78856181585373919</v>
      </c>
      <c r="F142">
        <v>0</v>
      </c>
      <c r="G142">
        <v>0</v>
      </c>
      <c r="H142">
        <v>38.980430528375734</v>
      </c>
      <c r="I142">
        <v>137.70820955371116</v>
      </c>
      <c r="J142" s="1" t="s">
        <v>155</v>
      </c>
    </row>
    <row r="143" spans="1:10" x14ac:dyDescent="0.25">
      <c r="A143" s="1" t="s">
        <v>848</v>
      </c>
      <c r="B143" s="1" t="s">
        <v>183</v>
      </c>
      <c r="C143">
        <v>2.922436787889263E-2</v>
      </c>
      <c r="D143">
        <v>0.16271896910579811</v>
      </c>
      <c r="E143">
        <f>-LOG(GO_Biological_Process_2021_table[[#This Row],[Adjusted P-value]],10)</f>
        <v>0.78856181585373919</v>
      </c>
      <c r="F143">
        <v>0</v>
      </c>
      <c r="G143">
        <v>0</v>
      </c>
      <c r="H143">
        <v>38.980430528375734</v>
      </c>
      <c r="I143">
        <v>137.70820955371116</v>
      </c>
      <c r="J143" s="1" t="s">
        <v>759</v>
      </c>
    </row>
    <row r="144" spans="1:10" x14ac:dyDescent="0.25">
      <c r="A144" s="1" t="s">
        <v>849</v>
      </c>
      <c r="B144" s="1" t="s">
        <v>183</v>
      </c>
      <c r="C144">
        <v>2.922436787889263E-2</v>
      </c>
      <c r="D144">
        <v>0.16271896910579811</v>
      </c>
      <c r="E144">
        <f>-LOG(GO_Biological_Process_2021_table[[#This Row],[Adjusted P-value]],10)</f>
        <v>0.78856181585373919</v>
      </c>
      <c r="F144">
        <v>0</v>
      </c>
      <c r="G144">
        <v>0</v>
      </c>
      <c r="H144">
        <v>38.980430528375734</v>
      </c>
      <c r="I144">
        <v>137.70820955371116</v>
      </c>
      <c r="J144" s="1" t="s">
        <v>403</v>
      </c>
    </row>
    <row r="145" spans="1:10" x14ac:dyDescent="0.25">
      <c r="A145" s="1" t="s">
        <v>850</v>
      </c>
      <c r="B145" s="1" t="s">
        <v>851</v>
      </c>
      <c r="C145">
        <v>2.997323503031055E-2</v>
      </c>
      <c r="D145">
        <v>0.16271896910579811</v>
      </c>
      <c r="E145">
        <f>-LOG(GO_Biological_Process_2021_table[[#This Row],[Adjusted P-value]],10)</f>
        <v>0.78856181585373919</v>
      </c>
      <c r="F145">
        <v>0</v>
      </c>
      <c r="G145">
        <v>0</v>
      </c>
      <c r="H145">
        <v>7.7679968701095463</v>
      </c>
      <c r="I145">
        <v>27.24586420461107</v>
      </c>
      <c r="J145" s="1" t="s">
        <v>852</v>
      </c>
    </row>
    <row r="146" spans="1:10" x14ac:dyDescent="0.25">
      <c r="A146" s="1" t="s">
        <v>853</v>
      </c>
      <c r="B146" s="1" t="s">
        <v>191</v>
      </c>
      <c r="C146">
        <v>3.2817663416454118E-2</v>
      </c>
      <c r="D146">
        <v>0.16271896910579811</v>
      </c>
      <c r="E146">
        <f>-LOG(GO_Biological_Process_2021_table[[#This Row],[Adjusted P-value]],10)</f>
        <v>0.78856181585373919</v>
      </c>
      <c r="F146">
        <v>0</v>
      </c>
      <c r="G146">
        <v>0</v>
      </c>
      <c r="H146">
        <v>34.106164383561641</v>
      </c>
      <c r="I146">
        <v>116.5335464845532</v>
      </c>
      <c r="J146" s="1" t="s">
        <v>790</v>
      </c>
    </row>
    <row r="147" spans="1:10" x14ac:dyDescent="0.25">
      <c r="A147" s="1" t="s">
        <v>854</v>
      </c>
      <c r="B147" s="1" t="s">
        <v>191</v>
      </c>
      <c r="C147">
        <v>3.2817663416454118E-2</v>
      </c>
      <c r="D147">
        <v>0.16271896910579811</v>
      </c>
      <c r="E147">
        <f>-LOG(GO_Biological_Process_2021_table[[#This Row],[Adjusted P-value]],10)</f>
        <v>0.78856181585373919</v>
      </c>
      <c r="F147">
        <v>0</v>
      </c>
      <c r="G147">
        <v>0</v>
      </c>
      <c r="H147">
        <v>34.106164383561641</v>
      </c>
      <c r="I147">
        <v>116.5335464845532</v>
      </c>
      <c r="J147" s="1" t="s">
        <v>273</v>
      </c>
    </row>
    <row r="148" spans="1:10" x14ac:dyDescent="0.25">
      <c r="A148" s="1" t="s">
        <v>855</v>
      </c>
      <c r="B148" s="1" t="s">
        <v>191</v>
      </c>
      <c r="C148">
        <v>3.2817663416454118E-2</v>
      </c>
      <c r="D148">
        <v>0.16271896910579811</v>
      </c>
      <c r="E148">
        <f>-LOG(GO_Biological_Process_2021_table[[#This Row],[Adjusted P-value]],10)</f>
        <v>0.78856181585373919</v>
      </c>
      <c r="F148">
        <v>0</v>
      </c>
      <c r="G148">
        <v>0</v>
      </c>
      <c r="H148">
        <v>34.106164383561641</v>
      </c>
      <c r="I148">
        <v>116.5335464845532</v>
      </c>
      <c r="J148" s="1" t="s">
        <v>856</v>
      </c>
    </row>
    <row r="149" spans="1:10" x14ac:dyDescent="0.25">
      <c r="A149" s="1" t="s">
        <v>857</v>
      </c>
      <c r="B149" s="1" t="s">
        <v>191</v>
      </c>
      <c r="C149">
        <v>3.2817663416454118E-2</v>
      </c>
      <c r="D149">
        <v>0.16271896910579811</v>
      </c>
      <c r="E149">
        <f>-LOG(GO_Biological_Process_2021_table[[#This Row],[Adjusted P-value]],10)</f>
        <v>0.78856181585373919</v>
      </c>
      <c r="F149">
        <v>0</v>
      </c>
      <c r="G149">
        <v>0</v>
      </c>
      <c r="H149">
        <v>34.106164383561641</v>
      </c>
      <c r="I149">
        <v>116.5335464845532</v>
      </c>
      <c r="J149" s="1" t="s">
        <v>227</v>
      </c>
    </row>
    <row r="150" spans="1:10" x14ac:dyDescent="0.25">
      <c r="A150" s="1" t="s">
        <v>858</v>
      </c>
      <c r="B150" s="1" t="s">
        <v>191</v>
      </c>
      <c r="C150">
        <v>3.2817663416454118E-2</v>
      </c>
      <c r="D150">
        <v>0.16271896910579811</v>
      </c>
      <c r="E150">
        <f>-LOG(GO_Biological_Process_2021_table[[#This Row],[Adjusted P-value]],10)</f>
        <v>0.78856181585373919</v>
      </c>
      <c r="F150">
        <v>0</v>
      </c>
      <c r="G150">
        <v>0</v>
      </c>
      <c r="H150">
        <v>34.106164383561641</v>
      </c>
      <c r="I150">
        <v>116.5335464845532</v>
      </c>
      <c r="J150" s="1" t="s">
        <v>198</v>
      </c>
    </row>
    <row r="151" spans="1:10" x14ac:dyDescent="0.25">
      <c r="A151" s="1" t="s">
        <v>859</v>
      </c>
      <c r="B151" s="1" t="s">
        <v>191</v>
      </c>
      <c r="C151">
        <v>3.2817663416454118E-2</v>
      </c>
      <c r="D151">
        <v>0.16271896910579811</v>
      </c>
      <c r="E151">
        <f>-LOG(GO_Biological_Process_2021_table[[#This Row],[Adjusted P-value]],10)</f>
        <v>0.78856181585373919</v>
      </c>
      <c r="F151">
        <v>0</v>
      </c>
      <c r="G151">
        <v>0</v>
      </c>
      <c r="H151">
        <v>34.106164383561641</v>
      </c>
      <c r="I151">
        <v>116.5335464845532</v>
      </c>
      <c r="J151" s="1" t="s">
        <v>860</v>
      </c>
    </row>
    <row r="152" spans="1:10" x14ac:dyDescent="0.25">
      <c r="A152" s="1" t="s">
        <v>861</v>
      </c>
      <c r="B152" s="1" t="s">
        <v>191</v>
      </c>
      <c r="C152">
        <v>3.2817663416454118E-2</v>
      </c>
      <c r="D152">
        <v>0.16271896910579811</v>
      </c>
      <c r="E152">
        <f>-LOG(GO_Biological_Process_2021_table[[#This Row],[Adjusted P-value]],10)</f>
        <v>0.78856181585373919</v>
      </c>
      <c r="F152">
        <v>0</v>
      </c>
      <c r="G152">
        <v>0</v>
      </c>
      <c r="H152">
        <v>34.106164383561641</v>
      </c>
      <c r="I152">
        <v>116.5335464845532</v>
      </c>
      <c r="J152" s="1" t="s">
        <v>747</v>
      </c>
    </row>
    <row r="153" spans="1:10" x14ac:dyDescent="0.25">
      <c r="A153" s="1" t="s">
        <v>862</v>
      </c>
      <c r="B153" s="1" t="s">
        <v>191</v>
      </c>
      <c r="C153">
        <v>3.2817663416454118E-2</v>
      </c>
      <c r="D153">
        <v>0.16271896910579811</v>
      </c>
      <c r="E153">
        <f>-LOG(GO_Biological_Process_2021_table[[#This Row],[Adjusted P-value]],10)</f>
        <v>0.78856181585373919</v>
      </c>
      <c r="F153">
        <v>0</v>
      </c>
      <c r="G153">
        <v>0</v>
      </c>
      <c r="H153">
        <v>34.106164383561641</v>
      </c>
      <c r="I153">
        <v>116.5335464845532</v>
      </c>
      <c r="J153" s="1" t="s">
        <v>403</v>
      </c>
    </row>
    <row r="154" spans="1:10" x14ac:dyDescent="0.25">
      <c r="A154" s="1" t="s">
        <v>863</v>
      </c>
      <c r="B154" s="1" t="s">
        <v>191</v>
      </c>
      <c r="C154">
        <v>3.2817663416454118E-2</v>
      </c>
      <c r="D154">
        <v>0.16271896910579811</v>
      </c>
      <c r="E154">
        <f>-LOG(GO_Biological_Process_2021_table[[#This Row],[Adjusted P-value]],10)</f>
        <v>0.78856181585373919</v>
      </c>
      <c r="F154">
        <v>0</v>
      </c>
      <c r="G154">
        <v>0</v>
      </c>
      <c r="H154">
        <v>34.106164383561641</v>
      </c>
      <c r="I154">
        <v>116.5335464845532</v>
      </c>
      <c r="J154" s="1" t="s">
        <v>790</v>
      </c>
    </row>
    <row r="155" spans="1:10" x14ac:dyDescent="0.25">
      <c r="A155" s="1" t="s">
        <v>864</v>
      </c>
      <c r="B155" s="1" t="s">
        <v>191</v>
      </c>
      <c r="C155">
        <v>3.2817663416454118E-2</v>
      </c>
      <c r="D155">
        <v>0.16271896910579811</v>
      </c>
      <c r="E155">
        <f>-LOG(GO_Biological_Process_2021_table[[#This Row],[Adjusted P-value]],10)</f>
        <v>0.78856181585373919</v>
      </c>
      <c r="F155">
        <v>0</v>
      </c>
      <c r="G155">
        <v>0</v>
      </c>
      <c r="H155">
        <v>34.106164383561641</v>
      </c>
      <c r="I155">
        <v>116.5335464845532</v>
      </c>
      <c r="J155" s="1" t="s">
        <v>225</v>
      </c>
    </row>
    <row r="156" spans="1:10" x14ac:dyDescent="0.25">
      <c r="A156" s="1" t="s">
        <v>865</v>
      </c>
      <c r="B156" s="1" t="s">
        <v>191</v>
      </c>
      <c r="C156">
        <v>3.2817663416454118E-2</v>
      </c>
      <c r="D156">
        <v>0.16271896910579811</v>
      </c>
      <c r="E156">
        <f>-LOG(GO_Biological_Process_2021_table[[#This Row],[Adjusted P-value]],10)</f>
        <v>0.78856181585373919</v>
      </c>
      <c r="F156">
        <v>0</v>
      </c>
      <c r="G156">
        <v>0</v>
      </c>
      <c r="H156">
        <v>34.106164383561641</v>
      </c>
      <c r="I156">
        <v>116.5335464845532</v>
      </c>
      <c r="J156" s="1" t="s">
        <v>194</v>
      </c>
    </row>
    <row r="157" spans="1:10" x14ac:dyDescent="0.25">
      <c r="A157" s="1" t="s">
        <v>866</v>
      </c>
      <c r="B157" s="1" t="s">
        <v>191</v>
      </c>
      <c r="C157">
        <v>3.2817663416454118E-2</v>
      </c>
      <c r="D157">
        <v>0.16271896910579811</v>
      </c>
      <c r="E157">
        <f>-LOG(GO_Biological_Process_2021_table[[#This Row],[Adjusted P-value]],10)</f>
        <v>0.78856181585373919</v>
      </c>
      <c r="F157">
        <v>0</v>
      </c>
      <c r="G157">
        <v>0</v>
      </c>
      <c r="H157">
        <v>34.106164383561641</v>
      </c>
      <c r="I157">
        <v>116.5335464845532</v>
      </c>
      <c r="J157" s="1" t="s">
        <v>759</v>
      </c>
    </row>
    <row r="158" spans="1:10" x14ac:dyDescent="0.25">
      <c r="A158" s="1" t="s">
        <v>867</v>
      </c>
      <c r="B158" s="1" t="s">
        <v>191</v>
      </c>
      <c r="C158">
        <v>3.2817663416454118E-2</v>
      </c>
      <c r="D158">
        <v>0.16271896910579811</v>
      </c>
      <c r="E158">
        <f>-LOG(GO_Biological_Process_2021_table[[#This Row],[Adjusted P-value]],10)</f>
        <v>0.78856181585373919</v>
      </c>
      <c r="F158">
        <v>0</v>
      </c>
      <c r="G158">
        <v>0</v>
      </c>
      <c r="H158">
        <v>34.106164383561641</v>
      </c>
      <c r="I158">
        <v>116.5335464845532</v>
      </c>
      <c r="J158" s="1" t="s">
        <v>825</v>
      </c>
    </row>
    <row r="159" spans="1:10" x14ac:dyDescent="0.25">
      <c r="A159" s="1" t="s">
        <v>868</v>
      </c>
      <c r="B159" s="1" t="s">
        <v>191</v>
      </c>
      <c r="C159">
        <v>3.2817663416454118E-2</v>
      </c>
      <c r="D159">
        <v>0.16271896910579811</v>
      </c>
      <c r="E159">
        <f>-LOG(GO_Biological_Process_2021_table[[#This Row],[Adjusted P-value]],10)</f>
        <v>0.78856181585373919</v>
      </c>
      <c r="F159">
        <v>0</v>
      </c>
      <c r="G159">
        <v>0</v>
      </c>
      <c r="H159">
        <v>34.106164383561641</v>
      </c>
      <c r="I159">
        <v>116.5335464845532</v>
      </c>
      <c r="J159" s="1" t="s">
        <v>434</v>
      </c>
    </row>
    <row r="160" spans="1:10" x14ac:dyDescent="0.25">
      <c r="A160" s="1" t="s">
        <v>869</v>
      </c>
      <c r="B160" s="1" t="s">
        <v>191</v>
      </c>
      <c r="C160">
        <v>3.2817663416454118E-2</v>
      </c>
      <c r="D160">
        <v>0.16271896910579811</v>
      </c>
      <c r="E160">
        <f>-LOG(GO_Biological_Process_2021_table[[#This Row],[Adjusted P-value]],10)</f>
        <v>0.78856181585373919</v>
      </c>
      <c r="F160">
        <v>0</v>
      </c>
      <c r="G160">
        <v>0</v>
      </c>
      <c r="H160">
        <v>34.106164383561641</v>
      </c>
      <c r="I160">
        <v>116.5335464845532</v>
      </c>
      <c r="J160" s="1" t="s">
        <v>192</v>
      </c>
    </row>
    <row r="161" spans="1:10" x14ac:dyDescent="0.25">
      <c r="A161" s="1" t="s">
        <v>870</v>
      </c>
      <c r="B161" s="1" t="s">
        <v>191</v>
      </c>
      <c r="C161">
        <v>3.2817663416454118E-2</v>
      </c>
      <c r="D161">
        <v>0.16271896910579811</v>
      </c>
      <c r="E161">
        <f>-LOG(GO_Biological_Process_2021_table[[#This Row],[Adjusted P-value]],10)</f>
        <v>0.78856181585373919</v>
      </c>
      <c r="F161">
        <v>0</v>
      </c>
      <c r="G161">
        <v>0</v>
      </c>
      <c r="H161">
        <v>34.106164383561641</v>
      </c>
      <c r="I161">
        <v>116.5335464845532</v>
      </c>
      <c r="J161" s="1" t="s">
        <v>258</v>
      </c>
    </row>
    <row r="162" spans="1:10" x14ac:dyDescent="0.25">
      <c r="A162" s="1" t="s">
        <v>871</v>
      </c>
      <c r="B162" s="1" t="s">
        <v>191</v>
      </c>
      <c r="C162">
        <v>3.2817663416454118E-2</v>
      </c>
      <c r="D162">
        <v>0.16271896910579811</v>
      </c>
      <c r="E162">
        <f>-LOG(GO_Biological_Process_2021_table[[#This Row],[Adjusted P-value]],10)</f>
        <v>0.78856181585373919</v>
      </c>
      <c r="F162">
        <v>0</v>
      </c>
      <c r="G162">
        <v>0</v>
      </c>
      <c r="H162">
        <v>34.106164383561641</v>
      </c>
      <c r="I162">
        <v>116.5335464845532</v>
      </c>
      <c r="J162" s="1" t="s">
        <v>434</v>
      </c>
    </row>
    <row r="163" spans="1:10" x14ac:dyDescent="0.25">
      <c r="A163" s="1" t="s">
        <v>872</v>
      </c>
      <c r="B163" s="1" t="s">
        <v>873</v>
      </c>
      <c r="C163">
        <v>3.5259366339574341E-2</v>
      </c>
      <c r="D163">
        <v>0.16271896910579811</v>
      </c>
      <c r="E163">
        <f>-LOG(GO_Biological_Process_2021_table[[#This Row],[Adjusted P-value]],10)</f>
        <v>0.78856181585373919</v>
      </c>
      <c r="F163">
        <v>0</v>
      </c>
      <c r="G163">
        <v>0</v>
      </c>
      <c r="H163">
        <v>4.3658284787257573</v>
      </c>
      <c r="I163">
        <v>14.603801361053025</v>
      </c>
      <c r="J163" s="1" t="s">
        <v>874</v>
      </c>
    </row>
    <row r="164" spans="1:10" x14ac:dyDescent="0.25">
      <c r="A164" s="1" t="s">
        <v>875</v>
      </c>
      <c r="B164" s="1" t="s">
        <v>205</v>
      </c>
      <c r="C164">
        <v>3.639783830403355E-2</v>
      </c>
      <c r="D164">
        <v>0.16271896910579811</v>
      </c>
      <c r="E164">
        <f>-LOG(GO_Biological_Process_2021_table[[#This Row],[Adjusted P-value]],10)</f>
        <v>0.78856181585373919</v>
      </c>
      <c r="F164">
        <v>0</v>
      </c>
      <c r="G164">
        <v>0</v>
      </c>
      <c r="H164">
        <v>30.315068493150687</v>
      </c>
      <c r="I164">
        <v>100.44127619169979</v>
      </c>
      <c r="J164" s="1" t="s">
        <v>153</v>
      </c>
    </row>
    <row r="165" spans="1:10" x14ac:dyDescent="0.25">
      <c r="A165" s="1" t="s">
        <v>876</v>
      </c>
      <c r="B165" s="1" t="s">
        <v>205</v>
      </c>
      <c r="C165">
        <v>3.639783830403355E-2</v>
      </c>
      <c r="D165">
        <v>0.16271896910579811</v>
      </c>
      <c r="E165">
        <f>-LOG(GO_Biological_Process_2021_table[[#This Row],[Adjusted P-value]],10)</f>
        <v>0.78856181585373919</v>
      </c>
      <c r="F165">
        <v>0</v>
      </c>
      <c r="G165">
        <v>0</v>
      </c>
      <c r="H165">
        <v>30.315068493150687</v>
      </c>
      <c r="I165">
        <v>100.44127619169979</v>
      </c>
      <c r="J165" s="1" t="s">
        <v>233</v>
      </c>
    </row>
    <row r="166" spans="1:10" x14ac:dyDescent="0.25">
      <c r="A166" s="1" t="s">
        <v>877</v>
      </c>
      <c r="B166" s="1" t="s">
        <v>205</v>
      </c>
      <c r="C166">
        <v>3.639783830403355E-2</v>
      </c>
      <c r="D166">
        <v>0.16271896910579811</v>
      </c>
      <c r="E166">
        <f>-LOG(GO_Biological_Process_2021_table[[#This Row],[Adjusted P-value]],10)</f>
        <v>0.78856181585373919</v>
      </c>
      <c r="F166">
        <v>0</v>
      </c>
      <c r="G166">
        <v>0</v>
      </c>
      <c r="H166">
        <v>30.315068493150687</v>
      </c>
      <c r="I166">
        <v>100.44127619169979</v>
      </c>
      <c r="J166" s="1" t="s">
        <v>256</v>
      </c>
    </row>
    <row r="167" spans="1:10" x14ac:dyDescent="0.25">
      <c r="A167" s="1" t="s">
        <v>878</v>
      </c>
      <c r="B167" s="1" t="s">
        <v>205</v>
      </c>
      <c r="C167">
        <v>3.639783830403355E-2</v>
      </c>
      <c r="D167">
        <v>0.16271896910579811</v>
      </c>
      <c r="E167">
        <f>-LOG(GO_Biological_Process_2021_table[[#This Row],[Adjusted P-value]],10)</f>
        <v>0.78856181585373919</v>
      </c>
      <c r="F167">
        <v>0</v>
      </c>
      <c r="G167">
        <v>0</v>
      </c>
      <c r="H167">
        <v>30.315068493150687</v>
      </c>
      <c r="I167">
        <v>100.44127619169979</v>
      </c>
      <c r="J167" s="1" t="s">
        <v>856</v>
      </c>
    </row>
    <row r="168" spans="1:10" x14ac:dyDescent="0.25">
      <c r="A168" s="1" t="s">
        <v>879</v>
      </c>
      <c r="B168" s="1" t="s">
        <v>205</v>
      </c>
      <c r="C168">
        <v>3.639783830403355E-2</v>
      </c>
      <c r="D168">
        <v>0.16271896910579811</v>
      </c>
      <c r="E168">
        <f>-LOG(GO_Biological_Process_2021_table[[#This Row],[Adjusted P-value]],10)</f>
        <v>0.78856181585373919</v>
      </c>
      <c r="F168">
        <v>0</v>
      </c>
      <c r="G168">
        <v>0</v>
      </c>
      <c r="H168">
        <v>30.315068493150687</v>
      </c>
      <c r="I168">
        <v>100.44127619169979</v>
      </c>
      <c r="J168" s="1" t="s">
        <v>198</v>
      </c>
    </row>
    <row r="169" spans="1:10" x14ac:dyDescent="0.25">
      <c r="A169" s="1" t="s">
        <v>880</v>
      </c>
      <c r="B169" s="1" t="s">
        <v>205</v>
      </c>
      <c r="C169">
        <v>3.639783830403355E-2</v>
      </c>
      <c r="D169">
        <v>0.16271896910579811</v>
      </c>
      <c r="E169">
        <f>-LOG(GO_Biological_Process_2021_table[[#This Row],[Adjusted P-value]],10)</f>
        <v>0.78856181585373919</v>
      </c>
      <c r="F169">
        <v>0</v>
      </c>
      <c r="G169">
        <v>0</v>
      </c>
      <c r="H169">
        <v>30.315068493150687</v>
      </c>
      <c r="I169">
        <v>100.44127619169979</v>
      </c>
      <c r="J169" s="1" t="s">
        <v>198</v>
      </c>
    </row>
    <row r="170" spans="1:10" x14ac:dyDescent="0.25">
      <c r="A170" s="1" t="s">
        <v>881</v>
      </c>
      <c r="B170" s="1" t="s">
        <v>205</v>
      </c>
      <c r="C170">
        <v>3.639783830403355E-2</v>
      </c>
      <c r="D170">
        <v>0.16271896910579811</v>
      </c>
      <c r="E170">
        <f>-LOG(GO_Biological_Process_2021_table[[#This Row],[Adjusted P-value]],10)</f>
        <v>0.78856181585373919</v>
      </c>
      <c r="F170">
        <v>0</v>
      </c>
      <c r="G170">
        <v>0</v>
      </c>
      <c r="H170">
        <v>30.315068493150687</v>
      </c>
      <c r="I170">
        <v>100.44127619169979</v>
      </c>
      <c r="J170" s="1" t="s">
        <v>882</v>
      </c>
    </row>
    <row r="171" spans="1:10" x14ac:dyDescent="0.25">
      <c r="A171" s="1" t="s">
        <v>883</v>
      </c>
      <c r="B171" s="1" t="s">
        <v>205</v>
      </c>
      <c r="C171">
        <v>3.639783830403355E-2</v>
      </c>
      <c r="D171">
        <v>0.16271896910579811</v>
      </c>
      <c r="E171">
        <f>-LOG(GO_Biological_Process_2021_table[[#This Row],[Adjusted P-value]],10)</f>
        <v>0.78856181585373919</v>
      </c>
      <c r="F171">
        <v>0</v>
      </c>
      <c r="G171">
        <v>0</v>
      </c>
      <c r="H171">
        <v>30.315068493150687</v>
      </c>
      <c r="I171">
        <v>100.44127619169979</v>
      </c>
      <c r="J171" s="1" t="s">
        <v>256</v>
      </c>
    </row>
    <row r="172" spans="1:10" x14ac:dyDescent="0.25">
      <c r="A172" s="1" t="s">
        <v>884</v>
      </c>
      <c r="B172" s="1" t="s">
        <v>205</v>
      </c>
      <c r="C172">
        <v>3.639783830403355E-2</v>
      </c>
      <c r="D172">
        <v>0.16271896910579811</v>
      </c>
      <c r="E172">
        <f>-LOG(GO_Biological_Process_2021_table[[#This Row],[Adjusted P-value]],10)</f>
        <v>0.78856181585373919</v>
      </c>
      <c r="F172">
        <v>0</v>
      </c>
      <c r="G172">
        <v>0</v>
      </c>
      <c r="H172">
        <v>30.315068493150687</v>
      </c>
      <c r="I172">
        <v>100.44127619169979</v>
      </c>
      <c r="J172" s="1" t="s">
        <v>286</v>
      </c>
    </row>
    <row r="173" spans="1:10" x14ac:dyDescent="0.25">
      <c r="A173" s="1" t="s">
        <v>885</v>
      </c>
      <c r="B173" s="1" t="s">
        <v>205</v>
      </c>
      <c r="C173">
        <v>3.639783830403355E-2</v>
      </c>
      <c r="D173">
        <v>0.16271896910579811</v>
      </c>
      <c r="E173">
        <f>-LOG(GO_Biological_Process_2021_table[[#This Row],[Adjusted P-value]],10)</f>
        <v>0.78856181585373919</v>
      </c>
      <c r="F173">
        <v>0</v>
      </c>
      <c r="G173">
        <v>0</v>
      </c>
      <c r="H173">
        <v>30.315068493150687</v>
      </c>
      <c r="I173">
        <v>100.44127619169979</v>
      </c>
      <c r="J173" s="1" t="s">
        <v>153</v>
      </c>
    </row>
    <row r="174" spans="1:10" x14ac:dyDescent="0.25">
      <c r="A174" s="1" t="s">
        <v>886</v>
      </c>
      <c r="B174" s="1" t="s">
        <v>205</v>
      </c>
      <c r="C174">
        <v>3.639783830403355E-2</v>
      </c>
      <c r="D174">
        <v>0.16271896910579811</v>
      </c>
      <c r="E174">
        <f>-LOG(GO_Biological_Process_2021_table[[#This Row],[Adjusted P-value]],10)</f>
        <v>0.78856181585373919</v>
      </c>
      <c r="F174">
        <v>0</v>
      </c>
      <c r="G174">
        <v>0</v>
      </c>
      <c r="H174">
        <v>30.315068493150687</v>
      </c>
      <c r="I174">
        <v>100.44127619169979</v>
      </c>
      <c r="J174" s="1" t="s">
        <v>793</v>
      </c>
    </row>
    <row r="175" spans="1:10" x14ac:dyDescent="0.25">
      <c r="A175" s="1" t="s">
        <v>887</v>
      </c>
      <c r="B175" s="1" t="s">
        <v>205</v>
      </c>
      <c r="C175">
        <v>3.639783830403355E-2</v>
      </c>
      <c r="D175">
        <v>0.16271896910579811</v>
      </c>
      <c r="E175">
        <f>-LOG(GO_Biological_Process_2021_table[[#This Row],[Adjusted P-value]],10)</f>
        <v>0.78856181585373919</v>
      </c>
      <c r="F175">
        <v>0</v>
      </c>
      <c r="G175">
        <v>0</v>
      </c>
      <c r="H175">
        <v>30.315068493150687</v>
      </c>
      <c r="I175">
        <v>100.44127619169979</v>
      </c>
      <c r="J175" s="1" t="s">
        <v>194</v>
      </c>
    </row>
    <row r="176" spans="1:10" x14ac:dyDescent="0.25">
      <c r="A176" s="1" t="s">
        <v>888</v>
      </c>
      <c r="B176" s="1" t="s">
        <v>211</v>
      </c>
      <c r="C176">
        <v>3.7909430902442406E-2</v>
      </c>
      <c r="D176">
        <v>0.16271896910579811</v>
      </c>
      <c r="E176">
        <f>-LOG(GO_Biological_Process_2021_table[[#This Row],[Adjusted P-value]],10)</f>
        <v>0.78856181585373919</v>
      </c>
      <c r="F176">
        <v>0</v>
      </c>
      <c r="G176">
        <v>0</v>
      </c>
      <c r="H176">
        <v>6.8055555555555554</v>
      </c>
      <c r="I176">
        <v>22.271557320450814</v>
      </c>
      <c r="J176" s="1" t="s">
        <v>889</v>
      </c>
    </row>
    <row r="177" spans="1:10" x14ac:dyDescent="0.25">
      <c r="A177" s="1" t="s">
        <v>890</v>
      </c>
      <c r="B177" s="1" t="s">
        <v>213</v>
      </c>
      <c r="C177">
        <v>3.8742888676854305E-2</v>
      </c>
      <c r="D177">
        <v>0.16271896910579811</v>
      </c>
      <c r="E177">
        <f>-LOG(GO_Biological_Process_2021_table[[#This Row],[Adjusted P-value]],10)</f>
        <v>0.78856181585373919</v>
      </c>
      <c r="F177">
        <v>0</v>
      </c>
      <c r="G177">
        <v>0</v>
      </c>
      <c r="H177">
        <v>6.7222222222222223</v>
      </c>
      <c r="I177">
        <v>21.852654167941846</v>
      </c>
      <c r="J177" s="1" t="s">
        <v>699</v>
      </c>
    </row>
    <row r="178" spans="1:10" x14ac:dyDescent="0.25">
      <c r="A178" s="1" t="s">
        <v>891</v>
      </c>
      <c r="B178" s="1" t="s">
        <v>218</v>
      </c>
      <c r="C178">
        <v>3.9964939674871462E-2</v>
      </c>
      <c r="D178">
        <v>0.16271896910579811</v>
      </c>
      <c r="E178">
        <f>-LOG(GO_Biological_Process_2021_table[[#This Row],[Adjusted P-value]],10)</f>
        <v>0.78856181585373919</v>
      </c>
      <c r="F178">
        <v>0</v>
      </c>
      <c r="G178">
        <v>0</v>
      </c>
      <c r="H178">
        <v>27.282191780821918</v>
      </c>
      <c r="I178">
        <v>87.841911121681846</v>
      </c>
      <c r="J178" s="1" t="s">
        <v>745</v>
      </c>
    </row>
    <row r="179" spans="1:10" x14ac:dyDescent="0.25">
      <c r="A179" s="1" t="s">
        <v>892</v>
      </c>
      <c r="B179" s="1" t="s">
        <v>218</v>
      </c>
      <c r="C179">
        <v>3.9964939674871462E-2</v>
      </c>
      <c r="D179">
        <v>0.16271896910579811</v>
      </c>
      <c r="E179">
        <f>-LOG(GO_Biological_Process_2021_table[[#This Row],[Adjusted P-value]],10)</f>
        <v>0.78856181585373919</v>
      </c>
      <c r="F179">
        <v>0</v>
      </c>
      <c r="G179">
        <v>0</v>
      </c>
      <c r="H179">
        <v>27.282191780821918</v>
      </c>
      <c r="I179">
        <v>87.841911121681846</v>
      </c>
      <c r="J179" s="1" t="s">
        <v>790</v>
      </c>
    </row>
    <row r="180" spans="1:10" x14ac:dyDescent="0.25">
      <c r="A180" s="1" t="s">
        <v>893</v>
      </c>
      <c r="B180" s="1" t="s">
        <v>218</v>
      </c>
      <c r="C180">
        <v>3.9964939674871462E-2</v>
      </c>
      <c r="D180">
        <v>0.16271896910579811</v>
      </c>
      <c r="E180">
        <f>-LOG(GO_Biological_Process_2021_table[[#This Row],[Adjusted P-value]],10)</f>
        <v>0.78856181585373919</v>
      </c>
      <c r="F180">
        <v>0</v>
      </c>
      <c r="G180">
        <v>0</v>
      </c>
      <c r="H180">
        <v>27.282191780821918</v>
      </c>
      <c r="I180">
        <v>87.841911121681846</v>
      </c>
      <c r="J180" s="1" t="s">
        <v>273</v>
      </c>
    </row>
    <row r="181" spans="1:10" x14ac:dyDescent="0.25">
      <c r="A181" s="1" t="s">
        <v>894</v>
      </c>
      <c r="B181" s="1" t="s">
        <v>218</v>
      </c>
      <c r="C181">
        <v>3.9964939674871462E-2</v>
      </c>
      <c r="D181">
        <v>0.16271896910579811</v>
      </c>
      <c r="E181">
        <f>-LOG(GO_Biological_Process_2021_table[[#This Row],[Adjusted P-value]],10)</f>
        <v>0.78856181585373919</v>
      </c>
      <c r="F181">
        <v>0</v>
      </c>
      <c r="G181">
        <v>0</v>
      </c>
      <c r="H181">
        <v>27.282191780821918</v>
      </c>
      <c r="I181">
        <v>87.841911121681846</v>
      </c>
      <c r="J181" s="1" t="s">
        <v>155</v>
      </c>
    </row>
    <row r="182" spans="1:10" x14ac:dyDescent="0.25">
      <c r="A182" s="1" t="s">
        <v>895</v>
      </c>
      <c r="B182" s="1" t="s">
        <v>218</v>
      </c>
      <c r="C182">
        <v>3.9964939674871462E-2</v>
      </c>
      <c r="D182">
        <v>0.16271896910579811</v>
      </c>
      <c r="E182">
        <f>-LOG(GO_Biological_Process_2021_table[[#This Row],[Adjusted P-value]],10)</f>
        <v>0.78856181585373919</v>
      </c>
      <c r="F182">
        <v>0</v>
      </c>
      <c r="G182">
        <v>0</v>
      </c>
      <c r="H182">
        <v>27.282191780821918</v>
      </c>
      <c r="I182">
        <v>87.841911121681846</v>
      </c>
      <c r="J182" s="1" t="s">
        <v>403</v>
      </c>
    </row>
    <row r="183" spans="1:10" x14ac:dyDescent="0.25">
      <c r="A183" s="1" t="s">
        <v>896</v>
      </c>
      <c r="B183" s="1" t="s">
        <v>218</v>
      </c>
      <c r="C183">
        <v>3.9964939674871462E-2</v>
      </c>
      <c r="D183">
        <v>0.16271896910579811</v>
      </c>
      <c r="E183">
        <f>-LOG(GO_Biological_Process_2021_table[[#This Row],[Adjusted P-value]],10)</f>
        <v>0.78856181585373919</v>
      </c>
      <c r="F183">
        <v>0</v>
      </c>
      <c r="G183">
        <v>0</v>
      </c>
      <c r="H183">
        <v>27.282191780821918</v>
      </c>
      <c r="I183">
        <v>87.841911121681846</v>
      </c>
      <c r="J183" s="1" t="s">
        <v>273</v>
      </c>
    </row>
    <row r="184" spans="1:10" x14ac:dyDescent="0.25">
      <c r="A184" s="1" t="s">
        <v>897</v>
      </c>
      <c r="B184" s="1" t="s">
        <v>218</v>
      </c>
      <c r="C184">
        <v>3.9964939674871462E-2</v>
      </c>
      <c r="D184">
        <v>0.16271896910579811</v>
      </c>
      <c r="E184">
        <f>-LOG(GO_Biological_Process_2021_table[[#This Row],[Adjusted P-value]],10)</f>
        <v>0.78856181585373919</v>
      </c>
      <c r="F184">
        <v>0</v>
      </c>
      <c r="G184">
        <v>0</v>
      </c>
      <c r="H184">
        <v>27.282191780821918</v>
      </c>
      <c r="I184">
        <v>87.841911121681846</v>
      </c>
      <c r="J184" s="1" t="s">
        <v>155</v>
      </c>
    </row>
    <row r="185" spans="1:10" x14ac:dyDescent="0.25">
      <c r="A185" s="1" t="s">
        <v>898</v>
      </c>
      <c r="B185" s="1" t="s">
        <v>218</v>
      </c>
      <c r="C185">
        <v>3.9964939674871462E-2</v>
      </c>
      <c r="D185">
        <v>0.16271896910579811</v>
      </c>
      <c r="E185">
        <f>-LOG(GO_Biological_Process_2021_table[[#This Row],[Adjusted P-value]],10)</f>
        <v>0.78856181585373919</v>
      </c>
      <c r="F185">
        <v>0</v>
      </c>
      <c r="G185">
        <v>0</v>
      </c>
      <c r="H185">
        <v>27.282191780821918</v>
      </c>
      <c r="I185">
        <v>87.841911121681846</v>
      </c>
      <c r="J185" s="1" t="s">
        <v>269</v>
      </c>
    </row>
    <row r="186" spans="1:10" x14ac:dyDescent="0.25">
      <c r="A186" s="1" t="s">
        <v>899</v>
      </c>
      <c r="B186" s="1" t="s">
        <v>218</v>
      </c>
      <c r="C186">
        <v>3.9964939674871462E-2</v>
      </c>
      <c r="D186">
        <v>0.16271896910579811</v>
      </c>
      <c r="E186">
        <f>-LOG(GO_Biological_Process_2021_table[[#This Row],[Adjusted P-value]],10)</f>
        <v>0.78856181585373919</v>
      </c>
      <c r="F186">
        <v>0</v>
      </c>
      <c r="G186">
        <v>0</v>
      </c>
      <c r="H186">
        <v>27.282191780821918</v>
      </c>
      <c r="I186">
        <v>87.841911121681846</v>
      </c>
      <c r="J186" s="1" t="s">
        <v>164</v>
      </c>
    </row>
    <row r="187" spans="1:10" x14ac:dyDescent="0.25">
      <c r="A187" s="1" t="s">
        <v>900</v>
      </c>
      <c r="B187" s="1" t="s">
        <v>218</v>
      </c>
      <c r="C187">
        <v>3.9964939674871462E-2</v>
      </c>
      <c r="D187">
        <v>0.16271896910579811</v>
      </c>
      <c r="E187">
        <f>-LOG(GO_Biological_Process_2021_table[[#This Row],[Adjusted P-value]],10)</f>
        <v>0.78856181585373919</v>
      </c>
      <c r="F187">
        <v>0</v>
      </c>
      <c r="G187">
        <v>0</v>
      </c>
      <c r="H187">
        <v>27.282191780821918</v>
      </c>
      <c r="I187">
        <v>87.841911121681846</v>
      </c>
      <c r="J187" s="1" t="s">
        <v>155</v>
      </c>
    </row>
    <row r="188" spans="1:10" x14ac:dyDescent="0.25">
      <c r="A188" s="1" t="s">
        <v>901</v>
      </c>
      <c r="B188" s="1" t="s">
        <v>218</v>
      </c>
      <c r="C188">
        <v>3.9964939674871462E-2</v>
      </c>
      <c r="D188">
        <v>0.16271896910579811</v>
      </c>
      <c r="E188">
        <f>-LOG(GO_Biological_Process_2021_table[[#This Row],[Adjusted P-value]],10)</f>
        <v>0.78856181585373919</v>
      </c>
      <c r="F188">
        <v>0</v>
      </c>
      <c r="G188">
        <v>0</v>
      </c>
      <c r="H188">
        <v>27.282191780821918</v>
      </c>
      <c r="I188">
        <v>87.841911121681846</v>
      </c>
      <c r="J188" s="1" t="s">
        <v>198</v>
      </c>
    </row>
    <row r="189" spans="1:10" x14ac:dyDescent="0.25">
      <c r="A189" s="1" t="s">
        <v>902</v>
      </c>
      <c r="B189" s="1" t="s">
        <v>218</v>
      </c>
      <c r="C189">
        <v>3.9964939674871462E-2</v>
      </c>
      <c r="D189">
        <v>0.16271896910579811</v>
      </c>
      <c r="E189">
        <f>-LOG(GO_Biological_Process_2021_table[[#This Row],[Adjusted P-value]],10)</f>
        <v>0.78856181585373919</v>
      </c>
      <c r="F189">
        <v>0</v>
      </c>
      <c r="G189">
        <v>0</v>
      </c>
      <c r="H189">
        <v>27.282191780821918</v>
      </c>
      <c r="I189">
        <v>87.841911121681846</v>
      </c>
      <c r="J189" s="1" t="s">
        <v>434</v>
      </c>
    </row>
    <row r="190" spans="1:10" x14ac:dyDescent="0.25">
      <c r="A190" s="1" t="s">
        <v>903</v>
      </c>
      <c r="B190" s="1" t="s">
        <v>218</v>
      </c>
      <c r="C190">
        <v>3.9964939674871462E-2</v>
      </c>
      <c r="D190">
        <v>0.16271896910579811</v>
      </c>
      <c r="E190">
        <f>-LOG(GO_Biological_Process_2021_table[[#This Row],[Adjusted P-value]],10)</f>
        <v>0.78856181585373919</v>
      </c>
      <c r="F190">
        <v>0</v>
      </c>
      <c r="G190">
        <v>0</v>
      </c>
      <c r="H190">
        <v>27.282191780821918</v>
      </c>
      <c r="I190">
        <v>87.841911121681846</v>
      </c>
      <c r="J190" s="1" t="s">
        <v>155</v>
      </c>
    </row>
    <row r="191" spans="1:10" x14ac:dyDescent="0.25">
      <c r="A191" s="1" t="s">
        <v>904</v>
      </c>
      <c r="B191" s="1" t="s">
        <v>218</v>
      </c>
      <c r="C191">
        <v>3.9964939674871462E-2</v>
      </c>
      <c r="D191">
        <v>0.16271896910579811</v>
      </c>
      <c r="E191">
        <f>-LOG(GO_Biological_Process_2021_table[[#This Row],[Adjusted P-value]],10)</f>
        <v>0.78856181585373919</v>
      </c>
      <c r="F191">
        <v>0</v>
      </c>
      <c r="G191">
        <v>0</v>
      </c>
      <c r="H191">
        <v>27.282191780821918</v>
      </c>
      <c r="I191">
        <v>87.841911121681846</v>
      </c>
      <c r="J191" s="1" t="s">
        <v>206</v>
      </c>
    </row>
    <row r="192" spans="1:10" x14ac:dyDescent="0.25">
      <c r="A192" s="1" t="s">
        <v>905</v>
      </c>
      <c r="B192" s="1" t="s">
        <v>218</v>
      </c>
      <c r="C192">
        <v>3.9964939674871462E-2</v>
      </c>
      <c r="D192">
        <v>0.16271896910579811</v>
      </c>
      <c r="E192">
        <f>-LOG(GO_Biological_Process_2021_table[[#This Row],[Adjusted P-value]],10)</f>
        <v>0.78856181585373919</v>
      </c>
      <c r="F192">
        <v>0</v>
      </c>
      <c r="G192">
        <v>0</v>
      </c>
      <c r="H192">
        <v>27.282191780821918</v>
      </c>
      <c r="I192">
        <v>87.841911121681846</v>
      </c>
      <c r="J192" s="1" t="s">
        <v>258</v>
      </c>
    </row>
    <row r="193" spans="1:10" x14ac:dyDescent="0.25">
      <c r="A193" s="1" t="s">
        <v>906</v>
      </c>
      <c r="B193" s="1" t="s">
        <v>218</v>
      </c>
      <c r="C193">
        <v>3.9964939674871462E-2</v>
      </c>
      <c r="D193">
        <v>0.16271896910579811</v>
      </c>
      <c r="E193">
        <f>-LOG(GO_Biological_Process_2021_table[[#This Row],[Adjusted P-value]],10)</f>
        <v>0.78856181585373919</v>
      </c>
      <c r="F193">
        <v>0</v>
      </c>
      <c r="G193">
        <v>0</v>
      </c>
      <c r="H193">
        <v>27.282191780821918</v>
      </c>
      <c r="I193">
        <v>87.841911121681846</v>
      </c>
      <c r="J193" s="1" t="s">
        <v>295</v>
      </c>
    </row>
    <row r="194" spans="1:10" x14ac:dyDescent="0.25">
      <c r="A194" s="1" t="s">
        <v>907</v>
      </c>
      <c r="B194" s="1" t="s">
        <v>218</v>
      </c>
      <c r="C194">
        <v>3.9964939674871462E-2</v>
      </c>
      <c r="D194">
        <v>0.16271896910579811</v>
      </c>
      <c r="E194">
        <f>-LOG(GO_Biological_Process_2021_table[[#This Row],[Adjusted P-value]],10)</f>
        <v>0.78856181585373919</v>
      </c>
      <c r="F194">
        <v>0</v>
      </c>
      <c r="G194">
        <v>0</v>
      </c>
      <c r="H194">
        <v>27.282191780821918</v>
      </c>
      <c r="I194">
        <v>87.841911121681846</v>
      </c>
      <c r="J194" s="1" t="s">
        <v>153</v>
      </c>
    </row>
    <row r="195" spans="1:10" x14ac:dyDescent="0.25">
      <c r="A195" s="1" t="s">
        <v>908</v>
      </c>
      <c r="B195" s="1" t="s">
        <v>230</v>
      </c>
      <c r="C195">
        <v>4.0430719502884356E-2</v>
      </c>
      <c r="D195">
        <v>0.16271896910579811</v>
      </c>
      <c r="E195">
        <f>-LOG(GO_Biological_Process_2021_table[[#This Row],[Adjusted P-value]],10)</f>
        <v>0.78856181585373919</v>
      </c>
      <c r="F195">
        <v>0</v>
      </c>
      <c r="G195">
        <v>0</v>
      </c>
      <c r="H195">
        <v>6.5615079365079367</v>
      </c>
      <c r="I195">
        <v>21.050402728648404</v>
      </c>
      <c r="J195" s="1" t="s">
        <v>699</v>
      </c>
    </row>
    <row r="196" spans="1:10" x14ac:dyDescent="0.25">
      <c r="A196" s="1" t="s">
        <v>909</v>
      </c>
      <c r="B196" s="1" t="s">
        <v>910</v>
      </c>
      <c r="C196">
        <v>4.1457420711911053E-2</v>
      </c>
      <c r="D196">
        <v>0.16271896910579811</v>
      </c>
      <c r="E196">
        <f>-LOG(GO_Biological_Process_2021_table[[#This Row],[Adjusted P-value]],10)</f>
        <v>0.78856181585373919</v>
      </c>
      <c r="F196">
        <v>0</v>
      </c>
      <c r="G196">
        <v>0</v>
      </c>
      <c r="H196">
        <v>4.0849212924606464</v>
      </c>
      <c r="I196">
        <v>13.002665521275265</v>
      </c>
      <c r="J196" s="1" t="s">
        <v>774</v>
      </c>
    </row>
    <row r="197" spans="1:10" x14ac:dyDescent="0.25">
      <c r="A197" s="1" t="s">
        <v>911</v>
      </c>
      <c r="B197" s="1" t="s">
        <v>912</v>
      </c>
      <c r="C197">
        <v>4.2146028396205584E-2</v>
      </c>
      <c r="D197">
        <v>0.16271896910579811</v>
      </c>
      <c r="E197">
        <f>-LOG(GO_Biological_Process_2021_table[[#This Row],[Adjusted P-value]],10)</f>
        <v>0.78856181585373919</v>
      </c>
      <c r="F197">
        <v>0</v>
      </c>
      <c r="G197">
        <v>0</v>
      </c>
      <c r="H197">
        <v>6.4082687338501296</v>
      </c>
      <c r="I197">
        <v>20.292518771664902</v>
      </c>
      <c r="J197" s="1" t="s">
        <v>913</v>
      </c>
    </row>
    <row r="198" spans="1:10" x14ac:dyDescent="0.25">
      <c r="A198" s="1" t="s">
        <v>914</v>
      </c>
      <c r="B198" s="1" t="s">
        <v>232</v>
      </c>
      <c r="C198">
        <v>4.3519014529510951E-2</v>
      </c>
      <c r="D198">
        <v>0.16271896910579811</v>
      </c>
      <c r="E198">
        <f>-LOG(GO_Biological_Process_2021_table[[#This Row],[Adjusted P-value]],10)</f>
        <v>0.78856181585373919</v>
      </c>
      <c r="F198">
        <v>0</v>
      </c>
      <c r="G198">
        <v>0</v>
      </c>
      <c r="H198">
        <v>24.800747198007471</v>
      </c>
      <c r="I198">
        <v>77.739363690173619</v>
      </c>
      <c r="J198" s="1" t="s">
        <v>304</v>
      </c>
    </row>
    <row r="199" spans="1:10" x14ac:dyDescent="0.25">
      <c r="A199" s="1" t="s">
        <v>915</v>
      </c>
      <c r="B199" s="1" t="s">
        <v>232</v>
      </c>
      <c r="C199">
        <v>4.3519014529510951E-2</v>
      </c>
      <c r="D199">
        <v>0.16271896910579811</v>
      </c>
      <c r="E199">
        <f>-LOG(GO_Biological_Process_2021_table[[#This Row],[Adjusted P-value]],10)</f>
        <v>0.78856181585373919</v>
      </c>
      <c r="F199">
        <v>0</v>
      </c>
      <c r="G199">
        <v>0</v>
      </c>
      <c r="H199">
        <v>24.800747198007471</v>
      </c>
      <c r="I199">
        <v>77.739363690173619</v>
      </c>
      <c r="J199" s="1" t="s">
        <v>304</v>
      </c>
    </row>
    <row r="200" spans="1:10" x14ac:dyDescent="0.25">
      <c r="A200" s="1" t="s">
        <v>916</v>
      </c>
      <c r="B200" s="1" t="s">
        <v>232</v>
      </c>
      <c r="C200">
        <v>4.3519014529510951E-2</v>
      </c>
      <c r="D200">
        <v>0.16271896910579811</v>
      </c>
      <c r="E200">
        <f>-LOG(GO_Biological_Process_2021_table[[#This Row],[Adjusted P-value]],10)</f>
        <v>0.78856181585373919</v>
      </c>
      <c r="F200">
        <v>0</v>
      </c>
      <c r="G200">
        <v>0</v>
      </c>
      <c r="H200">
        <v>24.800747198007471</v>
      </c>
      <c r="I200">
        <v>77.739363690173619</v>
      </c>
      <c r="J200" s="1" t="s">
        <v>153</v>
      </c>
    </row>
    <row r="201" spans="1:10" x14ac:dyDescent="0.25">
      <c r="A201" s="1" t="s">
        <v>917</v>
      </c>
      <c r="B201" s="1" t="s">
        <v>232</v>
      </c>
      <c r="C201">
        <v>4.3519014529510951E-2</v>
      </c>
      <c r="D201">
        <v>0.16271896910579811</v>
      </c>
      <c r="E201">
        <f>-LOG(GO_Biological_Process_2021_table[[#This Row],[Adjusted P-value]],10)</f>
        <v>0.78856181585373919</v>
      </c>
      <c r="F201">
        <v>0</v>
      </c>
      <c r="G201">
        <v>0</v>
      </c>
      <c r="H201">
        <v>24.800747198007471</v>
      </c>
      <c r="I201">
        <v>77.739363690173619</v>
      </c>
      <c r="J201" s="1" t="s">
        <v>219</v>
      </c>
    </row>
    <row r="202" spans="1:10" x14ac:dyDescent="0.25">
      <c r="A202" s="1" t="s">
        <v>918</v>
      </c>
      <c r="B202" s="1" t="s">
        <v>232</v>
      </c>
      <c r="C202">
        <v>4.3519014529510951E-2</v>
      </c>
      <c r="D202">
        <v>0.16271896910579811</v>
      </c>
      <c r="E202">
        <f>-LOG(GO_Biological_Process_2021_table[[#This Row],[Adjusted P-value]],10)</f>
        <v>0.78856181585373919</v>
      </c>
      <c r="F202">
        <v>0</v>
      </c>
      <c r="G202">
        <v>0</v>
      </c>
      <c r="H202">
        <v>24.800747198007471</v>
      </c>
      <c r="I202">
        <v>77.739363690173619</v>
      </c>
      <c r="J202" s="1" t="s">
        <v>273</v>
      </c>
    </row>
    <row r="203" spans="1:10" x14ac:dyDescent="0.25">
      <c r="A203" s="1" t="s">
        <v>919</v>
      </c>
      <c r="B203" s="1" t="s">
        <v>232</v>
      </c>
      <c r="C203">
        <v>4.3519014529510951E-2</v>
      </c>
      <c r="D203">
        <v>0.16271896910579811</v>
      </c>
      <c r="E203">
        <f>-LOG(GO_Biological_Process_2021_table[[#This Row],[Adjusted P-value]],10)</f>
        <v>0.78856181585373919</v>
      </c>
      <c r="F203">
        <v>0</v>
      </c>
      <c r="G203">
        <v>0</v>
      </c>
      <c r="H203">
        <v>24.800747198007471</v>
      </c>
      <c r="I203">
        <v>77.739363690173619</v>
      </c>
      <c r="J203" s="1" t="s">
        <v>256</v>
      </c>
    </row>
    <row r="204" spans="1:10" x14ac:dyDescent="0.25">
      <c r="A204" s="1" t="s">
        <v>920</v>
      </c>
      <c r="B204" s="1" t="s">
        <v>232</v>
      </c>
      <c r="C204">
        <v>4.3519014529510951E-2</v>
      </c>
      <c r="D204">
        <v>0.16271896910579811</v>
      </c>
      <c r="E204">
        <f>-LOG(GO_Biological_Process_2021_table[[#This Row],[Adjusted P-value]],10)</f>
        <v>0.78856181585373919</v>
      </c>
      <c r="F204">
        <v>0</v>
      </c>
      <c r="G204">
        <v>0</v>
      </c>
      <c r="H204">
        <v>24.800747198007471</v>
      </c>
      <c r="I204">
        <v>77.739363690173619</v>
      </c>
      <c r="J204" s="1" t="s">
        <v>198</v>
      </c>
    </row>
    <row r="205" spans="1:10" x14ac:dyDescent="0.25">
      <c r="A205" s="1" t="s">
        <v>921</v>
      </c>
      <c r="B205" s="1" t="s">
        <v>232</v>
      </c>
      <c r="C205">
        <v>4.3519014529510951E-2</v>
      </c>
      <c r="D205">
        <v>0.16271896910579811</v>
      </c>
      <c r="E205">
        <f>-LOG(GO_Biological_Process_2021_table[[#This Row],[Adjusted P-value]],10)</f>
        <v>0.78856181585373919</v>
      </c>
      <c r="F205">
        <v>0</v>
      </c>
      <c r="G205">
        <v>0</v>
      </c>
      <c r="H205">
        <v>24.800747198007471</v>
      </c>
      <c r="I205">
        <v>77.739363690173619</v>
      </c>
      <c r="J205" s="1" t="s">
        <v>403</v>
      </c>
    </row>
    <row r="206" spans="1:10" x14ac:dyDescent="0.25">
      <c r="A206" s="1" t="s">
        <v>922</v>
      </c>
      <c r="B206" s="1" t="s">
        <v>232</v>
      </c>
      <c r="C206">
        <v>4.3519014529510951E-2</v>
      </c>
      <c r="D206">
        <v>0.16271896910579811</v>
      </c>
      <c r="E206">
        <f>-LOG(GO_Biological_Process_2021_table[[#This Row],[Adjusted P-value]],10)</f>
        <v>0.78856181585373919</v>
      </c>
      <c r="F206">
        <v>0</v>
      </c>
      <c r="G206">
        <v>0</v>
      </c>
      <c r="H206">
        <v>24.800747198007471</v>
      </c>
      <c r="I206">
        <v>77.739363690173619</v>
      </c>
      <c r="J206" s="1" t="s">
        <v>747</v>
      </c>
    </row>
    <row r="207" spans="1:10" x14ac:dyDescent="0.25">
      <c r="A207" s="1" t="s">
        <v>923</v>
      </c>
      <c r="B207" s="1" t="s">
        <v>232</v>
      </c>
      <c r="C207">
        <v>4.3519014529510951E-2</v>
      </c>
      <c r="D207">
        <v>0.16271896910579811</v>
      </c>
      <c r="E207">
        <f>-LOG(GO_Biological_Process_2021_table[[#This Row],[Adjusted P-value]],10)</f>
        <v>0.78856181585373919</v>
      </c>
      <c r="F207">
        <v>0</v>
      </c>
      <c r="G207">
        <v>0</v>
      </c>
      <c r="H207">
        <v>24.800747198007471</v>
      </c>
      <c r="I207">
        <v>77.739363690173619</v>
      </c>
      <c r="J207" s="1" t="s">
        <v>219</v>
      </c>
    </row>
    <row r="208" spans="1:10" x14ac:dyDescent="0.25">
      <c r="A208" s="1" t="s">
        <v>924</v>
      </c>
      <c r="B208" s="1" t="s">
        <v>232</v>
      </c>
      <c r="C208">
        <v>4.3519014529510951E-2</v>
      </c>
      <c r="D208">
        <v>0.16271896910579811</v>
      </c>
      <c r="E208">
        <f>-LOG(GO_Biological_Process_2021_table[[#This Row],[Adjusted P-value]],10)</f>
        <v>0.78856181585373919</v>
      </c>
      <c r="F208">
        <v>0</v>
      </c>
      <c r="G208">
        <v>0</v>
      </c>
      <c r="H208">
        <v>24.800747198007471</v>
      </c>
      <c r="I208">
        <v>77.739363690173619</v>
      </c>
      <c r="J208" s="1" t="s">
        <v>219</v>
      </c>
    </row>
    <row r="209" spans="1:10" x14ac:dyDescent="0.25">
      <c r="A209" s="1" t="s">
        <v>925</v>
      </c>
      <c r="B209" s="1" t="s">
        <v>232</v>
      </c>
      <c r="C209">
        <v>4.3519014529510951E-2</v>
      </c>
      <c r="D209">
        <v>0.16271896910579811</v>
      </c>
      <c r="E209">
        <f>-LOG(GO_Biological_Process_2021_table[[#This Row],[Adjusted P-value]],10)</f>
        <v>0.78856181585373919</v>
      </c>
      <c r="F209">
        <v>0</v>
      </c>
      <c r="G209">
        <v>0</v>
      </c>
      <c r="H209">
        <v>24.800747198007471</v>
      </c>
      <c r="I209">
        <v>77.739363690173619</v>
      </c>
      <c r="J209" s="1" t="s">
        <v>248</v>
      </c>
    </row>
    <row r="210" spans="1:10" x14ac:dyDescent="0.25">
      <c r="A210" s="1" t="s">
        <v>926</v>
      </c>
      <c r="B210" s="1" t="s">
        <v>232</v>
      </c>
      <c r="C210">
        <v>4.3519014529510951E-2</v>
      </c>
      <c r="D210">
        <v>0.16271896910579811</v>
      </c>
      <c r="E210">
        <f>-LOG(GO_Biological_Process_2021_table[[#This Row],[Adjusted P-value]],10)</f>
        <v>0.78856181585373919</v>
      </c>
      <c r="F210">
        <v>0</v>
      </c>
      <c r="G210">
        <v>0</v>
      </c>
      <c r="H210">
        <v>24.800747198007471</v>
      </c>
      <c r="I210">
        <v>77.739363690173619</v>
      </c>
      <c r="J210" s="1" t="s">
        <v>153</v>
      </c>
    </row>
    <row r="211" spans="1:10" x14ac:dyDescent="0.25">
      <c r="A211" s="1" t="s">
        <v>927</v>
      </c>
      <c r="B211" s="1" t="s">
        <v>232</v>
      </c>
      <c r="C211">
        <v>4.3519014529510951E-2</v>
      </c>
      <c r="D211">
        <v>0.16271896910579811</v>
      </c>
      <c r="E211">
        <f>-LOG(GO_Biological_Process_2021_table[[#This Row],[Adjusted P-value]],10)</f>
        <v>0.78856181585373919</v>
      </c>
      <c r="F211">
        <v>0</v>
      </c>
      <c r="G211">
        <v>0</v>
      </c>
      <c r="H211">
        <v>24.800747198007471</v>
      </c>
      <c r="I211">
        <v>77.739363690173619</v>
      </c>
      <c r="J211" s="1" t="s">
        <v>928</v>
      </c>
    </row>
    <row r="212" spans="1:10" x14ac:dyDescent="0.25">
      <c r="A212" s="1" t="s">
        <v>929</v>
      </c>
      <c r="B212" s="1" t="s">
        <v>232</v>
      </c>
      <c r="C212">
        <v>4.3519014529510951E-2</v>
      </c>
      <c r="D212">
        <v>0.16271896910579811</v>
      </c>
      <c r="E212">
        <f>-LOG(GO_Biological_Process_2021_table[[#This Row],[Adjusted P-value]],10)</f>
        <v>0.78856181585373919</v>
      </c>
      <c r="F212">
        <v>0</v>
      </c>
      <c r="G212">
        <v>0</v>
      </c>
      <c r="H212">
        <v>24.800747198007471</v>
      </c>
      <c r="I212">
        <v>77.739363690173619</v>
      </c>
      <c r="J212" s="1" t="s">
        <v>198</v>
      </c>
    </row>
    <row r="213" spans="1:10" x14ac:dyDescent="0.25">
      <c r="A213" s="1" t="s">
        <v>930</v>
      </c>
      <c r="B213" s="1" t="s">
        <v>232</v>
      </c>
      <c r="C213">
        <v>4.3519014529510951E-2</v>
      </c>
      <c r="D213">
        <v>0.16271896910579811</v>
      </c>
      <c r="E213">
        <f>-LOG(GO_Biological_Process_2021_table[[#This Row],[Adjusted P-value]],10)</f>
        <v>0.78856181585373919</v>
      </c>
      <c r="F213">
        <v>0</v>
      </c>
      <c r="G213">
        <v>0</v>
      </c>
      <c r="H213">
        <v>24.800747198007471</v>
      </c>
      <c r="I213">
        <v>77.739363690173619</v>
      </c>
      <c r="J213" s="1" t="s">
        <v>273</v>
      </c>
    </row>
    <row r="214" spans="1:10" x14ac:dyDescent="0.25">
      <c r="A214" s="1" t="s">
        <v>931</v>
      </c>
      <c r="B214" s="1" t="s">
        <v>232</v>
      </c>
      <c r="C214">
        <v>4.3519014529510951E-2</v>
      </c>
      <c r="D214">
        <v>0.16271896910579811</v>
      </c>
      <c r="E214">
        <f>-LOG(GO_Biological_Process_2021_table[[#This Row],[Adjusted P-value]],10)</f>
        <v>0.78856181585373919</v>
      </c>
      <c r="F214">
        <v>0</v>
      </c>
      <c r="G214">
        <v>0</v>
      </c>
      <c r="H214">
        <v>24.800747198007471</v>
      </c>
      <c r="I214">
        <v>77.739363690173619</v>
      </c>
      <c r="J214" s="1" t="s">
        <v>256</v>
      </c>
    </row>
    <row r="215" spans="1:10" x14ac:dyDescent="0.25">
      <c r="A215" s="1" t="s">
        <v>932</v>
      </c>
      <c r="B215" s="1" t="s">
        <v>232</v>
      </c>
      <c r="C215">
        <v>4.3519014529510951E-2</v>
      </c>
      <c r="D215">
        <v>0.16271896910579811</v>
      </c>
      <c r="E215">
        <f>-LOG(GO_Biological_Process_2021_table[[#This Row],[Adjusted P-value]],10)</f>
        <v>0.78856181585373919</v>
      </c>
      <c r="F215">
        <v>0</v>
      </c>
      <c r="G215">
        <v>0</v>
      </c>
      <c r="H215">
        <v>24.800747198007471</v>
      </c>
      <c r="I215">
        <v>77.739363690173619</v>
      </c>
      <c r="J215" s="1" t="s">
        <v>192</v>
      </c>
    </row>
    <row r="216" spans="1:10" x14ac:dyDescent="0.25">
      <c r="A216" s="1" t="s">
        <v>933</v>
      </c>
      <c r="B216" s="1" t="s">
        <v>232</v>
      </c>
      <c r="C216">
        <v>4.3519014529510951E-2</v>
      </c>
      <c r="D216">
        <v>0.16271896910579811</v>
      </c>
      <c r="E216">
        <f>-LOG(GO_Biological_Process_2021_table[[#This Row],[Adjusted P-value]],10)</f>
        <v>0.78856181585373919</v>
      </c>
      <c r="F216">
        <v>0</v>
      </c>
      <c r="G216">
        <v>0</v>
      </c>
      <c r="H216">
        <v>24.800747198007471</v>
      </c>
      <c r="I216">
        <v>77.739363690173619</v>
      </c>
      <c r="J216" s="1" t="s">
        <v>235</v>
      </c>
    </row>
    <row r="217" spans="1:10" x14ac:dyDescent="0.25">
      <c r="A217" s="1" t="s">
        <v>934</v>
      </c>
      <c r="B217" s="1" t="s">
        <v>935</v>
      </c>
      <c r="C217">
        <v>4.4769451778203719E-2</v>
      </c>
      <c r="D217">
        <v>0.16271896910579811</v>
      </c>
      <c r="E217">
        <f>-LOG(GO_Biological_Process_2021_table[[#This Row],[Adjusted P-value]],10)</f>
        <v>0.78856181585373919</v>
      </c>
      <c r="F217">
        <v>0</v>
      </c>
      <c r="G217">
        <v>0</v>
      </c>
      <c r="H217">
        <v>6.1913233458177279</v>
      </c>
      <c r="I217">
        <v>19.231669685975529</v>
      </c>
      <c r="J217" s="1" t="s">
        <v>913</v>
      </c>
    </row>
    <row r="218" spans="1:10" x14ac:dyDescent="0.25">
      <c r="A218" s="1" t="s">
        <v>936</v>
      </c>
      <c r="B218" s="1" t="s">
        <v>935</v>
      </c>
      <c r="C218">
        <v>4.4769451778203719E-2</v>
      </c>
      <c r="D218">
        <v>0.16271896910579811</v>
      </c>
      <c r="E218">
        <f>-LOG(GO_Biological_Process_2021_table[[#This Row],[Adjusted P-value]],10)</f>
        <v>0.78856181585373919</v>
      </c>
      <c r="F218">
        <v>0</v>
      </c>
      <c r="G218">
        <v>0</v>
      </c>
      <c r="H218">
        <v>6.1913233458177279</v>
      </c>
      <c r="I218">
        <v>19.231669685975529</v>
      </c>
      <c r="J218" s="1" t="s">
        <v>830</v>
      </c>
    </row>
    <row r="219" spans="1:10" x14ac:dyDescent="0.25">
      <c r="A219" s="1" t="s">
        <v>937</v>
      </c>
      <c r="B219" s="1" t="s">
        <v>938</v>
      </c>
      <c r="C219">
        <v>4.5008053168414851E-2</v>
      </c>
      <c r="D219">
        <v>0.16271896910579811</v>
      </c>
      <c r="E219">
        <f>-LOG(GO_Biological_Process_2021_table[[#This Row],[Adjusted P-value]],10)</f>
        <v>0.78856181585373919</v>
      </c>
      <c r="F219">
        <v>0</v>
      </c>
      <c r="G219">
        <v>0</v>
      </c>
      <c r="H219">
        <v>3.9480008010146186</v>
      </c>
      <c r="I219">
        <v>12.242410347589278</v>
      </c>
      <c r="J219" s="1" t="s">
        <v>939</v>
      </c>
    </row>
    <row r="220" spans="1:10" x14ac:dyDescent="0.25">
      <c r="A220" s="1" t="s">
        <v>940</v>
      </c>
      <c r="B220" s="1" t="s">
        <v>941</v>
      </c>
      <c r="C220">
        <v>4.5657142395973516E-2</v>
      </c>
      <c r="D220">
        <v>0.16271896910579811</v>
      </c>
      <c r="E220">
        <f>-LOG(GO_Biological_Process_2021_table[[#This Row],[Adjusted P-value]],10)</f>
        <v>0.78856181585373919</v>
      </c>
      <c r="F220">
        <v>0</v>
      </c>
      <c r="G220">
        <v>0</v>
      </c>
      <c r="H220">
        <v>6.1222222222222218</v>
      </c>
      <c r="I220">
        <v>18.896821872884065</v>
      </c>
      <c r="J220" s="1" t="s">
        <v>796</v>
      </c>
    </row>
    <row r="221" spans="1:10" x14ac:dyDescent="0.25">
      <c r="A221" s="1" t="s">
        <v>942</v>
      </c>
      <c r="B221" s="1" t="s">
        <v>237</v>
      </c>
      <c r="C221">
        <v>4.7060109706494532E-2</v>
      </c>
      <c r="D221">
        <v>0.16271896910579811</v>
      </c>
      <c r="E221">
        <f>-LOG(GO_Biological_Process_2021_table[[#This Row],[Adjusted P-value]],10)</f>
        <v>0.78856181585373919</v>
      </c>
      <c r="F221">
        <v>0</v>
      </c>
      <c r="G221">
        <v>0</v>
      </c>
      <c r="H221">
        <v>22.732876712328768</v>
      </c>
      <c r="I221">
        <v>69.479163181589982</v>
      </c>
      <c r="J221" s="1" t="s">
        <v>206</v>
      </c>
    </row>
    <row r="222" spans="1:10" x14ac:dyDescent="0.25">
      <c r="A222" s="1" t="s">
        <v>943</v>
      </c>
      <c r="B222" s="1" t="s">
        <v>237</v>
      </c>
      <c r="C222">
        <v>4.7060109706494532E-2</v>
      </c>
      <c r="D222">
        <v>0.16271896910579811</v>
      </c>
      <c r="E222">
        <f>-LOG(GO_Biological_Process_2021_table[[#This Row],[Adjusted P-value]],10)</f>
        <v>0.78856181585373919</v>
      </c>
      <c r="F222">
        <v>0</v>
      </c>
      <c r="G222">
        <v>0</v>
      </c>
      <c r="H222">
        <v>22.732876712328768</v>
      </c>
      <c r="I222">
        <v>69.479163181589982</v>
      </c>
      <c r="J222" s="1" t="s">
        <v>186</v>
      </c>
    </row>
    <row r="223" spans="1:10" x14ac:dyDescent="0.25">
      <c r="A223" s="1" t="s">
        <v>944</v>
      </c>
      <c r="B223" s="1" t="s">
        <v>237</v>
      </c>
      <c r="C223">
        <v>4.7060109706494532E-2</v>
      </c>
      <c r="D223">
        <v>0.16271896910579811</v>
      </c>
      <c r="E223">
        <f>-LOG(GO_Biological_Process_2021_table[[#This Row],[Adjusted P-value]],10)</f>
        <v>0.78856181585373919</v>
      </c>
      <c r="F223">
        <v>0</v>
      </c>
      <c r="G223">
        <v>0</v>
      </c>
      <c r="H223">
        <v>22.732876712328768</v>
      </c>
      <c r="I223">
        <v>69.479163181589982</v>
      </c>
      <c r="J223" s="1" t="s">
        <v>790</v>
      </c>
    </row>
    <row r="224" spans="1:10" x14ac:dyDescent="0.25">
      <c r="A224" s="1" t="s">
        <v>945</v>
      </c>
      <c r="B224" s="1" t="s">
        <v>237</v>
      </c>
      <c r="C224">
        <v>4.7060109706494532E-2</v>
      </c>
      <c r="D224">
        <v>0.16271896910579811</v>
      </c>
      <c r="E224">
        <f>-LOG(GO_Biological_Process_2021_table[[#This Row],[Adjusted P-value]],10)</f>
        <v>0.78856181585373919</v>
      </c>
      <c r="F224">
        <v>0</v>
      </c>
      <c r="G224">
        <v>0</v>
      </c>
      <c r="H224">
        <v>22.732876712328768</v>
      </c>
      <c r="I224">
        <v>69.479163181589982</v>
      </c>
      <c r="J224" s="1" t="s">
        <v>273</v>
      </c>
    </row>
    <row r="225" spans="1:10" x14ac:dyDescent="0.25">
      <c r="A225" s="1" t="s">
        <v>946</v>
      </c>
      <c r="B225" s="1" t="s">
        <v>237</v>
      </c>
      <c r="C225">
        <v>4.7060109706494532E-2</v>
      </c>
      <c r="D225">
        <v>0.16271896910579811</v>
      </c>
      <c r="E225">
        <f>-LOG(GO_Biological_Process_2021_table[[#This Row],[Adjusted P-value]],10)</f>
        <v>0.78856181585373919</v>
      </c>
      <c r="F225">
        <v>0</v>
      </c>
      <c r="G225">
        <v>0</v>
      </c>
      <c r="H225">
        <v>22.732876712328768</v>
      </c>
      <c r="I225">
        <v>69.479163181589982</v>
      </c>
      <c r="J225" s="1" t="s">
        <v>225</v>
      </c>
    </row>
    <row r="226" spans="1:10" x14ac:dyDescent="0.25">
      <c r="A226" s="1" t="s">
        <v>947</v>
      </c>
      <c r="B226" s="1" t="s">
        <v>237</v>
      </c>
      <c r="C226">
        <v>4.7060109706494532E-2</v>
      </c>
      <c r="D226">
        <v>0.16271896910579811</v>
      </c>
      <c r="E226">
        <f>-LOG(GO_Biological_Process_2021_table[[#This Row],[Adjusted P-value]],10)</f>
        <v>0.78856181585373919</v>
      </c>
      <c r="F226">
        <v>0</v>
      </c>
      <c r="G226">
        <v>0</v>
      </c>
      <c r="H226">
        <v>22.732876712328768</v>
      </c>
      <c r="I226">
        <v>69.479163181589982</v>
      </c>
      <c r="J226" s="1" t="s">
        <v>315</v>
      </c>
    </row>
    <row r="227" spans="1:10" x14ac:dyDescent="0.25">
      <c r="A227" s="1" t="s">
        <v>948</v>
      </c>
      <c r="B227" s="1" t="s">
        <v>237</v>
      </c>
      <c r="C227">
        <v>4.7060109706494532E-2</v>
      </c>
      <c r="D227">
        <v>0.16271896910579811</v>
      </c>
      <c r="E227">
        <f>-LOG(GO_Biological_Process_2021_table[[#This Row],[Adjusted P-value]],10)</f>
        <v>0.78856181585373919</v>
      </c>
      <c r="F227">
        <v>0</v>
      </c>
      <c r="G227">
        <v>0</v>
      </c>
      <c r="H227">
        <v>22.732876712328768</v>
      </c>
      <c r="I227">
        <v>69.479163181589982</v>
      </c>
      <c r="J227" s="1" t="s">
        <v>790</v>
      </c>
    </row>
    <row r="228" spans="1:10" x14ac:dyDescent="0.25">
      <c r="A228" s="1" t="s">
        <v>949</v>
      </c>
      <c r="B228" s="1" t="s">
        <v>237</v>
      </c>
      <c r="C228">
        <v>4.7060109706494532E-2</v>
      </c>
      <c r="D228">
        <v>0.16271896910579811</v>
      </c>
      <c r="E228">
        <f>-LOG(GO_Biological_Process_2021_table[[#This Row],[Adjusted P-value]],10)</f>
        <v>0.78856181585373919</v>
      </c>
      <c r="F228">
        <v>0</v>
      </c>
      <c r="G228">
        <v>0</v>
      </c>
      <c r="H228">
        <v>22.732876712328768</v>
      </c>
      <c r="I228">
        <v>69.479163181589982</v>
      </c>
      <c r="J228" s="1" t="s">
        <v>186</v>
      </c>
    </row>
    <row r="229" spans="1:10" x14ac:dyDescent="0.25">
      <c r="A229" s="1" t="s">
        <v>950</v>
      </c>
      <c r="B229" s="1" t="s">
        <v>237</v>
      </c>
      <c r="C229">
        <v>4.7060109706494532E-2</v>
      </c>
      <c r="D229">
        <v>0.16271896910579811</v>
      </c>
      <c r="E229">
        <f>-LOG(GO_Biological_Process_2021_table[[#This Row],[Adjusted P-value]],10)</f>
        <v>0.78856181585373919</v>
      </c>
      <c r="F229">
        <v>0</v>
      </c>
      <c r="G229">
        <v>0</v>
      </c>
      <c r="H229">
        <v>22.732876712328768</v>
      </c>
      <c r="I229">
        <v>69.479163181589982</v>
      </c>
      <c r="J229" s="1" t="s">
        <v>856</v>
      </c>
    </row>
    <row r="230" spans="1:10" x14ac:dyDescent="0.25">
      <c r="A230" s="1" t="s">
        <v>951</v>
      </c>
      <c r="B230" s="1" t="s">
        <v>237</v>
      </c>
      <c r="C230">
        <v>4.7060109706494532E-2</v>
      </c>
      <c r="D230">
        <v>0.16271896910579811</v>
      </c>
      <c r="E230">
        <f>-LOG(GO_Biological_Process_2021_table[[#This Row],[Adjusted P-value]],10)</f>
        <v>0.78856181585373919</v>
      </c>
      <c r="F230">
        <v>0</v>
      </c>
      <c r="G230">
        <v>0</v>
      </c>
      <c r="H230">
        <v>22.732876712328768</v>
      </c>
      <c r="I230">
        <v>69.479163181589982</v>
      </c>
      <c r="J230" s="1" t="s">
        <v>952</v>
      </c>
    </row>
    <row r="231" spans="1:10" x14ac:dyDescent="0.25">
      <c r="A231" s="1" t="s">
        <v>953</v>
      </c>
      <c r="B231" s="1" t="s">
        <v>237</v>
      </c>
      <c r="C231">
        <v>4.7060109706494532E-2</v>
      </c>
      <c r="D231">
        <v>0.16271896910579811</v>
      </c>
      <c r="E231">
        <f>-LOG(GO_Biological_Process_2021_table[[#This Row],[Adjusted P-value]],10)</f>
        <v>0.78856181585373919</v>
      </c>
      <c r="F231">
        <v>0</v>
      </c>
      <c r="G231">
        <v>0</v>
      </c>
      <c r="H231">
        <v>22.732876712328768</v>
      </c>
      <c r="I231">
        <v>69.479163181589982</v>
      </c>
      <c r="J231" s="1" t="s">
        <v>952</v>
      </c>
    </row>
    <row r="232" spans="1:10" x14ac:dyDescent="0.25">
      <c r="A232" s="1" t="s">
        <v>954</v>
      </c>
      <c r="B232" s="1" t="s">
        <v>237</v>
      </c>
      <c r="C232">
        <v>4.7060109706494532E-2</v>
      </c>
      <c r="D232">
        <v>0.16271896910579811</v>
      </c>
      <c r="E232">
        <f>-LOG(GO_Biological_Process_2021_table[[#This Row],[Adjusted P-value]],10)</f>
        <v>0.78856181585373919</v>
      </c>
      <c r="F232">
        <v>0</v>
      </c>
      <c r="G232">
        <v>0</v>
      </c>
      <c r="H232">
        <v>22.732876712328768</v>
      </c>
      <c r="I232">
        <v>69.479163181589982</v>
      </c>
      <c r="J232" s="1" t="s">
        <v>955</v>
      </c>
    </row>
    <row r="233" spans="1:10" x14ac:dyDescent="0.25">
      <c r="A233" s="1" t="s">
        <v>956</v>
      </c>
      <c r="B233" s="1" t="s">
        <v>237</v>
      </c>
      <c r="C233">
        <v>4.7060109706494532E-2</v>
      </c>
      <c r="D233">
        <v>0.16271896910579811</v>
      </c>
      <c r="E233">
        <f>-LOG(GO_Biological_Process_2021_table[[#This Row],[Adjusted P-value]],10)</f>
        <v>0.78856181585373919</v>
      </c>
      <c r="F233">
        <v>0</v>
      </c>
      <c r="G233">
        <v>0</v>
      </c>
      <c r="H233">
        <v>22.732876712328768</v>
      </c>
      <c r="I233">
        <v>69.479163181589982</v>
      </c>
      <c r="J233" s="1" t="s">
        <v>957</v>
      </c>
    </row>
    <row r="234" spans="1:10" x14ac:dyDescent="0.25">
      <c r="A234" s="1" t="s">
        <v>958</v>
      </c>
      <c r="B234" s="1" t="s">
        <v>237</v>
      </c>
      <c r="C234">
        <v>4.7060109706494532E-2</v>
      </c>
      <c r="D234">
        <v>0.16271896910579811</v>
      </c>
      <c r="E234">
        <f>-LOG(GO_Biological_Process_2021_table[[#This Row],[Adjusted P-value]],10)</f>
        <v>0.78856181585373919</v>
      </c>
      <c r="F234">
        <v>0</v>
      </c>
      <c r="G234">
        <v>0</v>
      </c>
      <c r="H234">
        <v>22.732876712328768</v>
      </c>
      <c r="I234">
        <v>69.479163181589982</v>
      </c>
      <c r="J234" s="1" t="s">
        <v>153</v>
      </c>
    </row>
    <row r="235" spans="1:10" x14ac:dyDescent="0.25">
      <c r="A235" s="1" t="s">
        <v>959</v>
      </c>
      <c r="B235" s="1" t="s">
        <v>960</v>
      </c>
      <c r="C235">
        <v>4.7451992205439851E-2</v>
      </c>
      <c r="D235">
        <v>0.16271896910579811</v>
      </c>
      <c r="E235">
        <f>-LOG(GO_Biological_Process_2021_table[[#This Row],[Adjusted P-value]],10)</f>
        <v>0.78856181585373919</v>
      </c>
      <c r="F235">
        <v>0</v>
      </c>
      <c r="G235">
        <v>0</v>
      </c>
      <c r="H235">
        <v>5.9885265700483092</v>
      </c>
      <c r="I235">
        <v>18.253249180307318</v>
      </c>
      <c r="J235" s="1" t="s">
        <v>961</v>
      </c>
    </row>
    <row r="236" spans="1:10" x14ac:dyDescent="0.25">
      <c r="A236" s="1" t="s">
        <v>962</v>
      </c>
      <c r="B236" s="1" t="s">
        <v>245</v>
      </c>
      <c r="C236">
        <v>5.0588271912940908E-2</v>
      </c>
      <c r="D236">
        <v>0.16271896910579811</v>
      </c>
      <c r="E236">
        <f>-LOG(GO_Biological_Process_2021_table[[#This Row],[Adjusted P-value]],10)</f>
        <v>0.78856181585373919</v>
      </c>
      <c r="F236">
        <v>0</v>
      </c>
      <c r="G236">
        <v>0</v>
      </c>
      <c r="H236">
        <v>20.983140147523709</v>
      </c>
      <c r="I236">
        <v>62.614435310061197</v>
      </c>
      <c r="J236" s="1" t="s">
        <v>198</v>
      </c>
    </row>
    <row r="237" spans="1:10" x14ac:dyDescent="0.25">
      <c r="A237" s="1" t="s">
        <v>963</v>
      </c>
      <c r="B237" s="1" t="s">
        <v>245</v>
      </c>
      <c r="C237">
        <v>5.0588271912940908E-2</v>
      </c>
      <c r="D237">
        <v>0.16271896910579811</v>
      </c>
      <c r="E237">
        <f>-LOG(GO_Biological_Process_2021_table[[#This Row],[Adjusted P-value]],10)</f>
        <v>0.78856181585373919</v>
      </c>
      <c r="F237">
        <v>0</v>
      </c>
      <c r="G237">
        <v>0</v>
      </c>
      <c r="H237">
        <v>20.983140147523709</v>
      </c>
      <c r="I237">
        <v>62.614435310061197</v>
      </c>
      <c r="J237" s="1" t="s">
        <v>256</v>
      </c>
    </row>
    <row r="238" spans="1:10" x14ac:dyDescent="0.25">
      <c r="A238" s="1" t="s">
        <v>964</v>
      </c>
      <c r="B238" s="1" t="s">
        <v>245</v>
      </c>
      <c r="C238">
        <v>5.0588271912940908E-2</v>
      </c>
      <c r="D238">
        <v>0.16271896910579811</v>
      </c>
      <c r="E238">
        <f>-LOG(GO_Biological_Process_2021_table[[#This Row],[Adjusted P-value]],10)</f>
        <v>0.78856181585373919</v>
      </c>
      <c r="F238">
        <v>0</v>
      </c>
      <c r="G238">
        <v>0</v>
      </c>
      <c r="H238">
        <v>20.983140147523709</v>
      </c>
      <c r="I238">
        <v>62.614435310061197</v>
      </c>
      <c r="J238" s="1" t="s">
        <v>759</v>
      </c>
    </row>
    <row r="239" spans="1:10" x14ac:dyDescent="0.25">
      <c r="A239" s="1" t="s">
        <v>965</v>
      </c>
      <c r="B239" s="1" t="s">
        <v>245</v>
      </c>
      <c r="C239">
        <v>5.0588271912940908E-2</v>
      </c>
      <c r="D239">
        <v>0.16271896910579811</v>
      </c>
      <c r="E239">
        <f>-LOG(GO_Biological_Process_2021_table[[#This Row],[Adjusted P-value]],10)</f>
        <v>0.78856181585373919</v>
      </c>
      <c r="F239">
        <v>0</v>
      </c>
      <c r="G239">
        <v>0</v>
      </c>
      <c r="H239">
        <v>20.983140147523709</v>
      </c>
      <c r="I239">
        <v>62.614435310061197</v>
      </c>
      <c r="J239" s="1" t="s">
        <v>194</v>
      </c>
    </row>
    <row r="240" spans="1:10" x14ac:dyDescent="0.25">
      <c r="A240" s="1" t="s">
        <v>966</v>
      </c>
      <c r="B240" s="1" t="s">
        <v>245</v>
      </c>
      <c r="C240">
        <v>5.0588271912940908E-2</v>
      </c>
      <c r="D240">
        <v>0.16271896910579811</v>
      </c>
      <c r="E240">
        <f>-LOG(GO_Biological_Process_2021_table[[#This Row],[Adjusted P-value]],10)</f>
        <v>0.78856181585373919</v>
      </c>
      <c r="F240">
        <v>0</v>
      </c>
      <c r="G240">
        <v>0</v>
      </c>
      <c r="H240">
        <v>20.983140147523709</v>
      </c>
      <c r="I240">
        <v>62.614435310061197</v>
      </c>
      <c r="J240" s="1" t="s">
        <v>225</v>
      </c>
    </row>
    <row r="241" spans="1:10" x14ac:dyDescent="0.25">
      <c r="A241" s="1" t="s">
        <v>967</v>
      </c>
      <c r="B241" s="1" t="s">
        <v>245</v>
      </c>
      <c r="C241">
        <v>5.0588271912940908E-2</v>
      </c>
      <c r="D241">
        <v>0.16271896910579811</v>
      </c>
      <c r="E241">
        <f>-LOG(GO_Biological_Process_2021_table[[#This Row],[Adjusted P-value]],10)</f>
        <v>0.78856181585373919</v>
      </c>
      <c r="F241">
        <v>0</v>
      </c>
      <c r="G241">
        <v>0</v>
      </c>
      <c r="H241">
        <v>20.983140147523709</v>
      </c>
      <c r="I241">
        <v>62.614435310061197</v>
      </c>
      <c r="J241" s="1" t="s">
        <v>189</v>
      </c>
    </row>
    <row r="242" spans="1:10" x14ac:dyDescent="0.25">
      <c r="A242" s="1" t="s">
        <v>968</v>
      </c>
      <c r="B242" s="1" t="s">
        <v>245</v>
      </c>
      <c r="C242">
        <v>5.0588271912940908E-2</v>
      </c>
      <c r="D242">
        <v>0.16271896910579811</v>
      </c>
      <c r="E242">
        <f>-LOG(GO_Biological_Process_2021_table[[#This Row],[Adjusted P-value]],10)</f>
        <v>0.78856181585373919</v>
      </c>
      <c r="F242">
        <v>0</v>
      </c>
      <c r="G242">
        <v>0</v>
      </c>
      <c r="H242">
        <v>20.983140147523709</v>
      </c>
      <c r="I242">
        <v>62.614435310061197</v>
      </c>
      <c r="J242" s="1" t="s">
        <v>747</v>
      </c>
    </row>
    <row r="243" spans="1:10" x14ac:dyDescent="0.25">
      <c r="A243" s="1" t="s">
        <v>969</v>
      </c>
      <c r="B243" s="1" t="s">
        <v>245</v>
      </c>
      <c r="C243">
        <v>5.0588271912940908E-2</v>
      </c>
      <c r="D243">
        <v>0.16271896910579811</v>
      </c>
      <c r="E243">
        <f>-LOG(GO_Biological_Process_2021_table[[#This Row],[Adjusted P-value]],10)</f>
        <v>0.78856181585373919</v>
      </c>
      <c r="F243">
        <v>0</v>
      </c>
      <c r="G243">
        <v>0</v>
      </c>
      <c r="H243">
        <v>20.983140147523709</v>
      </c>
      <c r="I243">
        <v>62.614435310061197</v>
      </c>
      <c r="J243" s="1" t="s">
        <v>235</v>
      </c>
    </row>
    <row r="244" spans="1:10" x14ac:dyDescent="0.25">
      <c r="A244" s="1" t="s">
        <v>970</v>
      </c>
      <c r="B244" s="1" t="s">
        <v>245</v>
      </c>
      <c r="C244">
        <v>5.0588271912940908E-2</v>
      </c>
      <c r="D244">
        <v>0.16271896910579811</v>
      </c>
      <c r="E244">
        <f>-LOG(GO_Biological_Process_2021_table[[#This Row],[Adjusted P-value]],10)</f>
        <v>0.78856181585373919</v>
      </c>
      <c r="F244">
        <v>0</v>
      </c>
      <c r="G244">
        <v>0</v>
      </c>
      <c r="H244">
        <v>20.983140147523709</v>
      </c>
      <c r="I244">
        <v>62.614435310061197</v>
      </c>
      <c r="J244" s="1" t="s">
        <v>198</v>
      </c>
    </row>
    <row r="245" spans="1:10" x14ac:dyDescent="0.25">
      <c r="A245" s="1" t="s">
        <v>971</v>
      </c>
      <c r="B245" s="1" t="s">
        <v>245</v>
      </c>
      <c r="C245">
        <v>5.0588271912940908E-2</v>
      </c>
      <c r="D245">
        <v>0.16271896910579811</v>
      </c>
      <c r="E245">
        <f>-LOG(GO_Biological_Process_2021_table[[#This Row],[Adjusted P-value]],10)</f>
        <v>0.78856181585373919</v>
      </c>
      <c r="F245">
        <v>0</v>
      </c>
      <c r="G245">
        <v>0</v>
      </c>
      <c r="H245">
        <v>20.983140147523709</v>
      </c>
      <c r="I245">
        <v>62.614435310061197</v>
      </c>
      <c r="J245" s="1" t="s">
        <v>256</v>
      </c>
    </row>
    <row r="246" spans="1:10" x14ac:dyDescent="0.25">
      <c r="A246" s="1" t="s">
        <v>972</v>
      </c>
      <c r="B246" s="1" t="s">
        <v>245</v>
      </c>
      <c r="C246">
        <v>5.0588271912940908E-2</v>
      </c>
      <c r="D246">
        <v>0.16271896910579811</v>
      </c>
      <c r="E246">
        <f>-LOG(GO_Biological_Process_2021_table[[#This Row],[Adjusted P-value]],10)</f>
        <v>0.78856181585373919</v>
      </c>
      <c r="F246">
        <v>0</v>
      </c>
      <c r="G246">
        <v>0</v>
      </c>
      <c r="H246">
        <v>20.983140147523709</v>
      </c>
      <c r="I246">
        <v>62.614435310061197</v>
      </c>
      <c r="J246" s="1" t="s">
        <v>256</v>
      </c>
    </row>
    <row r="247" spans="1:10" x14ac:dyDescent="0.25">
      <c r="A247" s="1" t="s">
        <v>973</v>
      </c>
      <c r="B247" s="1" t="s">
        <v>245</v>
      </c>
      <c r="C247">
        <v>5.0588271912940908E-2</v>
      </c>
      <c r="D247">
        <v>0.16271896910579811</v>
      </c>
      <c r="E247">
        <f>-LOG(GO_Biological_Process_2021_table[[#This Row],[Adjusted P-value]],10)</f>
        <v>0.78856181585373919</v>
      </c>
      <c r="F247">
        <v>0</v>
      </c>
      <c r="G247">
        <v>0</v>
      </c>
      <c r="H247">
        <v>20.983140147523709</v>
      </c>
      <c r="I247">
        <v>62.614435310061197</v>
      </c>
      <c r="J247" s="1" t="s">
        <v>186</v>
      </c>
    </row>
    <row r="248" spans="1:10" x14ac:dyDescent="0.25">
      <c r="A248" s="1" t="s">
        <v>974</v>
      </c>
      <c r="B248" s="1" t="s">
        <v>245</v>
      </c>
      <c r="C248">
        <v>5.0588271912940908E-2</v>
      </c>
      <c r="D248">
        <v>0.16271896910579811</v>
      </c>
      <c r="E248">
        <f>-LOG(GO_Biological_Process_2021_table[[#This Row],[Adjusted P-value]],10)</f>
        <v>0.78856181585373919</v>
      </c>
      <c r="F248">
        <v>0</v>
      </c>
      <c r="G248">
        <v>0</v>
      </c>
      <c r="H248">
        <v>20.983140147523709</v>
      </c>
      <c r="I248">
        <v>62.614435310061197</v>
      </c>
      <c r="J248" s="1" t="s">
        <v>295</v>
      </c>
    </row>
    <row r="249" spans="1:10" x14ac:dyDescent="0.25">
      <c r="A249" s="1" t="s">
        <v>975</v>
      </c>
      <c r="B249" s="1" t="s">
        <v>245</v>
      </c>
      <c r="C249">
        <v>5.0588271912940908E-2</v>
      </c>
      <c r="D249">
        <v>0.16271896910579811</v>
      </c>
      <c r="E249">
        <f>-LOG(GO_Biological_Process_2021_table[[#This Row],[Adjusted P-value]],10)</f>
        <v>0.78856181585373919</v>
      </c>
      <c r="F249">
        <v>0</v>
      </c>
      <c r="G249">
        <v>0</v>
      </c>
      <c r="H249">
        <v>20.983140147523709</v>
      </c>
      <c r="I249">
        <v>62.614435310061197</v>
      </c>
      <c r="J249" s="1" t="s">
        <v>286</v>
      </c>
    </row>
    <row r="250" spans="1:10" x14ac:dyDescent="0.25">
      <c r="A250" s="1" t="s">
        <v>976</v>
      </c>
      <c r="B250" s="1" t="s">
        <v>245</v>
      </c>
      <c r="C250">
        <v>5.0588271912940908E-2</v>
      </c>
      <c r="D250">
        <v>0.16271896910579811</v>
      </c>
      <c r="E250">
        <f>-LOG(GO_Biological_Process_2021_table[[#This Row],[Adjusted P-value]],10)</f>
        <v>0.78856181585373919</v>
      </c>
      <c r="F250">
        <v>0</v>
      </c>
      <c r="G250">
        <v>0</v>
      </c>
      <c r="H250">
        <v>20.983140147523709</v>
      </c>
      <c r="I250">
        <v>62.614435310061197</v>
      </c>
      <c r="J250" s="1" t="s">
        <v>225</v>
      </c>
    </row>
    <row r="251" spans="1:10" x14ac:dyDescent="0.25">
      <c r="A251" s="1" t="s">
        <v>977</v>
      </c>
      <c r="B251" s="1" t="s">
        <v>245</v>
      </c>
      <c r="C251">
        <v>5.0588271912940908E-2</v>
      </c>
      <c r="D251">
        <v>0.16271896910579811</v>
      </c>
      <c r="E251">
        <f>-LOG(GO_Biological_Process_2021_table[[#This Row],[Adjusted P-value]],10)</f>
        <v>0.78856181585373919</v>
      </c>
      <c r="F251">
        <v>0</v>
      </c>
      <c r="G251">
        <v>0</v>
      </c>
      <c r="H251">
        <v>20.983140147523709</v>
      </c>
      <c r="I251">
        <v>62.614435310061197</v>
      </c>
      <c r="J251" s="1" t="s">
        <v>269</v>
      </c>
    </row>
    <row r="252" spans="1:10" x14ac:dyDescent="0.25">
      <c r="A252" s="1" t="s">
        <v>978</v>
      </c>
      <c r="B252" s="1" t="s">
        <v>245</v>
      </c>
      <c r="C252">
        <v>5.0588271912940908E-2</v>
      </c>
      <c r="D252">
        <v>0.16271896910579811</v>
      </c>
      <c r="E252">
        <f>-LOG(GO_Biological_Process_2021_table[[#This Row],[Adjusted P-value]],10)</f>
        <v>0.78856181585373919</v>
      </c>
      <c r="F252">
        <v>0</v>
      </c>
      <c r="G252">
        <v>0</v>
      </c>
      <c r="H252">
        <v>20.983140147523709</v>
      </c>
      <c r="I252">
        <v>62.614435310061197</v>
      </c>
      <c r="J252" s="1" t="s">
        <v>434</v>
      </c>
    </row>
    <row r="253" spans="1:10" x14ac:dyDescent="0.25">
      <c r="A253" s="1" t="s">
        <v>979</v>
      </c>
      <c r="B253" s="1" t="s">
        <v>245</v>
      </c>
      <c r="C253">
        <v>5.0588271912940908E-2</v>
      </c>
      <c r="D253">
        <v>0.16271896910579811</v>
      </c>
      <c r="E253">
        <f>-LOG(GO_Biological_Process_2021_table[[#This Row],[Adjusted P-value]],10)</f>
        <v>0.78856181585373919</v>
      </c>
      <c r="F253">
        <v>0</v>
      </c>
      <c r="G253">
        <v>0</v>
      </c>
      <c r="H253">
        <v>20.983140147523709</v>
      </c>
      <c r="I253">
        <v>62.614435310061197</v>
      </c>
      <c r="J253" s="1" t="s">
        <v>825</v>
      </c>
    </row>
    <row r="254" spans="1:10" x14ac:dyDescent="0.25">
      <c r="A254" s="1" t="s">
        <v>980</v>
      </c>
      <c r="B254" s="1" t="s">
        <v>245</v>
      </c>
      <c r="C254">
        <v>5.0588271912940908E-2</v>
      </c>
      <c r="D254">
        <v>0.16271896910579811</v>
      </c>
      <c r="E254">
        <f>-LOG(GO_Biological_Process_2021_table[[#This Row],[Adjusted P-value]],10)</f>
        <v>0.78856181585373919</v>
      </c>
      <c r="F254">
        <v>0</v>
      </c>
      <c r="G254">
        <v>0</v>
      </c>
      <c r="H254">
        <v>20.983140147523709</v>
      </c>
      <c r="I254">
        <v>62.614435310061197</v>
      </c>
      <c r="J254" s="1" t="s">
        <v>225</v>
      </c>
    </row>
    <row r="255" spans="1:10" x14ac:dyDescent="0.25">
      <c r="A255" s="1" t="s">
        <v>981</v>
      </c>
      <c r="B255" s="1" t="s">
        <v>245</v>
      </c>
      <c r="C255">
        <v>5.0588271912940908E-2</v>
      </c>
      <c r="D255">
        <v>0.16271896910579811</v>
      </c>
      <c r="E255">
        <f>-LOG(GO_Biological_Process_2021_table[[#This Row],[Adjusted P-value]],10)</f>
        <v>0.78856181585373919</v>
      </c>
      <c r="F255">
        <v>0</v>
      </c>
      <c r="G255">
        <v>0</v>
      </c>
      <c r="H255">
        <v>20.983140147523709</v>
      </c>
      <c r="I255">
        <v>62.614435310061197</v>
      </c>
      <c r="J255" s="1" t="s">
        <v>233</v>
      </c>
    </row>
    <row r="256" spans="1:10" x14ac:dyDescent="0.25">
      <c r="A256" s="1" t="s">
        <v>982</v>
      </c>
      <c r="B256" s="1" t="s">
        <v>983</v>
      </c>
      <c r="C256">
        <v>5.2743371928794427E-2</v>
      </c>
      <c r="D256">
        <v>0.16291656807011778</v>
      </c>
      <c r="E256">
        <f>-LOG(GO_Biological_Process_2021_table[[#This Row],[Adjusted P-value]],10)</f>
        <v>0.78803474714919219</v>
      </c>
      <c r="F256">
        <v>0</v>
      </c>
      <c r="G256">
        <v>0</v>
      </c>
      <c r="H256">
        <v>2.9630920803334595</v>
      </c>
      <c r="I256">
        <v>8.7183566899137013</v>
      </c>
      <c r="J256" s="1" t="s">
        <v>984</v>
      </c>
    </row>
    <row r="257" spans="1:10" x14ac:dyDescent="0.25">
      <c r="A257" s="1" t="s">
        <v>985</v>
      </c>
      <c r="B257" s="1" t="s">
        <v>986</v>
      </c>
      <c r="C257">
        <v>5.2988094493001223E-2</v>
      </c>
      <c r="D257">
        <v>0.16291656807011778</v>
      </c>
      <c r="E257">
        <f>-LOG(GO_Biological_Process_2021_table[[#This Row],[Adjusted P-value]],10)</f>
        <v>0.78803474714919219</v>
      </c>
      <c r="F257">
        <v>0</v>
      </c>
      <c r="G257">
        <v>0</v>
      </c>
      <c r="H257">
        <v>5.6201814058956918</v>
      </c>
      <c r="I257">
        <v>16.510339602462818</v>
      </c>
      <c r="J257" s="1" t="s">
        <v>987</v>
      </c>
    </row>
    <row r="258" spans="1:10" x14ac:dyDescent="0.25">
      <c r="A258" s="1" t="s">
        <v>988</v>
      </c>
      <c r="B258" s="1" t="s">
        <v>986</v>
      </c>
      <c r="C258">
        <v>5.2988094493001223E-2</v>
      </c>
      <c r="D258">
        <v>0.16291656807011778</v>
      </c>
      <c r="E258">
        <f>-LOG(GO_Biological_Process_2021_table[[#This Row],[Adjusted P-value]],10)</f>
        <v>0.78803474714919219</v>
      </c>
      <c r="F258">
        <v>0</v>
      </c>
      <c r="G258">
        <v>0</v>
      </c>
      <c r="H258">
        <v>5.6201814058956918</v>
      </c>
      <c r="I258">
        <v>16.510339602462818</v>
      </c>
      <c r="J258" s="1" t="s">
        <v>828</v>
      </c>
    </row>
    <row r="259" spans="1:10" x14ac:dyDescent="0.25">
      <c r="A259" s="1" t="s">
        <v>989</v>
      </c>
      <c r="B259" s="1" t="s">
        <v>250</v>
      </c>
      <c r="C259">
        <v>5.410354769023977E-2</v>
      </c>
      <c r="D259">
        <v>0.16291656807011778</v>
      </c>
      <c r="E259">
        <f>-LOG(GO_Biological_Process_2021_table[[#This Row],[Adjusted P-value]],10)</f>
        <v>0.78803474714919219</v>
      </c>
      <c r="F259">
        <v>0</v>
      </c>
      <c r="G259">
        <v>0</v>
      </c>
      <c r="H259">
        <v>19.483365949119374</v>
      </c>
      <c r="I259">
        <v>56.830163492521734</v>
      </c>
      <c r="J259" s="1" t="s">
        <v>186</v>
      </c>
    </row>
    <row r="260" spans="1:10" x14ac:dyDescent="0.25">
      <c r="A260" s="1" t="s">
        <v>990</v>
      </c>
      <c r="B260" s="1" t="s">
        <v>250</v>
      </c>
      <c r="C260">
        <v>5.410354769023977E-2</v>
      </c>
      <c r="D260">
        <v>0.16291656807011778</v>
      </c>
      <c r="E260">
        <f>-LOG(GO_Biological_Process_2021_table[[#This Row],[Adjusted P-value]],10)</f>
        <v>0.78803474714919219</v>
      </c>
      <c r="F260">
        <v>0</v>
      </c>
      <c r="G260">
        <v>0</v>
      </c>
      <c r="H260">
        <v>19.483365949119374</v>
      </c>
      <c r="I260">
        <v>56.830163492521734</v>
      </c>
      <c r="J260" s="1" t="s">
        <v>955</v>
      </c>
    </row>
    <row r="261" spans="1:10" x14ac:dyDescent="0.25">
      <c r="A261" s="1" t="s">
        <v>991</v>
      </c>
      <c r="B261" s="1" t="s">
        <v>250</v>
      </c>
      <c r="C261">
        <v>5.410354769023977E-2</v>
      </c>
      <c r="D261">
        <v>0.16291656807011778</v>
      </c>
      <c r="E261">
        <f>-LOG(GO_Biological_Process_2021_table[[#This Row],[Adjusted P-value]],10)</f>
        <v>0.78803474714919219</v>
      </c>
      <c r="F261">
        <v>0</v>
      </c>
      <c r="G261">
        <v>0</v>
      </c>
      <c r="H261">
        <v>19.483365949119374</v>
      </c>
      <c r="I261">
        <v>56.830163492521734</v>
      </c>
      <c r="J261" s="1" t="s">
        <v>206</v>
      </c>
    </row>
    <row r="262" spans="1:10" x14ac:dyDescent="0.25">
      <c r="A262" s="1" t="s">
        <v>992</v>
      </c>
      <c r="B262" s="1" t="s">
        <v>250</v>
      </c>
      <c r="C262">
        <v>5.410354769023977E-2</v>
      </c>
      <c r="D262">
        <v>0.16291656807011778</v>
      </c>
      <c r="E262">
        <f>-LOG(GO_Biological_Process_2021_table[[#This Row],[Adjusted P-value]],10)</f>
        <v>0.78803474714919219</v>
      </c>
      <c r="F262">
        <v>0</v>
      </c>
      <c r="G262">
        <v>0</v>
      </c>
      <c r="H262">
        <v>19.483365949119374</v>
      </c>
      <c r="I262">
        <v>56.830163492521734</v>
      </c>
      <c r="J262" s="1" t="s">
        <v>993</v>
      </c>
    </row>
    <row r="263" spans="1:10" x14ac:dyDescent="0.25">
      <c r="A263" s="1" t="s">
        <v>994</v>
      </c>
      <c r="B263" s="1" t="s">
        <v>250</v>
      </c>
      <c r="C263">
        <v>5.410354769023977E-2</v>
      </c>
      <c r="D263">
        <v>0.16291656807011778</v>
      </c>
      <c r="E263">
        <f>-LOG(GO_Biological_Process_2021_table[[#This Row],[Adjusted P-value]],10)</f>
        <v>0.78803474714919219</v>
      </c>
      <c r="F263">
        <v>0</v>
      </c>
      <c r="G263">
        <v>0</v>
      </c>
      <c r="H263">
        <v>19.483365949119374</v>
      </c>
      <c r="I263">
        <v>56.830163492521734</v>
      </c>
      <c r="J263" s="1" t="s">
        <v>860</v>
      </c>
    </row>
    <row r="264" spans="1:10" x14ac:dyDescent="0.25">
      <c r="A264" s="1" t="s">
        <v>995</v>
      </c>
      <c r="B264" s="1" t="s">
        <v>250</v>
      </c>
      <c r="C264">
        <v>5.410354769023977E-2</v>
      </c>
      <c r="D264">
        <v>0.16291656807011778</v>
      </c>
      <c r="E264">
        <f>-LOG(GO_Biological_Process_2021_table[[#This Row],[Adjusted P-value]],10)</f>
        <v>0.78803474714919219</v>
      </c>
      <c r="F264">
        <v>0</v>
      </c>
      <c r="G264">
        <v>0</v>
      </c>
      <c r="H264">
        <v>19.483365949119374</v>
      </c>
      <c r="I264">
        <v>56.830163492521734</v>
      </c>
      <c r="J264" s="1" t="s">
        <v>198</v>
      </c>
    </row>
    <row r="265" spans="1:10" x14ac:dyDescent="0.25">
      <c r="A265" s="1" t="s">
        <v>996</v>
      </c>
      <c r="B265" s="1" t="s">
        <v>250</v>
      </c>
      <c r="C265">
        <v>5.410354769023977E-2</v>
      </c>
      <c r="D265">
        <v>0.16291656807011778</v>
      </c>
      <c r="E265">
        <f>-LOG(GO_Biological_Process_2021_table[[#This Row],[Adjusted P-value]],10)</f>
        <v>0.78803474714919219</v>
      </c>
      <c r="F265">
        <v>0</v>
      </c>
      <c r="G265">
        <v>0</v>
      </c>
      <c r="H265">
        <v>19.483365949119374</v>
      </c>
      <c r="I265">
        <v>56.830163492521734</v>
      </c>
      <c r="J265" s="1" t="s">
        <v>295</v>
      </c>
    </row>
    <row r="266" spans="1:10" x14ac:dyDescent="0.25">
      <c r="A266" s="1" t="s">
        <v>997</v>
      </c>
      <c r="B266" s="1" t="s">
        <v>250</v>
      </c>
      <c r="C266">
        <v>5.410354769023977E-2</v>
      </c>
      <c r="D266">
        <v>0.16291656807011778</v>
      </c>
      <c r="E266">
        <f>-LOG(GO_Biological_Process_2021_table[[#This Row],[Adjusted P-value]],10)</f>
        <v>0.78803474714919219</v>
      </c>
      <c r="F266">
        <v>0</v>
      </c>
      <c r="G266">
        <v>0</v>
      </c>
      <c r="H266">
        <v>19.483365949119374</v>
      </c>
      <c r="I266">
        <v>56.830163492521734</v>
      </c>
      <c r="J266" s="1" t="s">
        <v>186</v>
      </c>
    </row>
    <row r="267" spans="1:10" x14ac:dyDescent="0.25">
      <c r="A267" s="1" t="s">
        <v>998</v>
      </c>
      <c r="B267" s="1" t="s">
        <v>250</v>
      </c>
      <c r="C267">
        <v>5.410354769023977E-2</v>
      </c>
      <c r="D267">
        <v>0.16291656807011778</v>
      </c>
      <c r="E267">
        <f>-LOG(GO_Biological_Process_2021_table[[#This Row],[Adjusted P-value]],10)</f>
        <v>0.78803474714919219</v>
      </c>
      <c r="F267">
        <v>0</v>
      </c>
      <c r="G267">
        <v>0</v>
      </c>
      <c r="H267">
        <v>19.483365949119374</v>
      </c>
      <c r="I267">
        <v>56.830163492521734</v>
      </c>
      <c r="J267" s="1" t="s">
        <v>759</v>
      </c>
    </row>
    <row r="268" spans="1:10" x14ac:dyDescent="0.25">
      <c r="A268" s="1" t="s">
        <v>999</v>
      </c>
      <c r="B268" s="1" t="s">
        <v>250</v>
      </c>
      <c r="C268">
        <v>5.410354769023977E-2</v>
      </c>
      <c r="D268">
        <v>0.16291656807011778</v>
      </c>
      <c r="E268">
        <f>-LOG(GO_Biological_Process_2021_table[[#This Row],[Adjusted P-value]],10)</f>
        <v>0.78803474714919219</v>
      </c>
      <c r="F268">
        <v>0</v>
      </c>
      <c r="G268">
        <v>0</v>
      </c>
      <c r="H268">
        <v>19.483365949119374</v>
      </c>
      <c r="I268">
        <v>56.830163492521734</v>
      </c>
      <c r="J268" s="1" t="s">
        <v>403</v>
      </c>
    </row>
    <row r="269" spans="1:10" x14ac:dyDescent="0.25">
      <c r="A269" s="1" t="s">
        <v>1000</v>
      </c>
      <c r="B269" s="1" t="s">
        <v>250</v>
      </c>
      <c r="C269">
        <v>5.410354769023977E-2</v>
      </c>
      <c r="D269">
        <v>0.16291656807011778</v>
      </c>
      <c r="E269">
        <f>-LOG(GO_Biological_Process_2021_table[[#This Row],[Adjusted P-value]],10)</f>
        <v>0.78803474714919219</v>
      </c>
      <c r="F269">
        <v>0</v>
      </c>
      <c r="G269">
        <v>0</v>
      </c>
      <c r="H269">
        <v>19.483365949119374</v>
      </c>
      <c r="I269">
        <v>56.830163492521734</v>
      </c>
      <c r="J269" s="1" t="s">
        <v>295</v>
      </c>
    </row>
    <row r="270" spans="1:10" x14ac:dyDescent="0.25">
      <c r="A270" s="1" t="s">
        <v>1001</v>
      </c>
      <c r="B270" s="1" t="s">
        <v>250</v>
      </c>
      <c r="C270">
        <v>5.410354769023977E-2</v>
      </c>
      <c r="D270">
        <v>0.16291656807011778</v>
      </c>
      <c r="E270">
        <f>-LOG(GO_Biological_Process_2021_table[[#This Row],[Adjusted P-value]],10)</f>
        <v>0.78803474714919219</v>
      </c>
      <c r="F270">
        <v>0</v>
      </c>
      <c r="G270">
        <v>0</v>
      </c>
      <c r="H270">
        <v>19.483365949119374</v>
      </c>
      <c r="I270">
        <v>56.830163492521734</v>
      </c>
      <c r="J270" s="1" t="s">
        <v>993</v>
      </c>
    </row>
    <row r="271" spans="1:10" x14ac:dyDescent="0.25">
      <c r="A271" s="1" t="s">
        <v>1002</v>
      </c>
      <c r="B271" s="1" t="s">
        <v>250</v>
      </c>
      <c r="C271">
        <v>5.410354769023977E-2</v>
      </c>
      <c r="D271">
        <v>0.16291656807011778</v>
      </c>
      <c r="E271">
        <f>-LOG(GO_Biological_Process_2021_table[[#This Row],[Adjusted P-value]],10)</f>
        <v>0.78803474714919219</v>
      </c>
      <c r="F271">
        <v>0</v>
      </c>
      <c r="G271">
        <v>0</v>
      </c>
      <c r="H271">
        <v>19.483365949119374</v>
      </c>
      <c r="I271">
        <v>56.830163492521734</v>
      </c>
      <c r="J271" s="1" t="s">
        <v>403</v>
      </c>
    </row>
    <row r="272" spans="1:10" x14ac:dyDescent="0.25">
      <c r="A272" s="1" t="s">
        <v>1003</v>
      </c>
      <c r="B272" s="1" t="s">
        <v>250</v>
      </c>
      <c r="C272">
        <v>5.410354769023977E-2</v>
      </c>
      <c r="D272">
        <v>0.16291656807011778</v>
      </c>
      <c r="E272">
        <f>-LOG(GO_Biological_Process_2021_table[[#This Row],[Adjusted P-value]],10)</f>
        <v>0.78803474714919219</v>
      </c>
      <c r="F272">
        <v>0</v>
      </c>
      <c r="G272">
        <v>0</v>
      </c>
      <c r="H272">
        <v>19.483365949119374</v>
      </c>
      <c r="I272">
        <v>56.830163492521734</v>
      </c>
      <c r="J272" s="1" t="s">
        <v>233</v>
      </c>
    </row>
    <row r="273" spans="1:10" x14ac:dyDescent="0.25">
      <c r="A273" s="1" t="s">
        <v>1004</v>
      </c>
      <c r="B273" s="1" t="s">
        <v>1005</v>
      </c>
      <c r="C273">
        <v>5.4239053262022073E-2</v>
      </c>
      <c r="D273">
        <v>0.16291656807011778</v>
      </c>
      <c r="E273">
        <f>-LOG(GO_Biological_Process_2021_table[[#This Row],[Adjusted P-value]],10)</f>
        <v>0.78803474714919219</v>
      </c>
      <c r="F273">
        <v>0</v>
      </c>
      <c r="G273">
        <v>0</v>
      </c>
      <c r="H273">
        <v>3.650481838398814</v>
      </c>
      <c r="I273">
        <v>10.638796676613754</v>
      </c>
      <c r="J273" s="1" t="s">
        <v>1006</v>
      </c>
    </row>
    <row r="274" spans="1:10" x14ac:dyDescent="0.25">
      <c r="A274" s="1" t="s">
        <v>1007</v>
      </c>
      <c r="B274" s="1" t="s">
        <v>1008</v>
      </c>
      <c r="C274">
        <v>5.6552439736483232E-2</v>
      </c>
      <c r="D274">
        <v>0.16855982490902613</v>
      </c>
      <c r="E274">
        <f>-LOG(GO_Biological_Process_2021_table[[#This Row],[Adjusted P-value]],10)</f>
        <v>0.77324592852171259</v>
      </c>
      <c r="F274">
        <v>0</v>
      </c>
      <c r="G274">
        <v>0</v>
      </c>
      <c r="H274">
        <v>2.300591432225064</v>
      </c>
      <c r="I274">
        <v>6.6086488894955284</v>
      </c>
      <c r="J274" s="1" t="s">
        <v>1009</v>
      </c>
    </row>
    <row r="275" spans="1:10" x14ac:dyDescent="0.25">
      <c r="A275" s="1" t="s">
        <v>1010</v>
      </c>
      <c r="B275" s="1" t="s">
        <v>255</v>
      </c>
      <c r="C275">
        <v>5.7605983408424405E-2</v>
      </c>
      <c r="D275">
        <v>0.16855982490902613</v>
      </c>
      <c r="E275">
        <f>-LOG(GO_Biological_Process_2021_table[[#This Row],[Adjusted P-value]],10)</f>
        <v>0.77324592852171259</v>
      </c>
      <c r="F275">
        <v>0</v>
      </c>
      <c r="G275">
        <v>0</v>
      </c>
      <c r="H275">
        <v>18.183561643835617</v>
      </c>
      <c r="I275">
        <v>51.898227666255153</v>
      </c>
      <c r="J275" s="1" t="s">
        <v>219</v>
      </c>
    </row>
    <row r="276" spans="1:10" x14ac:dyDescent="0.25">
      <c r="A276" s="1" t="s">
        <v>1011</v>
      </c>
      <c r="B276" s="1" t="s">
        <v>255</v>
      </c>
      <c r="C276">
        <v>5.7605983408424405E-2</v>
      </c>
      <c r="D276">
        <v>0.16855982490902613</v>
      </c>
      <c r="E276">
        <f>-LOG(GO_Biological_Process_2021_table[[#This Row],[Adjusted P-value]],10)</f>
        <v>0.77324592852171259</v>
      </c>
      <c r="F276">
        <v>0</v>
      </c>
      <c r="G276">
        <v>0</v>
      </c>
      <c r="H276">
        <v>18.183561643835617</v>
      </c>
      <c r="I276">
        <v>51.898227666255153</v>
      </c>
      <c r="J276" s="1" t="s">
        <v>192</v>
      </c>
    </row>
    <row r="277" spans="1:10" x14ac:dyDescent="0.25">
      <c r="A277" s="1" t="s">
        <v>1012</v>
      </c>
      <c r="B277" s="1" t="s">
        <v>255</v>
      </c>
      <c r="C277">
        <v>5.7605983408424405E-2</v>
      </c>
      <c r="D277">
        <v>0.16855982490902613</v>
      </c>
      <c r="E277">
        <f>-LOG(GO_Biological_Process_2021_table[[#This Row],[Adjusted P-value]],10)</f>
        <v>0.77324592852171259</v>
      </c>
      <c r="F277">
        <v>0</v>
      </c>
      <c r="G277">
        <v>0</v>
      </c>
      <c r="H277">
        <v>18.183561643835617</v>
      </c>
      <c r="I277">
        <v>51.898227666255153</v>
      </c>
      <c r="J277" s="1" t="s">
        <v>580</v>
      </c>
    </row>
    <row r="278" spans="1:10" x14ac:dyDescent="0.25">
      <c r="A278" s="1" t="s">
        <v>1013</v>
      </c>
      <c r="B278" s="1" t="s">
        <v>255</v>
      </c>
      <c r="C278">
        <v>5.7605983408424405E-2</v>
      </c>
      <c r="D278">
        <v>0.16855982490902613</v>
      </c>
      <c r="E278">
        <f>-LOG(GO_Biological_Process_2021_table[[#This Row],[Adjusted P-value]],10)</f>
        <v>0.77324592852171259</v>
      </c>
      <c r="F278">
        <v>0</v>
      </c>
      <c r="G278">
        <v>0</v>
      </c>
      <c r="H278">
        <v>18.183561643835617</v>
      </c>
      <c r="I278">
        <v>51.898227666255153</v>
      </c>
      <c r="J278" s="1" t="s">
        <v>206</v>
      </c>
    </row>
    <row r="279" spans="1:10" x14ac:dyDescent="0.25">
      <c r="A279" s="1" t="s">
        <v>1014</v>
      </c>
      <c r="B279" s="1" t="s">
        <v>255</v>
      </c>
      <c r="C279">
        <v>5.7605983408424405E-2</v>
      </c>
      <c r="D279">
        <v>0.16855982490902613</v>
      </c>
      <c r="E279">
        <f>-LOG(GO_Biological_Process_2021_table[[#This Row],[Adjusted P-value]],10)</f>
        <v>0.77324592852171259</v>
      </c>
      <c r="F279">
        <v>0</v>
      </c>
      <c r="G279">
        <v>0</v>
      </c>
      <c r="H279">
        <v>18.183561643835617</v>
      </c>
      <c r="I279">
        <v>51.898227666255153</v>
      </c>
      <c r="J279" s="1" t="s">
        <v>434</v>
      </c>
    </row>
    <row r="280" spans="1:10" x14ac:dyDescent="0.25">
      <c r="A280" s="1" t="s">
        <v>1015</v>
      </c>
      <c r="B280" s="1" t="s">
        <v>255</v>
      </c>
      <c r="C280">
        <v>5.7605983408424405E-2</v>
      </c>
      <c r="D280">
        <v>0.16855982490902613</v>
      </c>
      <c r="E280">
        <f>-LOG(GO_Biological_Process_2021_table[[#This Row],[Adjusted P-value]],10)</f>
        <v>0.77324592852171259</v>
      </c>
      <c r="F280">
        <v>0</v>
      </c>
      <c r="G280">
        <v>0</v>
      </c>
      <c r="H280">
        <v>18.183561643835617</v>
      </c>
      <c r="I280">
        <v>51.898227666255153</v>
      </c>
      <c r="J280" s="1" t="s">
        <v>222</v>
      </c>
    </row>
    <row r="281" spans="1:10" x14ac:dyDescent="0.25">
      <c r="A281" s="1" t="s">
        <v>1016</v>
      </c>
      <c r="B281" s="1" t="s">
        <v>265</v>
      </c>
      <c r="C281">
        <v>5.7768361045933067E-2</v>
      </c>
      <c r="D281">
        <v>0.16855982490902613</v>
      </c>
      <c r="E281">
        <f>-LOG(GO_Biological_Process_2021_table[[#This Row],[Adjusted P-value]],10)</f>
        <v>0.77324592852171259</v>
      </c>
      <c r="F281">
        <v>0</v>
      </c>
      <c r="G281">
        <v>0</v>
      </c>
      <c r="H281">
        <v>5.3460086299892122</v>
      </c>
      <c r="I281">
        <v>15.243149464238769</v>
      </c>
      <c r="J281" s="1" t="s">
        <v>1017</v>
      </c>
    </row>
    <row r="282" spans="1:10" x14ac:dyDescent="0.25">
      <c r="A282" s="1" t="s">
        <v>1018</v>
      </c>
      <c r="B282" s="1" t="s">
        <v>1019</v>
      </c>
      <c r="C282">
        <v>5.8741944236589821E-2</v>
      </c>
      <c r="D282">
        <v>0.17079063502239816</v>
      </c>
      <c r="E282">
        <f>-LOG(GO_Biological_Process_2021_table[[#This Row],[Adjusted P-value]],10)</f>
        <v>0.76753594670088376</v>
      </c>
      <c r="F282">
        <v>0</v>
      </c>
      <c r="G282">
        <v>0</v>
      </c>
      <c r="H282">
        <v>5.2943376068376065</v>
      </c>
      <c r="I282">
        <v>15.007336023342026</v>
      </c>
      <c r="J282" s="1" t="s">
        <v>1020</v>
      </c>
    </row>
    <row r="283" spans="1:10" x14ac:dyDescent="0.25">
      <c r="A283" s="1" t="s">
        <v>1021</v>
      </c>
      <c r="B283" s="1" t="s">
        <v>1022</v>
      </c>
      <c r="C283">
        <v>6.0659803913112667E-2</v>
      </c>
      <c r="D283">
        <v>0.172121123736244</v>
      </c>
      <c r="E283">
        <f>-LOG(GO_Biological_Process_2021_table[[#This Row],[Adjusted P-value]],10)</f>
        <v>0.7641658271789733</v>
      </c>
      <c r="F283">
        <v>0</v>
      </c>
      <c r="G283">
        <v>0</v>
      </c>
      <c r="H283">
        <v>3.4805233072072603</v>
      </c>
      <c r="I283">
        <v>9.7540761071541198</v>
      </c>
      <c r="J283" s="1" t="s">
        <v>1023</v>
      </c>
    </row>
    <row r="284" spans="1:10" x14ac:dyDescent="0.25">
      <c r="A284" s="1" t="s">
        <v>1024</v>
      </c>
      <c r="B284" s="1" t="s">
        <v>1025</v>
      </c>
      <c r="C284">
        <v>6.0706201665143289E-2</v>
      </c>
      <c r="D284">
        <v>0.172121123736244</v>
      </c>
      <c r="E284">
        <f>-LOG(GO_Biological_Process_2021_table[[#This Row],[Adjusted P-value]],10)</f>
        <v>0.7641658271789733</v>
      </c>
      <c r="F284">
        <v>0</v>
      </c>
      <c r="G284">
        <v>0</v>
      </c>
      <c r="H284">
        <v>5.1939203354297696</v>
      </c>
      <c r="I284">
        <v>14.551855515040083</v>
      </c>
      <c r="J284" s="1" t="s">
        <v>828</v>
      </c>
    </row>
    <row r="285" spans="1:10" x14ac:dyDescent="0.25">
      <c r="A285" s="1" t="s">
        <v>1026</v>
      </c>
      <c r="B285" s="1" t="s">
        <v>268</v>
      </c>
      <c r="C285">
        <v>6.1095625316414638E-2</v>
      </c>
      <c r="D285">
        <v>0.172121123736244</v>
      </c>
      <c r="E285">
        <f>-LOG(GO_Biological_Process_2021_table[[#This Row],[Adjusted P-value]],10)</f>
        <v>0.7641658271789733</v>
      </c>
      <c r="F285">
        <v>0</v>
      </c>
      <c r="G285">
        <v>0</v>
      </c>
      <c r="H285">
        <v>17.046232876712327</v>
      </c>
      <c r="I285">
        <v>47.649590694413071</v>
      </c>
      <c r="J285" s="1" t="s">
        <v>747</v>
      </c>
    </row>
    <row r="286" spans="1:10" x14ac:dyDescent="0.25">
      <c r="A286" s="1" t="s">
        <v>1027</v>
      </c>
      <c r="B286" s="1" t="s">
        <v>268</v>
      </c>
      <c r="C286">
        <v>6.1095625316414638E-2</v>
      </c>
      <c r="D286">
        <v>0.172121123736244</v>
      </c>
      <c r="E286">
        <f>-LOG(GO_Biological_Process_2021_table[[#This Row],[Adjusted P-value]],10)</f>
        <v>0.7641658271789733</v>
      </c>
      <c r="F286">
        <v>0</v>
      </c>
      <c r="G286">
        <v>0</v>
      </c>
      <c r="H286">
        <v>17.046232876712327</v>
      </c>
      <c r="I286">
        <v>47.649590694413071</v>
      </c>
      <c r="J286" s="1" t="s">
        <v>434</v>
      </c>
    </row>
    <row r="287" spans="1:10" x14ac:dyDescent="0.25">
      <c r="A287" s="1" t="s">
        <v>1028</v>
      </c>
      <c r="B287" s="1" t="s">
        <v>268</v>
      </c>
      <c r="C287">
        <v>6.1095625316414638E-2</v>
      </c>
      <c r="D287">
        <v>0.172121123736244</v>
      </c>
      <c r="E287">
        <f>-LOG(GO_Biological_Process_2021_table[[#This Row],[Adjusted P-value]],10)</f>
        <v>0.7641658271789733</v>
      </c>
      <c r="F287">
        <v>0</v>
      </c>
      <c r="G287">
        <v>0</v>
      </c>
      <c r="H287">
        <v>17.046232876712327</v>
      </c>
      <c r="I287">
        <v>47.649590694413071</v>
      </c>
      <c r="J287" s="1" t="s">
        <v>1029</v>
      </c>
    </row>
    <row r="288" spans="1:10" x14ac:dyDescent="0.25">
      <c r="A288" s="1" t="s">
        <v>1030</v>
      </c>
      <c r="B288" s="1" t="s">
        <v>268</v>
      </c>
      <c r="C288">
        <v>6.1095625316414638E-2</v>
      </c>
      <c r="D288">
        <v>0.172121123736244</v>
      </c>
      <c r="E288">
        <f>-LOG(GO_Biological_Process_2021_table[[#This Row],[Adjusted P-value]],10)</f>
        <v>0.7641658271789733</v>
      </c>
      <c r="F288">
        <v>0</v>
      </c>
      <c r="G288">
        <v>0</v>
      </c>
      <c r="H288">
        <v>17.046232876712327</v>
      </c>
      <c r="I288">
        <v>47.649590694413071</v>
      </c>
      <c r="J288" s="1" t="s">
        <v>1031</v>
      </c>
    </row>
    <row r="289" spans="1:10" x14ac:dyDescent="0.25">
      <c r="A289" s="1" t="s">
        <v>1032</v>
      </c>
      <c r="B289" s="1" t="s">
        <v>268</v>
      </c>
      <c r="C289">
        <v>6.1095625316414638E-2</v>
      </c>
      <c r="D289">
        <v>0.172121123736244</v>
      </c>
      <c r="E289">
        <f>-LOG(GO_Biological_Process_2021_table[[#This Row],[Adjusted P-value]],10)</f>
        <v>0.7641658271789733</v>
      </c>
      <c r="F289">
        <v>0</v>
      </c>
      <c r="G289">
        <v>0</v>
      </c>
      <c r="H289">
        <v>17.046232876712327</v>
      </c>
      <c r="I289">
        <v>47.649590694413071</v>
      </c>
      <c r="J289" s="1" t="s">
        <v>206</v>
      </c>
    </row>
    <row r="290" spans="1:10" x14ac:dyDescent="0.25">
      <c r="A290" s="1" t="s">
        <v>1033</v>
      </c>
      <c r="B290" s="1" t="s">
        <v>268</v>
      </c>
      <c r="C290">
        <v>6.1095625316414638E-2</v>
      </c>
      <c r="D290">
        <v>0.172121123736244</v>
      </c>
      <c r="E290">
        <f>-LOG(GO_Biological_Process_2021_table[[#This Row],[Adjusted P-value]],10)</f>
        <v>0.7641658271789733</v>
      </c>
      <c r="F290">
        <v>0</v>
      </c>
      <c r="G290">
        <v>0</v>
      </c>
      <c r="H290">
        <v>17.046232876712327</v>
      </c>
      <c r="I290">
        <v>47.649590694413071</v>
      </c>
      <c r="J290" s="1" t="s">
        <v>790</v>
      </c>
    </row>
    <row r="291" spans="1:10" x14ac:dyDescent="0.25">
      <c r="A291" s="1" t="s">
        <v>1034</v>
      </c>
      <c r="B291" s="1" t="s">
        <v>268</v>
      </c>
      <c r="C291">
        <v>6.1095625316414638E-2</v>
      </c>
      <c r="D291">
        <v>0.172121123736244</v>
      </c>
      <c r="E291">
        <f>-LOG(GO_Biological_Process_2021_table[[#This Row],[Adjusted P-value]],10)</f>
        <v>0.7641658271789733</v>
      </c>
      <c r="F291">
        <v>0</v>
      </c>
      <c r="G291">
        <v>0</v>
      </c>
      <c r="H291">
        <v>17.046232876712327</v>
      </c>
      <c r="I291">
        <v>47.649590694413071</v>
      </c>
      <c r="J291" s="1" t="s">
        <v>186</v>
      </c>
    </row>
    <row r="292" spans="1:10" x14ac:dyDescent="0.25">
      <c r="A292" s="1" t="s">
        <v>1035</v>
      </c>
      <c r="B292" s="1" t="s">
        <v>275</v>
      </c>
      <c r="C292">
        <v>6.4572519454773547E-2</v>
      </c>
      <c r="D292">
        <v>0.17316508879830464</v>
      </c>
      <c r="E292">
        <f>-LOG(GO_Biological_Process_2021_table[[#This Row],[Adjusted P-value]],10)</f>
        <v>0.7615396600698433</v>
      </c>
      <c r="F292">
        <v>0</v>
      </c>
      <c r="G292">
        <v>0</v>
      </c>
      <c r="H292">
        <v>16.042707493956488</v>
      </c>
      <c r="I292">
        <v>43.956478762699561</v>
      </c>
      <c r="J292" s="1" t="s">
        <v>324</v>
      </c>
    </row>
    <row r="293" spans="1:10" x14ac:dyDescent="0.25">
      <c r="A293" s="1" t="s">
        <v>1036</v>
      </c>
      <c r="B293" s="1" t="s">
        <v>275</v>
      </c>
      <c r="C293">
        <v>6.4572519454773547E-2</v>
      </c>
      <c r="D293">
        <v>0.17316508879830464</v>
      </c>
      <c r="E293">
        <f>-LOG(GO_Biological_Process_2021_table[[#This Row],[Adjusted P-value]],10)</f>
        <v>0.7615396600698433</v>
      </c>
      <c r="F293">
        <v>0</v>
      </c>
      <c r="G293">
        <v>0</v>
      </c>
      <c r="H293">
        <v>16.042707493956488</v>
      </c>
      <c r="I293">
        <v>43.956478762699561</v>
      </c>
      <c r="J293" s="1" t="s">
        <v>273</v>
      </c>
    </row>
    <row r="294" spans="1:10" x14ac:dyDescent="0.25">
      <c r="A294" s="1" t="s">
        <v>1037</v>
      </c>
      <c r="B294" s="1" t="s">
        <v>275</v>
      </c>
      <c r="C294">
        <v>6.4572519454773547E-2</v>
      </c>
      <c r="D294">
        <v>0.17316508879830464</v>
      </c>
      <c r="E294">
        <f>-LOG(GO_Biological_Process_2021_table[[#This Row],[Adjusted P-value]],10)</f>
        <v>0.7615396600698433</v>
      </c>
      <c r="F294">
        <v>0</v>
      </c>
      <c r="G294">
        <v>0</v>
      </c>
      <c r="H294">
        <v>16.042707493956488</v>
      </c>
      <c r="I294">
        <v>43.956478762699561</v>
      </c>
      <c r="J294" s="1" t="s">
        <v>295</v>
      </c>
    </row>
    <row r="295" spans="1:10" x14ac:dyDescent="0.25">
      <c r="A295" s="1" t="s">
        <v>1038</v>
      </c>
      <c r="B295" s="1" t="s">
        <v>275</v>
      </c>
      <c r="C295">
        <v>6.4572519454773547E-2</v>
      </c>
      <c r="D295">
        <v>0.17316508879830464</v>
      </c>
      <c r="E295">
        <f>-LOG(GO_Biological_Process_2021_table[[#This Row],[Adjusted P-value]],10)</f>
        <v>0.7615396600698433</v>
      </c>
      <c r="F295">
        <v>0</v>
      </c>
      <c r="G295">
        <v>0</v>
      </c>
      <c r="H295">
        <v>16.042707493956488</v>
      </c>
      <c r="I295">
        <v>43.956478762699561</v>
      </c>
      <c r="J295" s="1" t="s">
        <v>955</v>
      </c>
    </row>
    <row r="296" spans="1:10" x14ac:dyDescent="0.25">
      <c r="A296" s="1" t="s">
        <v>1039</v>
      </c>
      <c r="B296" s="1" t="s">
        <v>275</v>
      </c>
      <c r="C296">
        <v>6.4572519454773547E-2</v>
      </c>
      <c r="D296">
        <v>0.17316508879830464</v>
      </c>
      <c r="E296">
        <f>-LOG(GO_Biological_Process_2021_table[[#This Row],[Adjusted P-value]],10)</f>
        <v>0.7615396600698433</v>
      </c>
      <c r="F296">
        <v>0</v>
      </c>
      <c r="G296">
        <v>0</v>
      </c>
      <c r="H296">
        <v>16.042707493956488</v>
      </c>
      <c r="I296">
        <v>43.956478762699561</v>
      </c>
      <c r="J296" s="1" t="s">
        <v>186</v>
      </c>
    </row>
    <row r="297" spans="1:10" x14ac:dyDescent="0.25">
      <c r="A297" s="1" t="s">
        <v>1040</v>
      </c>
      <c r="B297" s="1" t="s">
        <v>275</v>
      </c>
      <c r="C297">
        <v>6.4572519454773547E-2</v>
      </c>
      <c r="D297">
        <v>0.17316508879830464</v>
      </c>
      <c r="E297">
        <f>-LOG(GO_Biological_Process_2021_table[[#This Row],[Adjusted P-value]],10)</f>
        <v>0.7615396600698433</v>
      </c>
      <c r="F297">
        <v>0</v>
      </c>
      <c r="G297">
        <v>0</v>
      </c>
      <c r="H297">
        <v>16.042707493956488</v>
      </c>
      <c r="I297">
        <v>43.956478762699561</v>
      </c>
      <c r="J297" s="1" t="s">
        <v>186</v>
      </c>
    </row>
    <row r="298" spans="1:10" x14ac:dyDescent="0.25">
      <c r="A298" s="1" t="s">
        <v>1041</v>
      </c>
      <c r="B298" s="1" t="s">
        <v>275</v>
      </c>
      <c r="C298">
        <v>6.4572519454773547E-2</v>
      </c>
      <c r="D298">
        <v>0.17316508879830464</v>
      </c>
      <c r="E298">
        <f>-LOG(GO_Biological_Process_2021_table[[#This Row],[Adjusted P-value]],10)</f>
        <v>0.7615396600698433</v>
      </c>
      <c r="F298">
        <v>0</v>
      </c>
      <c r="G298">
        <v>0</v>
      </c>
      <c r="H298">
        <v>16.042707493956488</v>
      </c>
      <c r="I298">
        <v>43.956478762699561</v>
      </c>
      <c r="J298" s="1" t="s">
        <v>295</v>
      </c>
    </row>
    <row r="299" spans="1:10" x14ac:dyDescent="0.25">
      <c r="A299" s="1" t="s">
        <v>1042</v>
      </c>
      <c r="B299" s="1" t="s">
        <v>275</v>
      </c>
      <c r="C299">
        <v>6.4572519454773547E-2</v>
      </c>
      <c r="D299">
        <v>0.17316508879830464</v>
      </c>
      <c r="E299">
        <f>-LOG(GO_Biological_Process_2021_table[[#This Row],[Adjusted P-value]],10)</f>
        <v>0.7615396600698433</v>
      </c>
      <c r="F299">
        <v>0</v>
      </c>
      <c r="G299">
        <v>0</v>
      </c>
      <c r="H299">
        <v>16.042707493956488</v>
      </c>
      <c r="I299">
        <v>43.956478762699561</v>
      </c>
      <c r="J299" s="1" t="s">
        <v>295</v>
      </c>
    </row>
    <row r="300" spans="1:10" x14ac:dyDescent="0.25">
      <c r="A300" s="1" t="s">
        <v>1043</v>
      </c>
      <c r="B300" s="1" t="s">
        <v>275</v>
      </c>
      <c r="C300">
        <v>6.4572519454773547E-2</v>
      </c>
      <c r="D300">
        <v>0.17316508879830464</v>
      </c>
      <c r="E300">
        <f>-LOG(GO_Biological_Process_2021_table[[#This Row],[Adjusted P-value]],10)</f>
        <v>0.7615396600698433</v>
      </c>
      <c r="F300">
        <v>0</v>
      </c>
      <c r="G300">
        <v>0</v>
      </c>
      <c r="H300">
        <v>16.042707493956488</v>
      </c>
      <c r="I300">
        <v>43.956478762699561</v>
      </c>
      <c r="J300" s="1" t="s">
        <v>273</v>
      </c>
    </row>
    <row r="301" spans="1:10" x14ac:dyDescent="0.25">
      <c r="A301" s="1" t="s">
        <v>1044</v>
      </c>
      <c r="B301" s="1" t="s">
        <v>275</v>
      </c>
      <c r="C301">
        <v>6.4572519454773547E-2</v>
      </c>
      <c r="D301">
        <v>0.17316508879830464</v>
      </c>
      <c r="E301">
        <f>-LOG(GO_Biological_Process_2021_table[[#This Row],[Adjusted P-value]],10)</f>
        <v>0.7615396600698433</v>
      </c>
      <c r="F301">
        <v>0</v>
      </c>
      <c r="G301">
        <v>0</v>
      </c>
      <c r="H301">
        <v>16.042707493956488</v>
      </c>
      <c r="I301">
        <v>43.956478762699561</v>
      </c>
      <c r="J301" s="1" t="s">
        <v>580</v>
      </c>
    </row>
    <row r="302" spans="1:10" x14ac:dyDescent="0.25">
      <c r="A302" s="1" t="s">
        <v>1045</v>
      </c>
      <c r="B302" s="1" t="s">
        <v>275</v>
      </c>
      <c r="C302">
        <v>6.4572519454773547E-2</v>
      </c>
      <c r="D302">
        <v>0.17316508879830464</v>
      </c>
      <c r="E302">
        <f>-LOG(GO_Biological_Process_2021_table[[#This Row],[Adjusted P-value]],10)</f>
        <v>0.7615396600698433</v>
      </c>
      <c r="F302">
        <v>0</v>
      </c>
      <c r="G302">
        <v>0</v>
      </c>
      <c r="H302">
        <v>16.042707493956488</v>
      </c>
      <c r="I302">
        <v>43.956478762699561</v>
      </c>
      <c r="J302" s="1" t="s">
        <v>759</v>
      </c>
    </row>
    <row r="303" spans="1:10" x14ac:dyDescent="0.25">
      <c r="A303" s="1" t="s">
        <v>1046</v>
      </c>
      <c r="B303" s="1" t="s">
        <v>275</v>
      </c>
      <c r="C303">
        <v>6.4572519454773547E-2</v>
      </c>
      <c r="D303">
        <v>0.17316508879830464</v>
      </c>
      <c r="E303">
        <f>-LOG(GO_Biological_Process_2021_table[[#This Row],[Adjusted P-value]],10)</f>
        <v>0.7615396600698433</v>
      </c>
      <c r="F303">
        <v>0</v>
      </c>
      <c r="G303">
        <v>0</v>
      </c>
      <c r="H303">
        <v>16.042707493956488</v>
      </c>
      <c r="I303">
        <v>43.956478762699561</v>
      </c>
      <c r="J303" s="1" t="s">
        <v>222</v>
      </c>
    </row>
    <row r="304" spans="1:10" x14ac:dyDescent="0.25">
      <c r="A304" s="1" t="s">
        <v>1047</v>
      </c>
      <c r="B304" s="1" t="s">
        <v>1048</v>
      </c>
      <c r="C304">
        <v>6.6167010166062176E-2</v>
      </c>
      <c r="D304">
        <v>0.17316508879830464</v>
      </c>
      <c r="E304">
        <f>-LOG(GO_Biological_Process_2021_table[[#This Row],[Adjusted P-value]],10)</f>
        <v>0.7615396600698433</v>
      </c>
      <c r="F304">
        <v>0</v>
      </c>
      <c r="G304">
        <v>0</v>
      </c>
      <c r="H304">
        <v>3.3526805997273965</v>
      </c>
      <c r="I304">
        <v>9.1044498399516449</v>
      </c>
      <c r="J304" s="1" t="s">
        <v>125</v>
      </c>
    </row>
    <row r="305" spans="1:10" x14ac:dyDescent="0.25">
      <c r="A305" s="1" t="s">
        <v>1049</v>
      </c>
      <c r="B305" s="1" t="s">
        <v>1050</v>
      </c>
      <c r="C305">
        <v>6.6731832016106996E-2</v>
      </c>
      <c r="D305">
        <v>0.17316508879830464</v>
      </c>
      <c r="E305">
        <f>-LOG(GO_Biological_Process_2021_table[[#This Row],[Adjusted P-value]],10)</f>
        <v>0.7615396600698433</v>
      </c>
      <c r="F305">
        <v>0</v>
      </c>
      <c r="G305">
        <v>0</v>
      </c>
      <c r="H305">
        <v>4.9141865079365079</v>
      </c>
      <c r="I305">
        <v>13.303062587000461</v>
      </c>
      <c r="J305" s="1" t="s">
        <v>1051</v>
      </c>
    </row>
    <row r="306" spans="1:10" x14ac:dyDescent="0.25">
      <c r="A306" s="1" t="s">
        <v>1052</v>
      </c>
      <c r="B306" s="1" t="s">
        <v>1050</v>
      </c>
      <c r="C306">
        <v>6.6731832016106996E-2</v>
      </c>
      <c r="D306">
        <v>0.17316508879830464</v>
      </c>
      <c r="E306">
        <f>-LOG(GO_Biological_Process_2021_table[[#This Row],[Adjusted P-value]],10)</f>
        <v>0.7615396600698433</v>
      </c>
      <c r="F306">
        <v>0</v>
      </c>
      <c r="G306">
        <v>0</v>
      </c>
      <c r="H306">
        <v>4.9141865079365079</v>
      </c>
      <c r="I306">
        <v>13.303062587000461</v>
      </c>
      <c r="J306" s="1" t="s">
        <v>961</v>
      </c>
    </row>
    <row r="307" spans="1:10" x14ac:dyDescent="0.25">
      <c r="A307" s="1" t="s">
        <v>1053</v>
      </c>
      <c r="B307" s="1" t="s">
        <v>1054</v>
      </c>
      <c r="C307">
        <v>6.6792758664094523E-2</v>
      </c>
      <c r="D307">
        <v>0.17316508879830464</v>
      </c>
      <c r="E307">
        <f>-LOG(GO_Biological_Process_2021_table[[#This Row],[Adjusted P-value]],10)</f>
        <v>0.7615396600698433</v>
      </c>
      <c r="F307">
        <v>0</v>
      </c>
      <c r="G307">
        <v>0</v>
      </c>
      <c r="H307">
        <v>3.3390463261496692</v>
      </c>
      <c r="I307">
        <v>9.0359956346031378</v>
      </c>
      <c r="J307" s="1" t="s">
        <v>1055</v>
      </c>
    </row>
    <row r="308" spans="1:10" x14ac:dyDescent="0.25">
      <c r="A308" s="1" t="s">
        <v>1056</v>
      </c>
      <c r="B308" s="1" t="s">
        <v>1057</v>
      </c>
      <c r="C308">
        <v>6.775492259963696E-2</v>
      </c>
      <c r="D308">
        <v>0.17316508879830464</v>
      </c>
      <c r="E308">
        <f>-LOG(GO_Biological_Process_2021_table[[#This Row],[Adjusted P-value]],10)</f>
        <v>0.7615396600698433</v>
      </c>
      <c r="F308">
        <v>0</v>
      </c>
      <c r="G308">
        <v>0</v>
      </c>
      <c r="H308">
        <v>4.8704523107177975</v>
      </c>
      <c r="I308">
        <v>13.110566812857716</v>
      </c>
      <c r="J308" s="1" t="s">
        <v>1058</v>
      </c>
    </row>
    <row r="309" spans="1:10" x14ac:dyDescent="0.25">
      <c r="A309" s="1" t="s">
        <v>1059</v>
      </c>
      <c r="B309" s="1" t="s">
        <v>279</v>
      </c>
      <c r="C309">
        <v>6.8036711755515039E-2</v>
      </c>
      <c r="D309">
        <v>0.17316508879830464</v>
      </c>
      <c r="E309">
        <f>-LOG(GO_Biological_Process_2021_table[[#This Row],[Adjusted P-value]],10)</f>
        <v>0.7615396600698433</v>
      </c>
      <c r="F309">
        <v>0</v>
      </c>
      <c r="G309">
        <v>0</v>
      </c>
      <c r="H309">
        <v>15.150684931506849</v>
      </c>
      <c r="I309">
        <v>40.720614682849323</v>
      </c>
      <c r="J309" s="1" t="s">
        <v>256</v>
      </c>
    </row>
    <row r="310" spans="1:10" x14ac:dyDescent="0.25">
      <c r="A310" s="1" t="s">
        <v>1060</v>
      </c>
      <c r="B310" s="1" t="s">
        <v>279</v>
      </c>
      <c r="C310">
        <v>6.8036711755515039E-2</v>
      </c>
      <c r="D310">
        <v>0.17316508879830464</v>
      </c>
      <c r="E310">
        <f>-LOG(GO_Biological_Process_2021_table[[#This Row],[Adjusted P-value]],10)</f>
        <v>0.7615396600698433</v>
      </c>
      <c r="F310">
        <v>0</v>
      </c>
      <c r="G310">
        <v>0</v>
      </c>
      <c r="H310">
        <v>15.150684931506849</v>
      </c>
      <c r="I310">
        <v>40.720614682849323</v>
      </c>
      <c r="J310" s="1" t="s">
        <v>790</v>
      </c>
    </row>
    <row r="311" spans="1:10" x14ac:dyDescent="0.25">
      <c r="A311" s="1" t="s">
        <v>1061</v>
      </c>
      <c r="B311" s="1" t="s">
        <v>279</v>
      </c>
      <c r="C311">
        <v>6.8036711755515039E-2</v>
      </c>
      <c r="D311">
        <v>0.17316508879830464</v>
      </c>
      <c r="E311">
        <f>-LOG(GO_Biological_Process_2021_table[[#This Row],[Adjusted P-value]],10)</f>
        <v>0.7615396600698433</v>
      </c>
      <c r="F311">
        <v>0</v>
      </c>
      <c r="G311">
        <v>0</v>
      </c>
      <c r="H311">
        <v>15.150684931506849</v>
      </c>
      <c r="I311">
        <v>40.720614682849323</v>
      </c>
      <c r="J311" s="1" t="s">
        <v>151</v>
      </c>
    </row>
    <row r="312" spans="1:10" x14ac:dyDescent="0.25">
      <c r="A312" s="1" t="s">
        <v>1062</v>
      </c>
      <c r="B312" s="1" t="s">
        <v>279</v>
      </c>
      <c r="C312">
        <v>6.8036711755515039E-2</v>
      </c>
      <c r="D312">
        <v>0.17316508879830464</v>
      </c>
      <c r="E312">
        <f>-LOG(GO_Biological_Process_2021_table[[#This Row],[Adjusted P-value]],10)</f>
        <v>0.7615396600698433</v>
      </c>
      <c r="F312">
        <v>0</v>
      </c>
      <c r="G312">
        <v>0</v>
      </c>
      <c r="H312">
        <v>15.150684931506849</v>
      </c>
      <c r="I312">
        <v>40.720614682849323</v>
      </c>
      <c r="J312" s="1" t="s">
        <v>153</v>
      </c>
    </row>
    <row r="313" spans="1:10" x14ac:dyDescent="0.25">
      <c r="A313" s="1" t="s">
        <v>1063</v>
      </c>
      <c r="B313" s="1" t="s">
        <v>279</v>
      </c>
      <c r="C313">
        <v>6.8036711755515039E-2</v>
      </c>
      <c r="D313">
        <v>0.17316508879830464</v>
      </c>
      <c r="E313">
        <f>-LOG(GO_Biological_Process_2021_table[[#This Row],[Adjusted P-value]],10)</f>
        <v>0.7615396600698433</v>
      </c>
      <c r="F313">
        <v>0</v>
      </c>
      <c r="G313">
        <v>0</v>
      </c>
      <c r="H313">
        <v>15.150684931506849</v>
      </c>
      <c r="I313">
        <v>40.720614682849323</v>
      </c>
      <c r="J313" s="1" t="s">
        <v>295</v>
      </c>
    </row>
    <row r="314" spans="1:10" x14ac:dyDescent="0.25">
      <c r="A314" s="1" t="s">
        <v>1064</v>
      </c>
      <c r="B314" s="1" t="s">
        <v>279</v>
      </c>
      <c r="C314">
        <v>6.8036711755515039E-2</v>
      </c>
      <c r="D314">
        <v>0.17316508879830464</v>
      </c>
      <c r="E314">
        <f>-LOG(GO_Biological_Process_2021_table[[#This Row],[Adjusted P-value]],10)</f>
        <v>0.7615396600698433</v>
      </c>
      <c r="F314">
        <v>0</v>
      </c>
      <c r="G314">
        <v>0</v>
      </c>
      <c r="H314">
        <v>15.150684931506849</v>
      </c>
      <c r="I314">
        <v>40.720614682849323</v>
      </c>
      <c r="J314" s="1" t="s">
        <v>206</v>
      </c>
    </row>
    <row r="315" spans="1:10" x14ac:dyDescent="0.25">
      <c r="A315" s="1" t="s">
        <v>1065</v>
      </c>
      <c r="B315" s="1" t="s">
        <v>279</v>
      </c>
      <c r="C315">
        <v>6.8036711755515039E-2</v>
      </c>
      <c r="D315">
        <v>0.17316508879830464</v>
      </c>
      <c r="E315">
        <f>-LOG(GO_Biological_Process_2021_table[[#This Row],[Adjusted P-value]],10)</f>
        <v>0.7615396600698433</v>
      </c>
      <c r="F315">
        <v>0</v>
      </c>
      <c r="G315">
        <v>0</v>
      </c>
      <c r="H315">
        <v>15.150684931506849</v>
      </c>
      <c r="I315">
        <v>40.720614682849323</v>
      </c>
      <c r="J315" s="1" t="s">
        <v>747</v>
      </c>
    </row>
    <row r="316" spans="1:10" x14ac:dyDescent="0.25">
      <c r="A316" s="1" t="s">
        <v>1066</v>
      </c>
      <c r="B316" s="1" t="s">
        <v>279</v>
      </c>
      <c r="C316">
        <v>6.8036711755515039E-2</v>
      </c>
      <c r="D316">
        <v>0.17316508879830464</v>
      </c>
      <c r="E316">
        <f>-LOG(GO_Biological_Process_2021_table[[#This Row],[Adjusted P-value]],10)</f>
        <v>0.7615396600698433</v>
      </c>
      <c r="F316">
        <v>0</v>
      </c>
      <c r="G316">
        <v>0</v>
      </c>
      <c r="H316">
        <v>15.150684931506849</v>
      </c>
      <c r="I316">
        <v>40.720614682849323</v>
      </c>
      <c r="J316" s="1" t="s">
        <v>164</v>
      </c>
    </row>
    <row r="317" spans="1:10" x14ac:dyDescent="0.25">
      <c r="A317" s="1" t="s">
        <v>1067</v>
      </c>
      <c r="B317" s="1" t="s">
        <v>279</v>
      </c>
      <c r="C317">
        <v>6.8036711755515039E-2</v>
      </c>
      <c r="D317">
        <v>0.17316508879830464</v>
      </c>
      <c r="E317">
        <f>-LOG(GO_Biological_Process_2021_table[[#This Row],[Adjusted P-value]],10)</f>
        <v>0.7615396600698433</v>
      </c>
      <c r="F317">
        <v>0</v>
      </c>
      <c r="G317">
        <v>0</v>
      </c>
      <c r="H317">
        <v>15.150684931506849</v>
      </c>
      <c r="I317">
        <v>40.720614682849323</v>
      </c>
      <c r="J317" s="1" t="s">
        <v>198</v>
      </c>
    </row>
    <row r="318" spans="1:10" x14ac:dyDescent="0.25">
      <c r="A318" s="1" t="s">
        <v>1068</v>
      </c>
      <c r="B318" s="1" t="s">
        <v>279</v>
      </c>
      <c r="C318">
        <v>6.8036711755515039E-2</v>
      </c>
      <c r="D318">
        <v>0.17316508879830464</v>
      </c>
      <c r="E318">
        <f>-LOG(GO_Biological_Process_2021_table[[#This Row],[Adjusted P-value]],10)</f>
        <v>0.7615396600698433</v>
      </c>
      <c r="F318">
        <v>0</v>
      </c>
      <c r="G318">
        <v>0</v>
      </c>
      <c r="H318">
        <v>15.150684931506849</v>
      </c>
      <c r="I318">
        <v>40.720614682849323</v>
      </c>
      <c r="J318" s="1" t="s">
        <v>186</v>
      </c>
    </row>
    <row r="319" spans="1:10" x14ac:dyDescent="0.25">
      <c r="A319" s="1" t="s">
        <v>1069</v>
      </c>
      <c r="B319" s="1" t="s">
        <v>279</v>
      </c>
      <c r="C319">
        <v>6.8036711755515039E-2</v>
      </c>
      <c r="D319">
        <v>0.17316508879830464</v>
      </c>
      <c r="E319">
        <f>-LOG(GO_Biological_Process_2021_table[[#This Row],[Adjusted P-value]],10)</f>
        <v>0.7615396600698433</v>
      </c>
      <c r="F319">
        <v>0</v>
      </c>
      <c r="G319">
        <v>0</v>
      </c>
      <c r="H319">
        <v>15.150684931506849</v>
      </c>
      <c r="I319">
        <v>40.720614682849323</v>
      </c>
      <c r="J319" s="1" t="s">
        <v>258</v>
      </c>
    </row>
    <row r="320" spans="1:10" x14ac:dyDescent="0.25">
      <c r="A320" s="1" t="s">
        <v>1070</v>
      </c>
      <c r="B320" s="1" t="s">
        <v>279</v>
      </c>
      <c r="C320">
        <v>6.8036711755515039E-2</v>
      </c>
      <c r="D320">
        <v>0.17316508879830464</v>
      </c>
      <c r="E320">
        <f>-LOG(GO_Biological_Process_2021_table[[#This Row],[Adjusted P-value]],10)</f>
        <v>0.7615396600698433</v>
      </c>
      <c r="F320">
        <v>0</v>
      </c>
      <c r="G320">
        <v>0</v>
      </c>
      <c r="H320">
        <v>15.150684931506849</v>
      </c>
      <c r="I320">
        <v>40.720614682849323</v>
      </c>
      <c r="J320" s="1" t="s">
        <v>186</v>
      </c>
    </row>
    <row r="321" spans="1:10" x14ac:dyDescent="0.25">
      <c r="A321" s="1" t="s">
        <v>1071</v>
      </c>
      <c r="B321" s="1" t="s">
        <v>279</v>
      </c>
      <c r="C321">
        <v>6.8036711755515039E-2</v>
      </c>
      <c r="D321">
        <v>0.17316508879830464</v>
      </c>
      <c r="E321">
        <f>-LOG(GO_Biological_Process_2021_table[[#This Row],[Adjusted P-value]],10)</f>
        <v>0.7615396600698433</v>
      </c>
      <c r="F321">
        <v>0</v>
      </c>
      <c r="G321">
        <v>0</v>
      </c>
      <c r="H321">
        <v>15.150684931506849</v>
      </c>
      <c r="I321">
        <v>40.720614682849323</v>
      </c>
      <c r="J321" s="1" t="s">
        <v>189</v>
      </c>
    </row>
    <row r="322" spans="1:10" x14ac:dyDescent="0.25">
      <c r="A322" s="1" t="s">
        <v>1072</v>
      </c>
      <c r="B322" s="1" t="s">
        <v>279</v>
      </c>
      <c r="C322">
        <v>6.8036711755515039E-2</v>
      </c>
      <c r="D322">
        <v>0.17316508879830464</v>
      </c>
      <c r="E322">
        <f>-LOG(GO_Biological_Process_2021_table[[#This Row],[Adjusted P-value]],10)</f>
        <v>0.7615396600698433</v>
      </c>
      <c r="F322">
        <v>0</v>
      </c>
      <c r="G322">
        <v>0</v>
      </c>
      <c r="H322">
        <v>15.150684931506849</v>
      </c>
      <c r="I322">
        <v>40.720614682849323</v>
      </c>
      <c r="J322" s="1" t="s">
        <v>219</v>
      </c>
    </row>
    <row r="323" spans="1:10" x14ac:dyDescent="0.25">
      <c r="A323" s="1" t="s">
        <v>1073</v>
      </c>
      <c r="B323" s="1" t="s">
        <v>1074</v>
      </c>
      <c r="C323">
        <v>7.0604467842933977E-2</v>
      </c>
      <c r="D323">
        <v>0.17592138123393003</v>
      </c>
      <c r="E323">
        <f>-LOG(GO_Biological_Process_2021_table[[#This Row],[Adjusted P-value]],10)</f>
        <v>0.75468137380234135</v>
      </c>
      <c r="F323">
        <v>0</v>
      </c>
      <c r="G323">
        <v>0</v>
      </c>
      <c r="H323">
        <v>3.2594863297431647</v>
      </c>
      <c r="I323">
        <v>8.6397960732921621</v>
      </c>
      <c r="J323" s="1" t="s">
        <v>1075</v>
      </c>
    </row>
    <row r="324" spans="1:10" x14ac:dyDescent="0.25">
      <c r="A324" s="1" t="s">
        <v>1076</v>
      </c>
      <c r="B324" s="1" t="s">
        <v>282</v>
      </c>
      <c r="C324">
        <v>7.0855413998659328E-2</v>
      </c>
      <c r="D324">
        <v>0.17592138123393003</v>
      </c>
      <c r="E324">
        <f>-LOG(GO_Biological_Process_2021_table[[#This Row],[Adjusted P-value]],10)</f>
        <v>0.75468137380234135</v>
      </c>
      <c r="F324">
        <v>0</v>
      </c>
      <c r="G324">
        <v>0</v>
      </c>
      <c r="H324">
        <v>4.7437739463601529</v>
      </c>
      <c r="I324">
        <v>12.557309955770318</v>
      </c>
      <c r="J324" s="1" t="s">
        <v>769</v>
      </c>
    </row>
    <row r="325" spans="1:10" x14ac:dyDescent="0.25">
      <c r="A325" s="1" t="s">
        <v>1077</v>
      </c>
      <c r="B325" s="1" t="s">
        <v>285</v>
      </c>
      <c r="C325">
        <v>7.1488247943286135E-2</v>
      </c>
      <c r="D325">
        <v>0.17592138123393003</v>
      </c>
      <c r="E325">
        <f>-LOG(GO_Biological_Process_2021_table[[#This Row],[Adjusted P-value]],10)</f>
        <v>0.75468137380234135</v>
      </c>
      <c r="F325">
        <v>0</v>
      </c>
      <c r="G325">
        <v>0</v>
      </c>
      <c r="H325">
        <v>14.352559480894016</v>
      </c>
      <c r="I325">
        <v>37.865241152955655</v>
      </c>
      <c r="J325" s="1" t="s">
        <v>194</v>
      </c>
    </row>
    <row r="326" spans="1:10" x14ac:dyDescent="0.25">
      <c r="A326" s="1" t="s">
        <v>1078</v>
      </c>
      <c r="B326" s="1" t="s">
        <v>285</v>
      </c>
      <c r="C326">
        <v>7.1488247943286135E-2</v>
      </c>
      <c r="D326">
        <v>0.17592138123393003</v>
      </c>
      <c r="E326">
        <f>-LOG(GO_Biological_Process_2021_table[[#This Row],[Adjusted P-value]],10)</f>
        <v>0.75468137380234135</v>
      </c>
      <c r="F326">
        <v>0</v>
      </c>
      <c r="G326">
        <v>0</v>
      </c>
      <c r="H326">
        <v>14.352559480894016</v>
      </c>
      <c r="I326">
        <v>37.865241152955655</v>
      </c>
      <c r="J326" s="1" t="s">
        <v>1031</v>
      </c>
    </row>
    <row r="327" spans="1:10" x14ac:dyDescent="0.25">
      <c r="A327" s="1" t="s">
        <v>1079</v>
      </c>
      <c r="B327" s="1" t="s">
        <v>285</v>
      </c>
      <c r="C327">
        <v>7.1488247943286135E-2</v>
      </c>
      <c r="D327">
        <v>0.17592138123393003</v>
      </c>
      <c r="E327">
        <f>-LOG(GO_Biological_Process_2021_table[[#This Row],[Adjusted P-value]],10)</f>
        <v>0.75468137380234135</v>
      </c>
      <c r="F327">
        <v>0</v>
      </c>
      <c r="G327">
        <v>0</v>
      </c>
      <c r="H327">
        <v>14.352559480894016</v>
      </c>
      <c r="I327">
        <v>37.865241152955655</v>
      </c>
      <c r="J327" s="1" t="s">
        <v>164</v>
      </c>
    </row>
    <row r="328" spans="1:10" x14ac:dyDescent="0.25">
      <c r="A328" s="1" t="s">
        <v>1080</v>
      </c>
      <c r="B328" s="1" t="s">
        <v>285</v>
      </c>
      <c r="C328">
        <v>7.1488247943286135E-2</v>
      </c>
      <c r="D328">
        <v>0.17592138123393003</v>
      </c>
      <c r="E328">
        <f>-LOG(GO_Biological_Process_2021_table[[#This Row],[Adjusted P-value]],10)</f>
        <v>0.75468137380234135</v>
      </c>
      <c r="F328">
        <v>0</v>
      </c>
      <c r="G328">
        <v>0</v>
      </c>
      <c r="H328">
        <v>14.352559480894016</v>
      </c>
      <c r="I328">
        <v>37.865241152955655</v>
      </c>
      <c r="J328" s="1" t="s">
        <v>1031</v>
      </c>
    </row>
    <row r="329" spans="1:10" x14ac:dyDescent="0.25">
      <c r="A329" s="1" t="s">
        <v>1081</v>
      </c>
      <c r="B329" s="1" t="s">
        <v>285</v>
      </c>
      <c r="C329">
        <v>7.1488247943286135E-2</v>
      </c>
      <c r="D329">
        <v>0.17592138123393003</v>
      </c>
      <c r="E329">
        <f>-LOG(GO_Biological_Process_2021_table[[#This Row],[Adjusted P-value]],10)</f>
        <v>0.75468137380234135</v>
      </c>
      <c r="F329">
        <v>0</v>
      </c>
      <c r="G329">
        <v>0</v>
      </c>
      <c r="H329">
        <v>14.352559480894016</v>
      </c>
      <c r="I329">
        <v>37.865241152955655</v>
      </c>
      <c r="J329" s="1" t="s">
        <v>153</v>
      </c>
    </row>
    <row r="330" spans="1:10" x14ac:dyDescent="0.25">
      <c r="A330" s="1" t="s">
        <v>1082</v>
      </c>
      <c r="B330" s="1" t="s">
        <v>285</v>
      </c>
      <c r="C330">
        <v>7.1488247943286135E-2</v>
      </c>
      <c r="D330">
        <v>0.17592138123393003</v>
      </c>
      <c r="E330">
        <f>-LOG(GO_Biological_Process_2021_table[[#This Row],[Adjusted P-value]],10)</f>
        <v>0.75468137380234135</v>
      </c>
      <c r="F330">
        <v>0</v>
      </c>
      <c r="G330">
        <v>0</v>
      </c>
      <c r="H330">
        <v>14.352559480894016</v>
      </c>
      <c r="I330">
        <v>37.865241152955655</v>
      </c>
      <c r="J330" s="1" t="s">
        <v>1029</v>
      </c>
    </row>
    <row r="331" spans="1:10" x14ac:dyDescent="0.25">
      <c r="A331" s="1" t="s">
        <v>1083</v>
      </c>
      <c r="B331" s="1" t="s">
        <v>285</v>
      </c>
      <c r="C331">
        <v>7.1488247943286135E-2</v>
      </c>
      <c r="D331">
        <v>0.17592138123393003</v>
      </c>
      <c r="E331">
        <f>-LOG(GO_Biological_Process_2021_table[[#This Row],[Adjusted P-value]],10)</f>
        <v>0.75468137380234135</v>
      </c>
      <c r="F331">
        <v>0</v>
      </c>
      <c r="G331">
        <v>0</v>
      </c>
      <c r="H331">
        <v>14.352559480894016</v>
      </c>
      <c r="I331">
        <v>37.865241152955655</v>
      </c>
      <c r="J331" s="1" t="s">
        <v>258</v>
      </c>
    </row>
    <row r="332" spans="1:10" x14ac:dyDescent="0.25">
      <c r="A332" s="1" t="s">
        <v>1084</v>
      </c>
      <c r="B332" s="1" t="s">
        <v>285</v>
      </c>
      <c r="C332">
        <v>7.1488247943286135E-2</v>
      </c>
      <c r="D332">
        <v>0.17592138123393003</v>
      </c>
      <c r="E332">
        <f>-LOG(GO_Biological_Process_2021_table[[#This Row],[Adjusted P-value]],10)</f>
        <v>0.75468137380234135</v>
      </c>
      <c r="F332">
        <v>0</v>
      </c>
      <c r="G332">
        <v>0</v>
      </c>
      <c r="H332">
        <v>14.352559480894016</v>
      </c>
      <c r="I332">
        <v>37.865241152955655</v>
      </c>
      <c r="J332" s="1" t="s">
        <v>186</v>
      </c>
    </row>
    <row r="333" spans="1:10" x14ac:dyDescent="0.25">
      <c r="A333" s="1" t="s">
        <v>1085</v>
      </c>
      <c r="B333" s="1" t="s">
        <v>285</v>
      </c>
      <c r="C333">
        <v>7.1488247943286135E-2</v>
      </c>
      <c r="D333">
        <v>0.17592138123393003</v>
      </c>
      <c r="E333">
        <f>-LOG(GO_Biological_Process_2021_table[[#This Row],[Adjusted P-value]],10)</f>
        <v>0.75468137380234135</v>
      </c>
      <c r="F333">
        <v>0</v>
      </c>
      <c r="G333">
        <v>0</v>
      </c>
      <c r="H333">
        <v>14.352559480894016</v>
      </c>
      <c r="I333">
        <v>37.865241152955655</v>
      </c>
      <c r="J333" s="1" t="s">
        <v>403</v>
      </c>
    </row>
    <row r="334" spans="1:10" x14ac:dyDescent="0.25">
      <c r="A334" s="1" t="s">
        <v>1086</v>
      </c>
      <c r="B334" s="1" t="s">
        <v>294</v>
      </c>
      <c r="C334">
        <v>7.4927173607275202E-2</v>
      </c>
      <c r="D334">
        <v>0.18111094922231905</v>
      </c>
      <c r="E334">
        <f>-LOG(GO_Biological_Process_2021_table[[#This Row],[Adjusted P-value]],10)</f>
        <v>0.74205529323595876</v>
      </c>
      <c r="F334">
        <v>0</v>
      </c>
      <c r="G334">
        <v>0</v>
      </c>
      <c r="H334">
        <v>13.634246575342466</v>
      </c>
      <c r="I334">
        <v>35.329586768182999</v>
      </c>
      <c r="J334" s="1" t="s">
        <v>155</v>
      </c>
    </row>
    <row r="335" spans="1:10" x14ac:dyDescent="0.25">
      <c r="A335" s="1" t="s">
        <v>1087</v>
      </c>
      <c r="B335" s="1" t="s">
        <v>294</v>
      </c>
      <c r="C335">
        <v>7.4927173607275202E-2</v>
      </c>
      <c r="D335">
        <v>0.18111094922231905</v>
      </c>
      <c r="E335">
        <f>-LOG(GO_Biological_Process_2021_table[[#This Row],[Adjusted P-value]],10)</f>
        <v>0.74205529323595876</v>
      </c>
      <c r="F335">
        <v>0</v>
      </c>
      <c r="G335">
        <v>0</v>
      </c>
      <c r="H335">
        <v>13.634246575342466</v>
      </c>
      <c r="I335">
        <v>35.329586768182999</v>
      </c>
      <c r="J335" s="1" t="s">
        <v>155</v>
      </c>
    </row>
    <row r="336" spans="1:10" x14ac:dyDescent="0.25">
      <c r="A336" s="1" t="s">
        <v>1088</v>
      </c>
      <c r="B336" s="1" t="s">
        <v>294</v>
      </c>
      <c r="C336">
        <v>7.4927173607275202E-2</v>
      </c>
      <c r="D336">
        <v>0.18111094922231905</v>
      </c>
      <c r="E336">
        <f>-LOG(GO_Biological_Process_2021_table[[#This Row],[Adjusted P-value]],10)</f>
        <v>0.74205529323595876</v>
      </c>
      <c r="F336">
        <v>0</v>
      </c>
      <c r="G336">
        <v>0</v>
      </c>
      <c r="H336">
        <v>13.634246575342466</v>
      </c>
      <c r="I336">
        <v>35.329586768182999</v>
      </c>
      <c r="J336" s="1" t="s">
        <v>235</v>
      </c>
    </row>
    <row r="337" spans="1:10" x14ac:dyDescent="0.25">
      <c r="A337" s="1" t="s">
        <v>1089</v>
      </c>
      <c r="B337" s="1" t="s">
        <v>294</v>
      </c>
      <c r="C337">
        <v>7.4927173607275202E-2</v>
      </c>
      <c r="D337">
        <v>0.18111094922231905</v>
      </c>
      <c r="E337">
        <f>-LOG(GO_Biological_Process_2021_table[[#This Row],[Adjusted P-value]],10)</f>
        <v>0.74205529323595876</v>
      </c>
      <c r="F337">
        <v>0</v>
      </c>
      <c r="G337">
        <v>0</v>
      </c>
      <c r="H337">
        <v>13.634246575342466</v>
      </c>
      <c r="I337">
        <v>35.329586768182999</v>
      </c>
      <c r="J337" s="1" t="s">
        <v>194</v>
      </c>
    </row>
    <row r="338" spans="1:10" x14ac:dyDescent="0.25">
      <c r="A338" s="1" t="s">
        <v>1090</v>
      </c>
      <c r="B338" s="1" t="s">
        <v>294</v>
      </c>
      <c r="C338">
        <v>7.4927173607275202E-2</v>
      </c>
      <c r="D338">
        <v>0.18111094922231905</v>
      </c>
      <c r="E338">
        <f>-LOG(GO_Biological_Process_2021_table[[#This Row],[Adjusted P-value]],10)</f>
        <v>0.74205529323595876</v>
      </c>
      <c r="F338">
        <v>0</v>
      </c>
      <c r="G338">
        <v>0</v>
      </c>
      <c r="H338">
        <v>13.634246575342466</v>
      </c>
      <c r="I338">
        <v>35.329586768182999</v>
      </c>
      <c r="J338" s="1" t="s">
        <v>580</v>
      </c>
    </row>
    <row r="339" spans="1:10" x14ac:dyDescent="0.25">
      <c r="A339" s="1" t="s">
        <v>1091</v>
      </c>
      <c r="B339" s="1" t="s">
        <v>294</v>
      </c>
      <c r="C339">
        <v>7.4927173607275202E-2</v>
      </c>
      <c r="D339">
        <v>0.18111094922231905</v>
      </c>
      <c r="E339">
        <f>-LOG(GO_Biological_Process_2021_table[[#This Row],[Adjusted P-value]],10)</f>
        <v>0.74205529323595876</v>
      </c>
      <c r="F339">
        <v>0</v>
      </c>
      <c r="G339">
        <v>0</v>
      </c>
      <c r="H339">
        <v>13.634246575342466</v>
      </c>
      <c r="I339">
        <v>35.329586768182999</v>
      </c>
      <c r="J339" s="1" t="s">
        <v>580</v>
      </c>
    </row>
    <row r="340" spans="1:10" x14ac:dyDescent="0.25">
      <c r="A340" s="1" t="s">
        <v>1092</v>
      </c>
      <c r="B340" s="1" t="s">
        <v>1093</v>
      </c>
      <c r="C340">
        <v>7.5837004347478462E-2</v>
      </c>
      <c r="D340">
        <v>0.18276941755719736</v>
      </c>
      <c r="E340">
        <f>-LOG(GO_Biological_Process_2021_table[[#This Row],[Adjusted P-value]],10)</f>
        <v>0.73809647215414442</v>
      </c>
      <c r="F340">
        <v>0</v>
      </c>
      <c r="G340">
        <v>0</v>
      </c>
      <c r="H340">
        <v>3.1590531783859048</v>
      </c>
      <c r="I340">
        <v>8.147731778910817</v>
      </c>
      <c r="J340" s="1" t="s">
        <v>1094</v>
      </c>
    </row>
    <row r="341" spans="1:10" x14ac:dyDescent="0.25">
      <c r="A341" s="1" t="s">
        <v>1095</v>
      </c>
      <c r="B341" s="1" t="s">
        <v>1096</v>
      </c>
      <c r="C341">
        <v>7.650295472109174E-2</v>
      </c>
      <c r="D341">
        <v>0.18383210002097633</v>
      </c>
      <c r="E341">
        <f>-LOG(GO_Biological_Process_2021_table[[#This Row],[Adjusted P-value]],10)</f>
        <v>0.73557865157471947</v>
      </c>
      <c r="F341">
        <v>0</v>
      </c>
      <c r="G341">
        <v>0</v>
      </c>
      <c r="H341">
        <v>3.1469270166453267</v>
      </c>
      <c r="I341">
        <v>8.0889427564832843</v>
      </c>
      <c r="J341" s="1" t="s">
        <v>1097</v>
      </c>
    </row>
    <row r="342" spans="1:10" x14ac:dyDescent="0.25">
      <c r="A342" s="1" t="s">
        <v>1098</v>
      </c>
      <c r="B342" s="1" t="s">
        <v>301</v>
      </c>
      <c r="C342">
        <v>7.8353534197411034E-2</v>
      </c>
      <c r="D342">
        <v>0.1860896437188512</v>
      </c>
      <c r="E342">
        <f>-LOG(GO_Biological_Process_2021_table[[#This Row],[Adjusted P-value]],10)</f>
        <v>0.73027779560059347</v>
      </c>
      <c r="F342">
        <v>0</v>
      </c>
      <c r="G342">
        <v>0</v>
      </c>
      <c r="H342">
        <v>12.984344422700588</v>
      </c>
      <c r="I342">
        <v>33.064947337443236</v>
      </c>
      <c r="J342" s="1" t="s">
        <v>324</v>
      </c>
    </row>
    <row r="343" spans="1:10" x14ac:dyDescent="0.25">
      <c r="A343" s="1" t="s">
        <v>1099</v>
      </c>
      <c r="B343" s="1" t="s">
        <v>301</v>
      </c>
      <c r="C343">
        <v>7.8353534197411034E-2</v>
      </c>
      <c r="D343">
        <v>0.1860896437188512</v>
      </c>
      <c r="E343">
        <f>-LOG(GO_Biological_Process_2021_table[[#This Row],[Adjusted P-value]],10)</f>
        <v>0.73027779560059347</v>
      </c>
      <c r="F343">
        <v>0</v>
      </c>
      <c r="G343">
        <v>0</v>
      </c>
      <c r="H343">
        <v>12.984344422700588</v>
      </c>
      <c r="I343">
        <v>33.064947337443236</v>
      </c>
      <c r="J343" s="1" t="s">
        <v>256</v>
      </c>
    </row>
    <row r="344" spans="1:10" x14ac:dyDescent="0.25">
      <c r="A344" s="1" t="s">
        <v>1100</v>
      </c>
      <c r="B344" s="1" t="s">
        <v>301</v>
      </c>
      <c r="C344">
        <v>7.8353534197411034E-2</v>
      </c>
      <c r="D344">
        <v>0.1860896437188512</v>
      </c>
      <c r="E344">
        <f>-LOG(GO_Biological_Process_2021_table[[#This Row],[Adjusted P-value]],10)</f>
        <v>0.73027779560059347</v>
      </c>
      <c r="F344">
        <v>0</v>
      </c>
      <c r="G344">
        <v>0</v>
      </c>
      <c r="H344">
        <v>12.984344422700588</v>
      </c>
      <c r="I344">
        <v>33.064947337443236</v>
      </c>
      <c r="J344" s="1" t="s">
        <v>825</v>
      </c>
    </row>
    <row r="345" spans="1:10" x14ac:dyDescent="0.25">
      <c r="A345" s="1" t="s">
        <v>1101</v>
      </c>
      <c r="B345" s="1" t="s">
        <v>301</v>
      </c>
      <c r="C345">
        <v>7.8353534197411034E-2</v>
      </c>
      <c r="D345">
        <v>0.1860896437188512</v>
      </c>
      <c r="E345">
        <f>-LOG(GO_Biological_Process_2021_table[[#This Row],[Adjusted P-value]],10)</f>
        <v>0.73027779560059347</v>
      </c>
      <c r="F345">
        <v>0</v>
      </c>
      <c r="G345">
        <v>0</v>
      </c>
      <c r="H345">
        <v>12.984344422700588</v>
      </c>
      <c r="I345">
        <v>33.064947337443236</v>
      </c>
      <c r="J345" s="1" t="s">
        <v>219</v>
      </c>
    </row>
    <row r="346" spans="1:10" x14ac:dyDescent="0.25">
      <c r="A346" s="1" t="s">
        <v>1102</v>
      </c>
      <c r="B346" s="1" t="s">
        <v>1103</v>
      </c>
      <c r="C346">
        <v>7.9343410065724693E-2</v>
      </c>
      <c r="D346">
        <v>0.18735134688929792</v>
      </c>
      <c r="E346">
        <f>-LOG(GO_Biological_Process_2021_table[[#This Row],[Adjusted P-value]],10)</f>
        <v>0.72734318036849022</v>
      </c>
      <c r="F346">
        <v>0</v>
      </c>
      <c r="G346">
        <v>0</v>
      </c>
      <c r="H346">
        <v>4.4359318996415773</v>
      </c>
      <c r="I346">
        <v>11.240517842983818</v>
      </c>
      <c r="J346" s="1" t="s">
        <v>1104</v>
      </c>
    </row>
    <row r="347" spans="1:10" x14ac:dyDescent="0.25">
      <c r="A347" s="1" t="s">
        <v>1105</v>
      </c>
      <c r="B347" s="1" t="s">
        <v>1103</v>
      </c>
      <c r="C347">
        <v>7.9343410065724693E-2</v>
      </c>
      <c r="D347">
        <v>0.18735134688929792</v>
      </c>
      <c r="E347">
        <f>-LOG(GO_Biological_Process_2021_table[[#This Row],[Adjusted P-value]],10)</f>
        <v>0.72734318036849022</v>
      </c>
      <c r="F347">
        <v>0</v>
      </c>
      <c r="G347">
        <v>0</v>
      </c>
      <c r="H347">
        <v>4.4359318996415773</v>
      </c>
      <c r="I347">
        <v>11.240517842983818</v>
      </c>
      <c r="J347" s="1" t="s">
        <v>1104</v>
      </c>
    </row>
    <row r="348" spans="1:10" x14ac:dyDescent="0.25">
      <c r="A348" s="1" t="s">
        <v>1106</v>
      </c>
      <c r="B348" s="1" t="s">
        <v>1107</v>
      </c>
      <c r="C348">
        <v>8.1237244770939507E-2</v>
      </c>
      <c r="D348">
        <v>0.18871171000406053</v>
      </c>
      <c r="E348">
        <f>-LOG(GO_Biological_Process_2021_table[[#This Row],[Adjusted P-value]],10)</f>
        <v>0.72420115000805796</v>
      </c>
      <c r="F348">
        <v>0</v>
      </c>
      <c r="G348">
        <v>0</v>
      </c>
      <c r="H348">
        <v>3.064549659581103</v>
      </c>
      <c r="I348">
        <v>7.6931886410944141</v>
      </c>
      <c r="J348" s="1" t="s">
        <v>125</v>
      </c>
    </row>
    <row r="349" spans="1:10" x14ac:dyDescent="0.25">
      <c r="A349" s="1" t="s">
        <v>1108</v>
      </c>
      <c r="B349" s="1" t="s">
        <v>303</v>
      </c>
      <c r="C349">
        <v>8.1767374958919739E-2</v>
      </c>
      <c r="D349">
        <v>0.18871171000406053</v>
      </c>
      <c r="E349">
        <f>-LOG(GO_Biological_Process_2021_table[[#This Row],[Adjusted P-value]],10)</f>
        <v>0.72420115000805796</v>
      </c>
      <c r="F349">
        <v>0</v>
      </c>
      <c r="G349">
        <v>0</v>
      </c>
      <c r="H349">
        <v>12.393524283935243</v>
      </c>
      <c r="I349">
        <v>31.031859834177098</v>
      </c>
      <c r="J349" s="1" t="s">
        <v>186</v>
      </c>
    </row>
    <row r="350" spans="1:10" x14ac:dyDescent="0.25">
      <c r="A350" s="1" t="s">
        <v>1109</v>
      </c>
      <c r="B350" s="1" t="s">
        <v>303</v>
      </c>
      <c r="C350">
        <v>8.1767374958919739E-2</v>
      </c>
      <c r="D350">
        <v>0.18871171000406053</v>
      </c>
      <c r="E350">
        <f>-LOG(GO_Biological_Process_2021_table[[#This Row],[Adjusted P-value]],10)</f>
        <v>0.72420115000805796</v>
      </c>
      <c r="F350">
        <v>0</v>
      </c>
      <c r="G350">
        <v>0</v>
      </c>
      <c r="H350">
        <v>12.393524283935243</v>
      </c>
      <c r="I350">
        <v>31.031859834177098</v>
      </c>
      <c r="J350" s="1" t="s">
        <v>219</v>
      </c>
    </row>
    <row r="351" spans="1:10" x14ac:dyDescent="0.25">
      <c r="A351" s="1" t="s">
        <v>1110</v>
      </c>
      <c r="B351" s="1" t="s">
        <v>303</v>
      </c>
      <c r="C351">
        <v>8.1767374958919739E-2</v>
      </c>
      <c r="D351">
        <v>0.18871171000406053</v>
      </c>
      <c r="E351">
        <f>-LOG(GO_Biological_Process_2021_table[[#This Row],[Adjusted P-value]],10)</f>
        <v>0.72420115000805796</v>
      </c>
      <c r="F351">
        <v>0</v>
      </c>
      <c r="G351">
        <v>0</v>
      </c>
      <c r="H351">
        <v>12.393524283935243</v>
      </c>
      <c r="I351">
        <v>31.031859834177098</v>
      </c>
      <c r="J351" s="1" t="s">
        <v>256</v>
      </c>
    </row>
    <row r="352" spans="1:10" x14ac:dyDescent="0.25">
      <c r="A352" s="1" t="s">
        <v>1111</v>
      </c>
      <c r="B352" s="1" t="s">
        <v>303</v>
      </c>
      <c r="C352">
        <v>8.1767374958919739E-2</v>
      </c>
      <c r="D352">
        <v>0.18871171000406053</v>
      </c>
      <c r="E352">
        <f>-LOG(GO_Biological_Process_2021_table[[#This Row],[Adjusted P-value]],10)</f>
        <v>0.72420115000805796</v>
      </c>
      <c r="F352">
        <v>0</v>
      </c>
      <c r="G352">
        <v>0</v>
      </c>
      <c r="H352">
        <v>12.393524283935243</v>
      </c>
      <c r="I352">
        <v>31.031859834177098</v>
      </c>
      <c r="J352" s="1" t="s">
        <v>825</v>
      </c>
    </row>
    <row r="353" spans="1:10" x14ac:dyDescent="0.25">
      <c r="A353" s="1" t="s">
        <v>1112</v>
      </c>
      <c r="B353" s="1" t="s">
        <v>303</v>
      </c>
      <c r="C353">
        <v>8.1767374958919739E-2</v>
      </c>
      <c r="D353">
        <v>0.18871171000406053</v>
      </c>
      <c r="E353">
        <f>-LOG(GO_Biological_Process_2021_table[[#This Row],[Adjusted P-value]],10)</f>
        <v>0.72420115000805796</v>
      </c>
      <c r="F353">
        <v>0</v>
      </c>
      <c r="G353">
        <v>0</v>
      </c>
      <c r="H353">
        <v>12.393524283935243</v>
      </c>
      <c r="I353">
        <v>31.031859834177098</v>
      </c>
      <c r="J353" s="1" t="s">
        <v>793</v>
      </c>
    </row>
    <row r="354" spans="1:10" x14ac:dyDescent="0.25">
      <c r="A354" s="1" t="s">
        <v>1113</v>
      </c>
      <c r="B354" s="1" t="s">
        <v>303</v>
      </c>
      <c r="C354">
        <v>8.1767374958919739E-2</v>
      </c>
      <c r="D354">
        <v>0.18871171000406053</v>
      </c>
      <c r="E354">
        <f>-LOG(GO_Biological_Process_2021_table[[#This Row],[Adjusted P-value]],10)</f>
        <v>0.72420115000805796</v>
      </c>
      <c r="F354">
        <v>0</v>
      </c>
      <c r="G354">
        <v>0</v>
      </c>
      <c r="H354">
        <v>12.393524283935243</v>
      </c>
      <c r="I354">
        <v>31.031859834177098</v>
      </c>
      <c r="J354" s="1" t="s">
        <v>315</v>
      </c>
    </row>
    <row r="355" spans="1:10" x14ac:dyDescent="0.25">
      <c r="A355" s="1" t="s">
        <v>1114</v>
      </c>
      <c r="B355" s="1" t="s">
        <v>303</v>
      </c>
      <c r="C355">
        <v>8.1767374958919739E-2</v>
      </c>
      <c r="D355">
        <v>0.18871171000406053</v>
      </c>
      <c r="E355">
        <f>-LOG(GO_Biological_Process_2021_table[[#This Row],[Adjusted P-value]],10)</f>
        <v>0.72420115000805796</v>
      </c>
      <c r="F355">
        <v>0</v>
      </c>
      <c r="G355">
        <v>0</v>
      </c>
      <c r="H355">
        <v>12.393524283935243</v>
      </c>
      <c r="I355">
        <v>31.031859834177098</v>
      </c>
      <c r="J355" s="1" t="s">
        <v>235</v>
      </c>
    </row>
    <row r="356" spans="1:10" x14ac:dyDescent="0.25">
      <c r="A356" s="1" t="s">
        <v>1115</v>
      </c>
      <c r="B356" s="1" t="s">
        <v>1116</v>
      </c>
      <c r="C356">
        <v>8.3701474027315481E-2</v>
      </c>
      <c r="D356">
        <v>0.18959907738385004</v>
      </c>
      <c r="E356">
        <f>-LOG(GO_Biological_Process_2021_table[[#This Row],[Adjusted P-value]],10)</f>
        <v>0.72216378033169581</v>
      </c>
      <c r="F356">
        <v>0</v>
      </c>
      <c r="G356">
        <v>0</v>
      </c>
      <c r="H356">
        <v>4.2964409722222223</v>
      </c>
      <c r="I356">
        <v>10.657316206703952</v>
      </c>
      <c r="J356" s="1" t="s">
        <v>1117</v>
      </c>
    </row>
    <row r="357" spans="1:10" x14ac:dyDescent="0.25">
      <c r="A357" s="1" t="s">
        <v>1118</v>
      </c>
      <c r="B357" s="1" t="s">
        <v>1116</v>
      </c>
      <c r="C357">
        <v>8.3701474027315481E-2</v>
      </c>
      <c r="D357">
        <v>0.18959907738385004</v>
      </c>
      <c r="E357">
        <f>-LOG(GO_Biological_Process_2021_table[[#This Row],[Adjusted P-value]],10)</f>
        <v>0.72216378033169581</v>
      </c>
      <c r="F357">
        <v>0</v>
      </c>
      <c r="G357">
        <v>0</v>
      </c>
      <c r="H357">
        <v>4.2964409722222223</v>
      </c>
      <c r="I357">
        <v>10.657316206703952</v>
      </c>
      <c r="J357" s="1" t="s">
        <v>62</v>
      </c>
    </row>
    <row r="358" spans="1:10" x14ac:dyDescent="0.25">
      <c r="A358" s="1" t="s">
        <v>1119</v>
      </c>
      <c r="B358" s="1" t="s">
        <v>307</v>
      </c>
      <c r="C358">
        <v>8.5168741003516471E-2</v>
      </c>
      <c r="D358">
        <v>0.18959907738385004</v>
      </c>
      <c r="E358">
        <f>-LOG(GO_Biological_Process_2021_table[[#This Row],[Adjusted P-value]],10)</f>
        <v>0.72216378033169581</v>
      </c>
      <c r="F358">
        <v>0</v>
      </c>
      <c r="G358">
        <v>0</v>
      </c>
      <c r="H358">
        <v>11.854079809410363</v>
      </c>
      <c r="I358">
        <v>29.198030568281713</v>
      </c>
      <c r="J358" s="1" t="s">
        <v>825</v>
      </c>
    </row>
    <row r="359" spans="1:10" x14ac:dyDescent="0.25">
      <c r="A359" s="1" t="s">
        <v>1120</v>
      </c>
      <c r="B359" s="1" t="s">
        <v>307</v>
      </c>
      <c r="C359">
        <v>8.5168741003516471E-2</v>
      </c>
      <c r="D359">
        <v>0.18959907738385004</v>
      </c>
      <c r="E359">
        <f>-LOG(GO_Biological_Process_2021_table[[#This Row],[Adjusted P-value]],10)</f>
        <v>0.72216378033169581</v>
      </c>
      <c r="F359">
        <v>0</v>
      </c>
      <c r="G359">
        <v>0</v>
      </c>
      <c r="H359">
        <v>11.854079809410363</v>
      </c>
      <c r="I359">
        <v>29.198030568281713</v>
      </c>
      <c r="J359" s="1" t="s">
        <v>521</v>
      </c>
    </row>
    <row r="360" spans="1:10" x14ac:dyDescent="0.25">
      <c r="A360" s="1" t="s">
        <v>1121</v>
      </c>
      <c r="B360" s="1" t="s">
        <v>307</v>
      </c>
      <c r="C360">
        <v>8.5168741003516471E-2</v>
      </c>
      <c r="D360">
        <v>0.18959907738385004</v>
      </c>
      <c r="E360">
        <f>-LOG(GO_Biological_Process_2021_table[[#This Row],[Adjusted P-value]],10)</f>
        <v>0.72216378033169581</v>
      </c>
      <c r="F360">
        <v>0</v>
      </c>
      <c r="G360">
        <v>0</v>
      </c>
      <c r="H360">
        <v>11.854079809410363</v>
      </c>
      <c r="I360">
        <v>29.198030568281713</v>
      </c>
      <c r="J360" s="1" t="s">
        <v>434</v>
      </c>
    </row>
    <row r="361" spans="1:10" x14ac:dyDescent="0.25">
      <c r="A361" s="1" t="s">
        <v>1122</v>
      </c>
      <c r="B361" s="1" t="s">
        <v>307</v>
      </c>
      <c r="C361">
        <v>8.5168741003516471E-2</v>
      </c>
      <c r="D361">
        <v>0.18959907738385004</v>
      </c>
      <c r="E361">
        <f>-LOG(GO_Biological_Process_2021_table[[#This Row],[Adjusted P-value]],10)</f>
        <v>0.72216378033169581</v>
      </c>
      <c r="F361">
        <v>0</v>
      </c>
      <c r="G361">
        <v>0</v>
      </c>
      <c r="H361">
        <v>11.854079809410363</v>
      </c>
      <c r="I361">
        <v>29.198030568281713</v>
      </c>
      <c r="J361" s="1" t="s">
        <v>256</v>
      </c>
    </row>
    <row r="362" spans="1:10" x14ac:dyDescent="0.25">
      <c r="A362" s="1" t="s">
        <v>1123</v>
      </c>
      <c r="B362" s="1" t="s">
        <v>307</v>
      </c>
      <c r="C362">
        <v>8.5168741003516471E-2</v>
      </c>
      <c r="D362">
        <v>0.18959907738385004</v>
      </c>
      <c r="E362">
        <f>-LOG(GO_Biological_Process_2021_table[[#This Row],[Adjusted P-value]],10)</f>
        <v>0.72216378033169581</v>
      </c>
      <c r="F362">
        <v>0</v>
      </c>
      <c r="G362">
        <v>0</v>
      </c>
      <c r="H362">
        <v>11.854079809410363</v>
      </c>
      <c r="I362">
        <v>29.198030568281713</v>
      </c>
      <c r="J362" s="1" t="s">
        <v>186</v>
      </c>
    </row>
    <row r="363" spans="1:10" x14ac:dyDescent="0.25">
      <c r="A363" s="1" t="s">
        <v>1124</v>
      </c>
      <c r="B363" s="1" t="s">
        <v>307</v>
      </c>
      <c r="C363">
        <v>8.5168741003516471E-2</v>
      </c>
      <c r="D363">
        <v>0.18959907738385004</v>
      </c>
      <c r="E363">
        <f>-LOG(GO_Biological_Process_2021_table[[#This Row],[Adjusted P-value]],10)</f>
        <v>0.72216378033169581</v>
      </c>
      <c r="F363">
        <v>0</v>
      </c>
      <c r="G363">
        <v>0</v>
      </c>
      <c r="H363">
        <v>11.854079809410363</v>
      </c>
      <c r="I363">
        <v>29.198030568281713</v>
      </c>
      <c r="J363" s="1" t="s">
        <v>403</v>
      </c>
    </row>
    <row r="364" spans="1:10" x14ac:dyDescent="0.25">
      <c r="A364" s="1" t="s">
        <v>1125</v>
      </c>
      <c r="B364" s="1" t="s">
        <v>307</v>
      </c>
      <c r="C364">
        <v>8.5168741003516471E-2</v>
      </c>
      <c r="D364">
        <v>0.18959907738385004</v>
      </c>
      <c r="E364">
        <f>-LOG(GO_Biological_Process_2021_table[[#This Row],[Adjusted P-value]],10)</f>
        <v>0.72216378033169581</v>
      </c>
      <c r="F364">
        <v>0</v>
      </c>
      <c r="G364">
        <v>0</v>
      </c>
      <c r="H364">
        <v>11.854079809410363</v>
      </c>
      <c r="I364">
        <v>29.198030568281713</v>
      </c>
      <c r="J364" s="1" t="s">
        <v>206</v>
      </c>
    </row>
    <row r="365" spans="1:10" x14ac:dyDescent="0.25">
      <c r="A365" s="1" t="s">
        <v>1126</v>
      </c>
      <c r="B365" s="1" t="s">
        <v>307</v>
      </c>
      <c r="C365">
        <v>8.5168741003516471E-2</v>
      </c>
      <c r="D365">
        <v>0.18959907738385004</v>
      </c>
      <c r="E365">
        <f>-LOG(GO_Biological_Process_2021_table[[#This Row],[Adjusted P-value]],10)</f>
        <v>0.72216378033169581</v>
      </c>
      <c r="F365">
        <v>0</v>
      </c>
      <c r="G365">
        <v>0</v>
      </c>
      <c r="H365">
        <v>11.854079809410363</v>
      </c>
      <c r="I365">
        <v>29.198030568281713</v>
      </c>
      <c r="J365" s="1" t="s">
        <v>957</v>
      </c>
    </row>
    <row r="366" spans="1:10" x14ac:dyDescent="0.25">
      <c r="A366" s="1" t="s">
        <v>1127</v>
      </c>
      <c r="B366" s="1" t="s">
        <v>307</v>
      </c>
      <c r="C366">
        <v>8.5168741003516471E-2</v>
      </c>
      <c r="D366">
        <v>0.18959907738385004</v>
      </c>
      <c r="E366">
        <f>-LOG(GO_Biological_Process_2021_table[[#This Row],[Adjusted P-value]],10)</f>
        <v>0.72216378033169581</v>
      </c>
      <c r="F366">
        <v>0</v>
      </c>
      <c r="G366">
        <v>0</v>
      </c>
      <c r="H366">
        <v>11.854079809410363</v>
      </c>
      <c r="I366">
        <v>29.198030568281713</v>
      </c>
      <c r="J366" s="1" t="s">
        <v>189</v>
      </c>
    </row>
    <row r="367" spans="1:10" x14ac:dyDescent="0.25">
      <c r="A367" s="1" t="s">
        <v>1128</v>
      </c>
      <c r="B367" s="1" t="s">
        <v>307</v>
      </c>
      <c r="C367">
        <v>8.5168741003516471E-2</v>
      </c>
      <c r="D367">
        <v>0.18959907738385004</v>
      </c>
      <c r="E367">
        <f>-LOG(GO_Biological_Process_2021_table[[#This Row],[Adjusted P-value]],10)</f>
        <v>0.72216378033169581</v>
      </c>
      <c r="F367">
        <v>0</v>
      </c>
      <c r="G367">
        <v>0</v>
      </c>
      <c r="H367">
        <v>11.854079809410363</v>
      </c>
      <c r="I367">
        <v>29.198030568281713</v>
      </c>
      <c r="J367" s="1" t="s">
        <v>403</v>
      </c>
    </row>
    <row r="368" spans="1:10" x14ac:dyDescent="0.25">
      <c r="A368" s="1" t="s">
        <v>1129</v>
      </c>
      <c r="B368" s="1" t="s">
        <v>307</v>
      </c>
      <c r="C368">
        <v>8.5168741003516471E-2</v>
      </c>
      <c r="D368">
        <v>0.18959907738385004</v>
      </c>
      <c r="E368">
        <f>-LOG(GO_Biological_Process_2021_table[[#This Row],[Adjusted P-value]],10)</f>
        <v>0.72216378033169581</v>
      </c>
      <c r="F368">
        <v>0</v>
      </c>
      <c r="G368">
        <v>0</v>
      </c>
      <c r="H368">
        <v>11.854079809410363</v>
      </c>
      <c r="I368">
        <v>29.198030568281713</v>
      </c>
      <c r="J368" s="1" t="s">
        <v>164</v>
      </c>
    </row>
    <row r="369" spans="1:10" x14ac:dyDescent="0.25">
      <c r="A369" s="1" t="s">
        <v>1130</v>
      </c>
      <c r="B369" s="1" t="s">
        <v>1131</v>
      </c>
      <c r="C369">
        <v>8.7017393231378526E-2</v>
      </c>
      <c r="D369">
        <v>0.19140640833792782</v>
      </c>
      <c r="E369">
        <f>-LOG(GO_Biological_Process_2021_table[[#This Row],[Adjusted P-value]],10)</f>
        <v>0.71804352601993726</v>
      </c>
      <c r="F369">
        <v>0</v>
      </c>
      <c r="G369">
        <v>0</v>
      </c>
      <c r="H369">
        <v>4.1974130619168788</v>
      </c>
      <c r="I369">
        <v>10.248602093782685</v>
      </c>
      <c r="J369" s="1" t="s">
        <v>173</v>
      </c>
    </row>
    <row r="370" spans="1:10" x14ac:dyDescent="0.25">
      <c r="A370" s="1" t="s">
        <v>1132</v>
      </c>
      <c r="B370" s="1" t="s">
        <v>309</v>
      </c>
      <c r="C370">
        <v>8.8557677297107368E-2</v>
      </c>
      <c r="D370">
        <v>0.19140640833792782</v>
      </c>
      <c r="E370">
        <f>-LOG(GO_Biological_Process_2021_table[[#This Row],[Adjusted P-value]],10)</f>
        <v>0.71804352601993726</v>
      </c>
      <c r="F370">
        <v>0</v>
      </c>
      <c r="G370">
        <v>0</v>
      </c>
      <c r="H370">
        <v>11.359589041095891</v>
      </c>
      <c r="I370">
        <v>27.536793634757633</v>
      </c>
      <c r="J370" s="1" t="s">
        <v>256</v>
      </c>
    </row>
    <row r="371" spans="1:10" x14ac:dyDescent="0.25">
      <c r="A371" s="1" t="s">
        <v>1133</v>
      </c>
      <c r="B371" s="1" t="s">
        <v>309</v>
      </c>
      <c r="C371">
        <v>8.8557677297107368E-2</v>
      </c>
      <c r="D371">
        <v>0.19140640833792782</v>
      </c>
      <c r="E371">
        <f>-LOG(GO_Biological_Process_2021_table[[#This Row],[Adjusted P-value]],10)</f>
        <v>0.71804352601993726</v>
      </c>
      <c r="F371">
        <v>0</v>
      </c>
      <c r="G371">
        <v>0</v>
      </c>
      <c r="H371">
        <v>11.359589041095891</v>
      </c>
      <c r="I371">
        <v>27.536793634757633</v>
      </c>
      <c r="J371" s="1" t="s">
        <v>164</v>
      </c>
    </row>
    <row r="372" spans="1:10" x14ac:dyDescent="0.25">
      <c r="A372" s="1" t="s">
        <v>1134</v>
      </c>
      <c r="B372" s="1" t="s">
        <v>309</v>
      </c>
      <c r="C372">
        <v>8.8557677297107368E-2</v>
      </c>
      <c r="D372">
        <v>0.19140640833792782</v>
      </c>
      <c r="E372">
        <f>-LOG(GO_Biological_Process_2021_table[[#This Row],[Adjusted P-value]],10)</f>
        <v>0.71804352601993726</v>
      </c>
      <c r="F372">
        <v>0</v>
      </c>
      <c r="G372">
        <v>0</v>
      </c>
      <c r="H372">
        <v>11.359589041095891</v>
      </c>
      <c r="I372">
        <v>27.536793634757633</v>
      </c>
      <c r="J372" s="1" t="s">
        <v>952</v>
      </c>
    </row>
    <row r="373" spans="1:10" x14ac:dyDescent="0.25">
      <c r="A373" s="1" t="s">
        <v>1135</v>
      </c>
      <c r="B373" s="1" t="s">
        <v>309</v>
      </c>
      <c r="C373">
        <v>8.8557677297107368E-2</v>
      </c>
      <c r="D373">
        <v>0.19140640833792782</v>
      </c>
      <c r="E373">
        <f>-LOG(GO_Biological_Process_2021_table[[#This Row],[Adjusted P-value]],10)</f>
        <v>0.71804352601993726</v>
      </c>
      <c r="F373">
        <v>0</v>
      </c>
      <c r="G373">
        <v>0</v>
      </c>
      <c r="H373">
        <v>11.359589041095891</v>
      </c>
      <c r="I373">
        <v>27.536793634757633</v>
      </c>
      <c r="J373" s="1" t="s">
        <v>790</v>
      </c>
    </row>
    <row r="374" spans="1:10" x14ac:dyDescent="0.25">
      <c r="A374" s="1" t="s">
        <v>1136</v>
      </c>
      <c r="B374" s="1" t="s">
        <v>309</v>
      </c>
      <c r="C374">
        <v>8.8557677297107368E-2</v>
      </c>
      <c r="D374">
        <v>0.19140640833792782</v>
      </c>
      <c r="E374">
        <f>-LOG(GO_Biological_Process_2021_table[[#This Row],[Adjusted P-value]],10)</f>
        <v>0.71804352601993726</v>
      </c>
      <c r="F374">
        <v>0</v>
      </c>
      <c r="G374">
        <v>0</v>
      </c>
      <c r="H374">
        <v>11.359589041095891</v>
      </c>
      <c r="I374">
        <v>27.536793634757633</v>
      </c>
      <c r="J374" s="1" t="s">
        <v>194</v>
      </c>
    </row>
    <row r="375" spans="1:10" x14ac:dyDescent="0.25">
      <c r="A375" s="1" t="s">
        <v>1137</v>
      </c>
      <c r="B375" s="1" t="s">
        <v>309</v>
      </c>
      <c r="C375">
        <v>8.8557677297107368E-2</v>
      </c>
      <c r="D375">
        <v>0.19140640833792782</v>
      </c>
      <c r="E375">
        <f>-LOG(GO_Biological_Process_2021_table[[#This Row],[Adjusted P-value]],10)</f>
        <v>0.71804352601993726</v>
      </c>
      <c r="F375">
        <v>0</v>
      </c>
      <c r="G375">
        <v>0</v>
      </c>
      <c r="H375">
        <v>11.359589041095891</v>
      </c>
      <c r="I375">
        <v>27.536793634757633</v>
      </c>
      <c r="J375" s="1" t="s">
        <v>153</v>
      </c>
    </row>
    <row r="376" spans="1:10" x14ac:dyDescent="0.25">
      <c r="A376" s="1" t="s">
        <v>1138</v>
      </c>
      <c r="B376" s="1" t="s">
        <v>309</v>
      </c>
      <c r="C376">
        <v>8.8557677297107368E-2</v>
      </c>
      <c r="D376">
        <v>0.19140640833792782</v>
      </c>
      <c r="E376">
        <f>-LOG(GO_Biological_Process_2021_table[[#This Row],[Adjusted P-value]],10)</f>
        <v>0.71804352601993726</v>
      </c>
      <c r="F376">
        <v>0</v>
      </c>
      <c r="G376">
        <v>0</v>
      </c>
      <c r="H376">
        <v>11.359589041095891</v>
      </c>
      <c r="I376">
        <v>27.536793634757633</v>
      </c>
      <c r="J376" s="1" t="s">
        <v>219</v>
      </c>
    </row>
    <row r="377" spans="1:10" x14ac:dyDescent="0.25">
      <c r="A377" s="1" t="s">
        <v>1139</v>
      </c>
      <c r="B377" s="1" t="s">
        <v>309</v>
      </c>
      <c r="C377">
        <v>8.8557677297107368E-2</v>
      </c>
      <c r="D377">
        <v>0.19140640833792782</v>
      </c>
      <c r="E377">
        <f>-LOG(GO_Biological_Process_2021_table[[#This Row],[Adjusted P-value]],10)</f>
        <v>0.71804352601993726</v>
      </c>
      <c r="F377">
        <v>0</v>
      </c>
      <c r="G377">
        <v>0</v>
      </c>
      <c r="H377">
        <v>11.359589041095891</v>
      </c>
      <c r="I377">
        <v>27.536793634757633</v>
      </c>
      <c r="J377" s="1" t="s">
        <v>198</v>
      </c>
    </row>
    <row r="378" spans="1:10" x14ac:dyDescent="0.25">
      <c r="A378" s="1" t="s">
        <v>1140</v>
      </c>
      <c r="B378" s="1" t="s">
        <v>309</v>
      </c>
      <c r="C378">
        <v>8.8557677297107368E-2</v>
      </c>
      <c r="D378">
        <v>0.19140640833792782</v>
      </c>
      <c r="E378">
        <f>-LOG(GO_Biological_Process_2021_table[[#This Row],[Adjusted P-value]],10)</f>
        <v>0.71804352601993726</v>
      </c>
      <c r="F378">
        <v>0</v>
      </c>
      <c r="G378">
        <v>0</v>
      </c>
      <c r="H378">
        <v>11.359589041095891</v>
      </c>
      <c r="I378">
        <v>27.536793634757633</v>
      </c>
      <c r="J378" s="1" t="s">
        <v>295</v>
      </c>
    </row>
    <row r="379" spans="1:10" x14ac:dyDescent="0.25">
      <c r="A379" s="1" t="s">
        <v>1141</v>
      </c>
      <c r="B379" s="1" t="s">
        <v>309</v>
      </c>
      <c r="C379">
        <v>8.8557677297107368E-2</v>
      </c>
      <c r="D379">
        <v>0.19140640833792782</v>
      </c>
      <c r="E379">
        <f>-LOG(GO_Biological_Process_2021_table[[#This Row],[Adjusted P-value]],10)</f>
        <v>0.71804352601993726</v>
      </c>
      <c r="F379">
        <v>0</v>
      </c>
      <c r="G379">
        <v>0</v>
      </c>
      <c r="H379">
        <v>11.359589041095891</v>
      </c>
      <c r="I379">
        <v>27.536793634757633</v>
      </c>
      <c r="J379" s="1" t="s">
        <v>219</v>
      </c>
    </row>
    <row r="380" spans="1:10" x14ac:dyDescent="0.25">
      <c r="A380" s="1" t="s">
        <v>1142</v>
      </c>
      <c r="B380" s="1" t="s">
        <v>311</v>
      </c>
      <c r="C380">
        <v>9.1934228631136747E-2</v>
      </c>
      <c r="D380">
        <v>0.19408337155462202</v>
      </c>
      <c r="E380">
        <f>-LOG(GO_Biological_Process_2021_table[[#This Row],[Adjusted P-value]],10)</f>
        <v>0.71201167198631554</v>
      </c>
      <c r="F380">
        <v>0</v>
      </c>
      <c r="G380">
        <v>0</v>
      </c>
      <c r="H380">
        <v>10.904657534246576</v>
      </c>
      <c r="I380">
        <v>26.025948367758343</v>
      </c>
      <c r="J380" s="1" t="s">
        <v>256</v>
      </c>
    </row>
    <row r="381" spans="1:10" x14ac:dyDescent="0.25">
      <c r="A381" s="1" t="s">
        <v>1143</v>
      </c>
      <c r="B381" s="1" t="s">
        <v>311</v>
      </c>
      <c r="C381">
        <v>9.1934228631136747E-2</v>
      </c>
      <c r="D381">
        <v>0.19408337155462202</v>
      </c>
      <c r="E381">
        <f>-LOG(GO_Biological_Process_2021_table[[#This Row],[Adjusted P-value]],10)</f>
        <v>0.71201167198631554</v>
      </c>
      <c r="F381">
        <v>0</v>
      </c>
      <c r="G381">
        <v>0</v>
      </c>
      <c r="H381">
        <v>10.904657534246576</v>
      </c>
      <c r="I381">
        <v>26.025948367758343</v>
      </c>
      <c r="J381" s="1" t="s">
        <v>256</v>
      </c>
    </row>
    <row r="382" spans="1:10" x14ac:dyDescent="0.25">
      <c r="A382" s="1" t="s">
        <v>1144</v>
      </c>
      <c r="B382" s="1" t="s">
        <v>311</v>
      </c>
      <c r="C382">
        <v>9.1934228631136747E-2</v>
      </c>
      <c r="D382">
        <v>0.19408337155462202</v>
      </c>
      <c r="E382">
        <f>-LOG(GO_Biological_Process_2021_table[[#This Row],[Adjusted P-value]],10)</f>
        <v>0.71201167198631554</v>
      </c>
      <c r="F382">
        <v>0</v>
      </c>
      <c r="G382">
        <v>0</v>
      </c>
      <c r="H382">
        <v>10.904657534246576</v>
      </c>
      <c r="I382">
        <v>26.025948367758343</v>
      </c>
      <c r="J382" s="1" t="s">
        <v>759</v>
      </c>
    </row>
    <row r="383" spans="1:10" x14ac:dyDescent="0.25">
      <c r="A383" s="1" t="s">
        <v>1145</v>
      </c>
      <c r="B383" s="1" t="s">
        <v>311</v>
      </c>
      <c r="C383">
        <v>9.1934228631136747E-2</v>
      </c>
      <c r="D383">
        <v>0.19408337155462202</v>
      </c>
      <c r="E383">
        <f>-LOG(GO_Biological_Process_2021_table[[#This Row],[Adjusted P-value]],10)</f>
        <v>0.71201167198631554</v>
      </c>
      <c r="F383">
        <v>0</v>
      </c>
      <c r="G383">
        <v>0</v>
      </c>
      <c r="H383">
        <v>10.904657534246576</v>
      </c>
      <c r="I383">
        <v>26.025948367758343</v>
      </c>
      <c r="J383" s="1" t="s">
        <v>299</v>
      </c>
    </row>
    <row r="384" spans="1:10" x14ac:dyDescent="0.25">
      <c r="A384" s="1" t="s">
        <v>1146</v>
      </c>
      <c r="B384" s="1" t="s">
        <v>311</v>
      </c>
      <c r="C384">
        <v>9.1934228631136747E-2</v>
      </c>
      <c r="D384">
        <v>0.19408337155462202</v>
      </c>
      <c r="E384">
        <f>-LOG(GO_Biological_Process_2021_table[[#This Row],[Adjusted P-value]],10)</f>
        <v>0.71201167198631554</v>
      </c>
      <c r="F384">
        <v>0</v>
      </c>
      <c r="G384">
        <v>0</v>
      </c>
      <c r="H384">
        <v>10.904657534246576</v>
      </c>
      <c r="I384">
        <v>26.025948367758343</v>
      </c>
      <c r="J384" s="1" t="s">
        <v>186</v>
      </c>
    </row>
    <row r="385" spans="1:10" x14ac:dyDescent="0.25">
      <c r="A385" s="1" t="s">
        <v>1147</v>
      </c>
      <c r="B385" s="1" t="s">
        <v>311</v>
      </c>
      <c r="C385">
        <v>9.1934228631136747E-2</v>
      </c>
      <c r="D385">
        <v>0.19408337155462202</v>
      </c>
      <c r="E385">
        <f>-LOG(GO_Biological_Process_2021_table[[#This Row],[Adjusted P-value]],10)</f>
        <v>0.71201167198631554</v>
      </c>
      <c r="F385">
        <v>0</v>
      </c>
      <c r="G385">
        <v>0</v>
      </c>
      <c r="H385">
        <v>10.904657534246576</v>
      </c>
      <c r="I385">
        <v>26.025948367758343</v>
      </c>
      <c r="J385" s="1" t="s">
        <v>403</v>
      </c>
    </row>
    <row r="386" spans="1:10" x14ac:dyDescent="0.25">
      <c r="A386" s="1" t="s">
        <v>1148</v>
      </c>
      <c r="B386" s="1" t="s">
        <v>311</v>
      </c>
      <c r="C386">
        <v>9.1934228631136747E-2</v>
      </c>
      <c r="D386">
        <v>0.19408337155462202</v>
      </c>
      <c r="E386">
        <f>-LOG(GO_Biological_Process_2021_table[[#This Row],[Adjusted P-value]],10)</f>
        <v>0.71201167198631554</v>
      </c>
      <c r="F386">
        <v>0</v>
      </c>
      <c r="G386">
        <v>0</v>
      </c>
      <c r="H386">
        <v>10.904657534246576</v>
      </c>
      <c r="I386">
        <v>26.025948367758343</v>
      </c>
      <c r="J386" s="1" t="s">
        <v>186</v>
      </c>
    </row>
    <row r="387" spans="1:10" x14ac:dyDescent="0.25">
      <c r="A387" s="1" t="s">
        <v>1149</v>
      </c>
      <c r="B387" s="1" t="s">
        <v>311</v>
      </c>
      <c r="C387">
        <v>9.1934228631136747E-2</v>
      </c>
      <c r="D387">
        <v>0.19408337155462202</v>
      </c>
      <c r="E387">
        <f>-LOG(GO_Biological_Process_2021_table[[#This Row],[Adjusted P-value]],10)</f>
        <v>0.71201167198631554</v>
      </c>
      <c r="F387">
        <v>0</v>
      </c>
      <c r="G387">
        <v>0</v>
      </c>
      <c r="H387">
        <v>10.904657534246576</v>
      </c>
      <c r="I387">
        <v>26.025948367758343</v>
      </c>
      <c r="J387" s="1" t="s">
        <v>299</v>
      </c>
    </row>
    <row r="388" spans="1:10" x14ac:dyDescent="0.25">
      <c r="A388" s="1" t="s">
        <v>1150</v>
      </c>
      <c r="B388" s="1" t="s">
        <v>311</v>
      </c>
      <c r="C388">
        <v>9.1934228631136747E-2</v>
      </c>
      <c r="D388">
        <v>0.19408337155462202</v>
      </c>
      <c r="E388">
        <f>-LOG(GO_Biological_Process_2021_table[[#This Row],[Adjusted P-value]],10)</f>
        <v>0.71201167198631554</v>
      </c>
      <c r="F388">
        <v>0</v>
      </c>
      <c r="G388">
        <v>0</v>
      </c>
      <c r="H388">
        <v>10.904657534246576</v>
      </c>
      <c r="I388">
        <v>26.025948367758343</v>
      </c>
      <c r="J388" s="1" t="s">
        <v>403</v>
      </c>
    </row>
    <row r="389" spans="1:10" x14ac:dyDescent="0.25">
      <c r="A389" s="1" t="s">
        <v>1151</v>
      </c>
      <c r="B389" s="1" t="s">
        <v>1152</v>
      </c>
      <c r="C389">
        <v>9.4904815635658821E-2</v>
      </c>
      <c r="D389">
        <v>0.19421045740813875</v>
      </c>
      <c r="E389">
        <f>-LOG(GO_Biological_Process_2021_table[[#This Row],[Adjusted P-value]],10)</f>
        <v>0.71172738888540477</v>
      </c>
      <c r="F389">
        <v>0</v>
      </c>
      <c r="G389">
        <v>0</v>
      </c>
      <c r="H389">
        <v>3.9830917874396135</v>
      </c>
      <c r="I389">
        <v>9.3797064957141316</v>
      </c>
      <c r="J389" s="1" t="s">
        <v>961</v>
      </c>
    </row>
    <row r="390" spans="1:10" x14ac:dyDescent="0.25">
      <c r="A390" s="1" t="s">
        <v>1153</v>
      </c>
      <c r="B390" s="1" t="s">
        <v>314</v>
      </c>
      <c r="C390">
        <v>9.5298439619382183E-2</v>
      </c>
      <c r="D390">
        <v>0.19421045740813875</v>
      </c>
      <c r="E390">
        <f>-LOG(GO_Biological_Process_2021_table[[#This Row],[Adjusted P-value]],10)</f>
        <v>0.71172738888540477</v>
      </c>
      <c r="F390">
        <v>0</v>
      </c>
      <c r="G390">
        <v>0</v>
      </c>
      <c r="H390">
        <v>10.484720758693362</v>
      </c>
      <c r="I390">
        <v>24.64687178715262</v>
      </c>
      <c r="J390" s="1" t="s">
        <v>219</v>
      </c>
    </row>
    <row r="391" spans="1:10" x14ac:dyDescent="0.25">
      <c r="A391" s="1" t="s">
        <v>1154</v>
      </c>
      <c r="B391" s="1" t="s">
        <v>314</v>
      </c>
      <c r="C391">
        <v>9.5298439619382183E-2</v>
      </c>
      <c r="D391">
        <v>0.19421045740813875</v>
      </c>
      <c r="E391">
        <f>-LOG(GO_Biological_Process_2021_table[[#This Row],[Adjusted P-value]],10)</f>
        <v>0.71172738888540477</v>
      </c>
      <c r="F391">
        <v>0</v>
      </c>
      <c r="G391">
        <v>0</v>
      </c>
      <c r="H391">
        <v>10.484720758693362</v>
      </c>
      <c r="I391">
        <v>24.64687178715262</v>
      </c>
      <c r="J391" s="1" t="s">
        <v>219</v>
      </c>
    </row>
    <row r="392" spans="1:10" x14ac:dyDescent="0.25">
      <c r="A392" s="1" t="s">
        <v>1155</v>
      </c>
      <c r="B392" s="1" t="s">
        <v>314</v>
      </c>
      <c r="C392">
        <v>9.5298439619382183E-2</v>
      </c>
      <c r="D392">
        <v>0.19421045740813875</v>
      </c>
      <c r="E392">
        <f>-LOG(GO_Biological_Process_2021_table[[#This Row],[Adjusted P-value]],10)</f>
        <v>0.71172738888540477</v>
      </c>
      <c r="F392">
        <v>0</v>
      </c>
      <c r="G392">
        <v>0</v>
      </c>
      <c r="H392">
        <v>10.484720758693362</v>
      </c>
      <c r="I392">
        <v>24.64687178715262</v>
      </c>
      <c r="J392" s="1" t="s">
        <v>256</v>
      </c>
    </row>
    <row r="393" spans="1:10" x14ac:dyDescent="0.25">
      <c r="A393" s="1" t="s">
        <v>1156</v>
      </c>
      <c r="B393" s="1" t="s">
        <v>314</v>
      </c>
      <c r="C393">
        <v>9.5298439619382183E-2</v>
      </c>
      <c r="D393">
        <v>0.19421045740813875</v>
      </c>
      <c r="E393">
        <f>-LOG(GO_Biological_Process_2021_table[[#This Row],[Adjusted P-value]],10)</f>
        <v>0.71172738888540477</v>
      </c>
      <c r="F393">
        <v>0</v>
      </c>
      <c r="G393">
        <v>0</v>
      </c>
      <c r="H393">
        <v>10.484720758693362</v>
      </c>
      <c r="I393">
        <v>24.64687178715262</v>
      </c>
      <c r="J393" s="1" t="s">
        <v>277</v>
      </c>
    </row>
    <row r="394" spans="1:10" x14ac:dyDescent="0.25">
      <c r="A394" s="1" t="s">
        <v>1157</v>
      </c>
      <c r="B394" s="1" t="s">
        <v>314</v>
      </c>
      <c r="C394">
        <v>9.5298439619382183E-2</v>
      </c>
      <c r="D394">
        <v>0.19421045740813875</v>
      </c>
      <c r="E394">
        <f>-LOG(GO_Biological_Process_2021_table[[#This Row],[Adjusted P-value]],10)</f>
        <v>0.71172738888540477</v>
      </c>
      <c r="F394">
        <v>0</v>
      </c>
      <c r="G394">
        <v>0</v>
      </c>
      <c r="H394">
        <v>10.484720758693362</v>
      </c>
      <c r="I394">
        <v>24.64687178715262</v>
      </c>
      <c r="J394" s="1" t="s">
        <v>235</v>
      </c>
    </row>
    <row r="395" spans="1:10" x14ac:dyDescent="0.25">
      <c r="A395" s="1" t="s">
        <v>1158</v>
      </c>
      <c r="B395" s="1" t="s">
        <v>314</v>
      </c>
      <c r="C395">
        <v>9.5298439619382183E-2</v>
      </c>
      <c r="D395">
        <v>0.19421045740813875</v>
      </c>
      <c r="E395">
        <f>-LOG(GO_Biological_Process_2021_table[[#This Row],[Adjusted P-value]],10)</f>
        <v>0.71172738888540477</v>
      </c>
      <c r="F395">
        <v>0</v>
      </c>
      <c r="G395">
        <v>0</v>
      </c>
      <c r="H395">
        <v>10.484720758693362</v>
      </c>
      <c r="I395">
        <v>24.64687178715262</v>
      </c>
      <c r="J395" s="1" t="s">
        <v>295</v>
      </c>
    </row>
    <row r="396" spans="1:10" x14ac:dyDescent="0.25">
      <c r="A396" s="1" t="s">
        <v>1159</v>
      </c>
      <c r="B396" s="1" t="s">
        <v>314</v>
      </c>
      <c r="C396">
        <v>9.5298439619382183E-2</v>
      </c>
      <c r="D396">
        <v>0.19421045740813875</v>
      </c>
      <c r="E396">
        <f>-LOG(GO_Biological_Process_2021_table[[#This Row],[Adjusted P-value]],10)</f>
        <v>0.71172738888540477</v>
      </c>
      <c r="F396">
        <v>0</v>
      </c>
      <c r="G396">
        <v>0</v>
      </c>
      <c r="H396">
        <v>10.484720758693362</v>
      </c>
      <c r="I396">
        <v>24.64687178715262</v>
      </c>
      <c r="J396" s="1" t="s">
        <v>952</v>
      </c>
    </row>
    <row r="397" spans="1:10" x14ac:dyDescent="0.25">
      <c r="A397" s="1" t="s">
        <v>1160</v>
      </c>
      <c r="B397" s="1" t="s">
        <v>314</v>
      </c>
      <c r="C397">
        <v>9.5298439619382183E-2</v>
      </c>
      <c r="D397">
        <v>0.19421045740813875</v>
      </c>
      <c r="E397">
        <f>-LOG(GO_Biological_Process_2021_table[[#This Row],[Adjusted P-value]],10)</f>
        <v>0.71172738888540477</v>
      </c>
      <c r="F397">
        <v>0</v>
      </c>
      <c r="G397">
        <v>0</v>
      </c>
      <c r="H397">
        <v>10.484720758693362</v>
      </c>
      <c r="I397">
        <v>24.64687178715262</v>
      </c>
      <c r="J397" s="1" t="s">
        <v>811</v>
      </c>
    </row>
    <row r="398" spans="1:10" x14ac:dyDescent="0.25">
      <c r="A398" s="1" t="s">
        <v>1161</v>
      </c>
      <c r="B398" s="1" t="s">
        <v>314</v>
      </c>
      <c r="C398">
        <v>9.5298439619382183E-2</v>
      </c>
      <c r="D398">
        <v>0.19421045740813875</v>
      </c>
      <c r="E398">
        <f>-LOG(GO_Biological_Process_2021_table[[#This Row],[Adjusted P-value]],10)</f>
        <v>0.71172738888540477</v>
      </c>
      <c r="F398">
        <v>0</v>
      </c>
      <c r="G398">
        <v>0</v>
      </c>
      <c r="H398">
        <v>10.484720758693362</v>
      </c>
      <c r="I398">
        <v>24.64687178715262</v>
      </c>
      <c r="J398" s="1" t="s">
        <v>295</v>
      </c>
    </row>
    <row r="399" spans="1:10" x14ac:dyDescent="0.25">
      <c r="A399" s="1" t="s">
        <v>1162</v>
      </c>
      <c r="B399" s="1" t="s">
        <v>314</v>
      </c>
      <c r="C399">
        <v>9.5298439619382183E-2</v>
      </c>
      <c r="D399">
        <v>0.19421045740813875</v>
      </c>
      <c r="E399">
        <f>-LOG(GO_Biological_Process_2021_table[[#This Row],[Adjusted P-value]],10)</f>
        <v>0.71172738888540477</v>
      </c>
      <c r="F399">
        <v>0</v>
      </c>
      <c r="G399">
        <v>0</v>
      </c>
      <c r="H399">
        <v>10.484720758693362</v>
      </c>
      <c r="I399">
        <v>24.64687178715262</v>
      </c>
      <c r="J399" s="1" t="s">
        <v>248</v>
      </c>
    </row>
    <row r="400" spans="1:10" x14ac:dyDescent="0.25">
      <c r="A400" s="1" t="s">
        <v>1163</v>
      </c>
      <c r="B400" s="1" t="s">
        <v>314</v>
      </c>
      <c r="C400">
        <v>9.5298439619382183E-2</v>
      </c>
      <c r="D400">
        <v>0.19421045740813875</v>
      </c>
      <c r="E400">
        <f>-LOG(GO_Biological_Process_2021_table[[#This Row],[Adjusted P-value]],10)</f>
        <v>0.71172738888540477</v>
      </c>
      <c r="F400">
        <v>0</v>
      </c>
      <c r="G400">
        <v>0</v>
      </c>
      <c r="H400">
        <v>10.484720758693362</v>
      </c>
      <c r="I400">
        <v>24.64687178715262</v>
      </c>
      <c r="J400" s="1" t="s">
        <v>192</v>
      </c>
    </row>
    <row r="401" spans="1:10" x14ac:dyDescent="0.25">
      <c r="A401" s="1" t="s">
        <v>1164</v>
      </c>
      <c r="B401" s="1" t="s">
        <v>314</v>
      </c>
      <c r="C401">
        <v>9.5298439619382183E-2</v>
      </c>
      <c r="D401">
        <v>0.19421045740813875</v>
      </c>
      <c r="E401">
        <f>-LOG(GO_Biological_Process_2021_table[[#This Row],[Adjusted P-value]],10)</f>
        <v>0.71172738888540477</v>
      </c>
      <c r="F401">
        <v>0</v>
      </c>
      <c r="G401">
        <v>0</v>
      </c>
      <c r="H401">
        <v>10.484720758693362</v>
      </c>
      <c r="I401">
        <v>24.64687178715262</v>
      </c>
      <c r="J401" s="1" t="s">
        <v>186</v>
      </c>
    </row>
    <row r="402" spans="1:10" x14ac:dyDescent="0.25">
      <c r="A402" s="1" t="s">
        <v>1165</v>
      </c>
      <c r="B402" s="1" t="s">
        <v>1166</v>
      </c>
      <c r="C402">
        <v>9.7195366285470985E-2</v>
      </c>
      <c r="D402">
        <v>0.19421045740813875</v>
      </c>
      <c r="E402">
        <f>-LOG(GO_Biological_Process_2021_table[[#This Row],[Adjusted P-value]],10)</f>
        <v>0.71172738888540477</v>
      </c>
      <c r="F402">
        <v>0</v>
      </c>
      <c r="G402">
        <v>0</v>
      </c>
      <c r="H402">
        <v>3.9257936507936506</v>
      </c>
      <c r="I402">
        <v>9.1511515699909172</v>
      </c>
      <c r="J402" s="1" t="s">
        <v>1167</v>
      </c>
    </row>
    <row r="403" spans="1:10" x14ac:dyDescent="0.25">
      <c r="A403" s="1" t="s">
        <v>1168</v>
      </c>
      <c r="B403" s="1" t="s">
        <v>1169</v>
      </c>
      <c r="C403">
        <v>9.8346584927807429E-2</v>
      </c>
      <c r="D403">
        <v>0.19421045740813875</v>
      </c>
      <c r="E403">
        <f>-LOG(GO_Biological_Process_2021_table[[#This Row],[Adjusted P-value]],10)</f>
        <v>0.71172738888540477</v>
      </c>
      <c r="F403">
        <v>0</v>
      </c>
      <c r="G403">
        <v>0</v>
      </c>
      <c r="H403">
        <v>3.8977541371158391</v>
      </c>
      <c r="I403">
        <v>9.039895353563324</v>
      </c>
      <c r="J403" s="1" t="s">
        <v>1170</v>
      </c>
    </row>
    <row r="404" spans="1:10" x14ac:dyDescent="0.25">
      <c r="A404" s="1" t="s">
        <v>1171</v>
      </c>
      <c r="B404" s="1" t="s">
        <v>321</v>
      </c>
      <c r="C404">
        <v>9.8650354742200227E-2</v>
      </c>
      <c r="D404">
        <v>0.19421045740813875</v>
      </c>
      <c r="E404">
        <f>-LOG(GO_Biological_Process_2021_table[[#This Row],[Adjusted P-value]],10)</f>
        <v>0.71172738888540477</v>
      </c>
      <c r="F404">
        <v>0</v>
      </c>
      <c r="G404">
        <v>0</v>
      </c>
      <c r="H404">
        <v>10.095890410958905</v>
      </c>
      <c r="I404">
        <v>23.383833329549713</v>
      </c>
      <c r="J404" s="1" t="s">
        <v>198</v>
      </c>
    </row>
    <row r="405" spans="1:10" x14ac:dyDescent="0.25">
      <c r="A405" s="1" t="s">
        <v>1172</v>
      </c>
      <c r="B405" s="1" t="s">
        <v>321</v>
      </c>
      <c r="C405">
        <v>9.8650354742200227E-2</v>
      </c>
      <c r="D405">
        <v>0.19421045740813875</v>
      </c>
      <c r="E405">
        <f>-LOG(GO_Biological_Process_2021_table[[#This Row],[Adjusted P-value]],10)</f>
        <v>0.71172738888540477</v>
      </c>
      <c r="F405">
        <v>0</v>
      </c>
      <c r="G405">
        <v>0</v>
      </c>
      <c r="H405">
        <v>10.095890410958905</v>
      </c>
      <c r="I405">
        <v>23.383833329549713</v>
      </c>
      <c r="J405" s="1" t="s">
        <v>219</v>
      </c>
    </row>
    <row r="406" spans="1:10" x14ac:dyDescent="0.25">
      <c r="A406" s="1" t="s">
        <v>1173</v>
      </c>
      <c r="B406" s="1" t="s">
        <v>321</v>
      </c>
      <c r="C406">
        <v>9.8650354742200227E-2</v>
      </c>
      <c r="D406">
        <v>0.19421045740813875</v>
      </c>
      <c r="E406">
        <f>-LOG(GO_Biological_Process_2021_table[[#This Row],[Adjusted P-value]],10)</f>
        <v>0.71172738888540477</v>
      </c>
      <c r="F406">
        <v>0</v>
      </c>
      <c r="G406">
        <v>0</v>
      </c>
      <c r="H406">
        <v>10.095890410958905</v>
      </c>
      <c r="I406">
        <v>23.383833329549713</v>
      </c>
      <c r="J406" s="1" t="s">
        <v>256</v>
      </c>
    </row>
    <row r="407" spans="1:10" x14ac:dyDescent="0.25">
      <c r="A407" s="1" t="s">
        <v>1174</v>
      </c>
      <c r="B407" s="1" t="s">
        <v>321</v>
      </c>
      <c r="C407">
        <v>9.8650354742200227E-2</v>
      </c>
      <c r="D407">
        <v>0.19421045740813875</v>
      </c>
      <c r="E407">
        <f>-LOG(GO_Biological_Process_2021_table[[#This Row],[Adjusted P-value]],10)</f>
        <v>0.71172738888540477</v>
      </c>
      <c r="F407">
        <v>0</v>
      </c>
      <c r="G407">
        <v>0</v>
      </c>
      <c r="H407">
        <v>10.095890410958905</v>
      </c>
      <c r="I407">
        <v>23.383833329549713</v>
      </c>
      <c r="J407" s="1" t="s">
        <v>434</v>
      </c>
    </row>
    <row r="408" spans="1:10" x14ac:dyDescent="0.25">
      <c r="A408" s="1" t="s">
        <v>1175</v>
      </c>
      <c r="B408" s="1" t="s">
        <v>321</v>
      </c>
      <c r="C408">
        <v>9.8650354742200227E-2</v>
      </c>
      <c r="D408">
        <v>0.19421045740813875</v>
      </c>
      <c r="E408">
        <f>-LOG(GO_Biological_Process_2021_table[[#This Row],[Adjusted P-value]],10)</f>
        <v>0.71172738888540477</v>
      </c>
      <c r="F408">
        <v>0</v>
      </c>
      <c r="G408">
        <v>0</v>
      </c>
      <c r="H408">
        <v>10.095890410958905</v>
      </c>
      <c r="I408">
        <v>23.383833329549713</v>
      </c>
      <c r="J408" s="1" t="s">
        <v>219</v>
      </c>
    </row>
    <row r="409" spans="1:10" x14ac:dyDescent="0.25">
      <c r="A409" s="1" t="s">
        <v>1176</v>
      </c>
      <c r="B409" s="1" t="s">
        <v>321</v>
      </c>
      <c r="C409">
        <v>9.8650354742200227E-2</v>
      </c>
      <c r="D409">
        <v>0.19421045740813875</v>
      </c>
      <c r="E409">
        <f>-LOG(GO_Biological_Process_2021_table[[#This Row],[Adjusted P-value]],10)</f>
        <v>0.71172738888540477</v>
      </c>
      <c r="F409">
        <v>0</v>
      </c>
      <c r="G409">
        <v>0</v>
      </c>
      <c r="H409">
        <v>10.095890410958905</v>
      </c>
      <c r="I409">
        <v>23.383833329549713</v>
      </c>
      <c r="J409" s="1" t="s">
        <v>248</v>
      </c>
    </row>
    <row r="410" spans="1:10" x14ac:dyDescent="0.25">
      <c r="A410" s="1" t="s">
        <v>1177</v>
      </c>
      <c r="B410" s="1" t="s">
        <v>321</v>
      </c>
      <c r="C410">
        <v>9.8650354742200227E-2</v>
      </c>
      <c r="D410">
        <v>0.19421045740813875</v>
      </c>
      <c r="E410">
        <f>-LOG(GO_Biological_Process_2021_table[[#This Row],[Adjusted P-value]],10)</f>
        <v>0.71172738888540477</v>
      </c>
      <c r="F410">
        <v>0</v>
      </c>
      <c r="G410">
        <v>0</v>
      </c>
      <c r="H410">
        <v>10.095890410958905</v>
      </c>
      <c r="I410">
        <v>23.383833329549713</v>
      </c>
      <c r="J410" s="1" t="s">
        <v>1029</v>
      </c>
    </row>
    <row r="411" spans="1:10" x14ac:dyDescent="0.25">
      <c r="A411" s="1" t="s">
        <v>1178</v>
      </c>
      <c r="B411" s="1" t="s">
        <v>321</v>
      </c>
      <c r="C411">
        <v>9.8650354742200227E-2</v>
      </c>
      <c r="D411">
        <v>0.19421045740813875</v>
      </c>
      <c r="E411">
        <f>-LOG(GO_Biological_Process_2021_table[[#This Row],[Adjusted P-value]],10)</f>
        <v>0.71172738888540477</v>
      </c>
      <c r="F411">
        <v>0</v>
      </c>
      <c r="G411">
        <v>0</v>
      </c>
      <c r="H411">
        <v>10.095890410958905</v>
      </c>
      <c r="I411">
        <v>23.383833329549713</v>
      </c>
      <c r="J411" s="1" t="s">
        <v>955</v>
      </c>
    </row>
    <row r="412" spans="1:10" x14ac:dyDescent="0.25">
      <c r="A412" s="1" t="s">
        <v>1179</v>
      </c>
      <c r="B412" s="1" t="s">
        <v>321</v>
      </c>
      <c r="C412">
        <v>9.8650354742200227E-2</v>
      </c>
      <c r="D412">
        <v>0.19421045740813875</v>
      </c>
      <c r="E412">
        <f>-LOG(GO_Biological_Process_2021_table[[#This Row],[Adjusted P-value]],10)</f>
        <v>0.71172738888540477</v>
      </c>
      <c r="F412">
        <v>0</v>
      </c>
      <c r="G412">
        <v>0</v>
      </c>
      <c r="H412">
        <v>10.095890410958905</v>
      </c>
      <c r="I412">
        <v>23.383833329549713</v>
      </c>
      <c r="J412" s="1" t="s">
        <v>324</v>
      </c>
    </row>
    <row r="413" spans="1:10" x14ac:dyDescent="0.25">
      <c r="A413" s="1" t="s">
        <v>1180</v>
      </c>
      <c r="B413" s="1" t="s">
        <v>321</v>
      </c>
      <c r="C413">
        <v>9.8650354742200227E-2</v>
      </c>
      <c r="D413">
        <v>0.19421045740813875</v>
      </c>
      <c r="E413">
        <f>-LOG(GO_Biological_Process_2021_table[[#This Row],[Adjusted P-value]],10)</f>
        <v>0.71172738888540477</v>
      </c>
      <c r="F413">
        <v>0</v>
      </c>
      <c r="G413">
        <v>0</v>
      </c>
      <c r="H413">
        <v>10.095890410958905</v>
      </c>
      <c r="I413">
        <v>23.383833329549713</v>
      </c>
      <c r="J413" s="1" t="s">
        <v>1031</v>
      </c>
    </row>
    <row r="414" spans="1:10" x14ac:dyDescent="0.25">
      <c r="A414" s="1" t="s">
        <v>1181</v>
      </c>
      <c r="B414" s="1" t="s">
        <v>321</v>
      </c>
      <c r="C414">
        <v>9.8650354742200227E-2</v>
      </c>
      <c r="D414">
        <v>0.19421045740813875</v>
      </c>
      <c r="E414">
        <f>-LOG(GO_Biological_Process_2021_table[[#This Row],[Adjusted P-value]],10)</f>
        <v>0.71172738888540477</v>
      </c>
      <c r="F414">
        <v>0</v>
      </c>
      <c r="G414">
        <v>0</v>
      </c>
      <c r="H414">
        <v>10.095890410958905</v>
      </c>
      <c r="I414">
        <v>23.383833329549713</v>
      </c>
      <c r="J414" s="1" t="s">
        <v>186</v>
      </c>
    </row>
    <row r="415" spans="1:10" x14ac:dyDescent="0.25">
      <c r="A415" s="1" t="s">
        <v>1182</v>
      </c>
      <c r="B415" s="1" t="s">
        <v>321</v>
      </c>
      <c r="C415">
        <v>9.8650354742200227E-2</v>
      </c>
      <c r="D415">
        <v>0.19421045740813875</v>
      </c>
      <c r="E415">
        <f>-LOG(GO_Biological_Process_2021_table[[#This Row],[Adjusted P-value]],10)</f>
        <v>0.71172738888540477</v>
      </c>
      <c r="F415">
        <v>0</v>
      </c>
      <c r="G415">
        <v>0</v>
      </c>
      <c r="H415">
        <v>10.095890410958905</v>
      </c>
      <c r="I415">
        <v>23.383833329549713</v>
      </c>
      <c r="J415" s="1" t="s">
        <v>295</v>
      </c>
    </row>
    <row r="416" spans="1:10" x14ac:dyDescent="0.25">
      <c r="A416" s="1" t="s">
        <v>1183</v>
      </c>
      <c r="B416" s="1" t="s">
        <v>321</v>
      </c>
      <c r="C416">
        <v>9.8650354742200227E-2</v>
      </c>
      <c r="D416">
        <v>0.19421045740813875</v>
      </c>
      <c r="E416">
        <f>-LOG(GO_Biological_Process_2021_table[[#This Row],[Adjusted P-value]],10)</f>
        <v>0.71172738888540477</v>
      </c>
      <c r="F416">
        <v>0</v>
      </c>
      <c r="G416">
        <v>0</v>
      </c>
      <c r="H416">
        <v>10.095890410958905</v>
      </c>
      <c r="I416">
        <v>23.383833329549713</v>
      </c>
      <c r="J416" s="1" t="s">
        <v>198</v>
      </c>
    </row>
    <row r="417" spans="1:10" x14ac:dyDescent="0.25">
      <c r="A417" s="1" t="s">
        <v>1184</v>
      </c>
      <c r="B417" s="1" t="s">
        <v>1185</v>
      </c>
      <c r="C417">
        <v>9.9890324998220134E-2</v>
      </c>
      <c r="D417">
        <v>0.19617883539313907</v>
      </c>
      <c r="E417">
        <f>-LOG(GO_Biological_Process_2021_table[[#This Row],[Adjusted P-value]],10)</f>
        <v>0.70734784796408168</v>
      </c>
      <c r="F417">
        <v>0</v>
      </c>
      <c r="G417">
        <v>0</v>
      </c>
      <c r="H417">
        <v>2.7925736235595391</v>
      </c>
      <c r="I417">
        <v>6.4332028326353319</v>
      </c>
      <c r="J417" s="1" t="s">
        <v>125</v>
      </c>
    </row>
    <row r="418" spans="1:10" x14ac:dyDescent="0.25">
      <c r="A418" s="1" t="s">
        <v>1186</v>
      </c>
      <c r="B418" s="1" t="s">
        <v>1187</v>
      </c>
      <c r="C418">
        <v>0.10139184808374757</v>
      </c>
      <c r="D418">
        <v>0.19698781322131997</v>
      </c>
      <c r="E418">
        <f>-LOG(GO_Biological_Process_2021_table[[#This Row],[Adjusted P-value]],10)</f>
        <v>0.70556064091681403</v>
      </c>
      <c r="F418">
        <v>0</v>
      </c>
      <c r="G418">
        <v>0</v>
      </c>
      <c r="H418">
        <v>2.7736115690800318</v>
      </c>
      <c r="I418">
        <v>6.3481383838241845</v>
      </c>
      <c r="J418" s="1" t="s">
        <v>702</v>
      </c>
    </row>
    <row r="419" spans="1:10" x14ac:dyDescent="0.25">
      <c r="A419" s="1" t="s">
        <v>1188</v>
      </c>
      <c r="B419" s="1" t="s">
        <v>323</v>
      </c>
      <c r="C419">
        <v>0.10199001835081806</v>
      </c>
      <c r="D419">
        <v>0.19698781322131997</v>
      </c>
      <c r="E419">
        <f>-LOG(GO_Biological_Process_2021_table[[#This Row],[Adjusted P-value]],10)</f>
        <v>0.70556064091681403</v>
      </c>
      <c r="F419">
        <v>0</v>
      </c>
      <c r="G419">
        <v>0</v>
      </c>
      <c r="H419">
        <v>9.7348336594911942</v>
      </c>
      <c r="I419">
        <v>22.223460275050549</v>
      </c>
      <c r="J419" s="1" t="s">
        <v>1189</v>
      </c>
    </row>
    <row r="420" spans="1:10" x14ac:dyDescent="0.25">
      <c r="A420" s="1" t="s">
        <v>1190</v>
      </c>
      <c r="B420" s="1" t="s">
        <v>323</v>
      </c>
      <c r="C420">
        <v>0.10199001835081806</v>
      </c>
      <c r="D420">
        <v>0.19698781322131997</v>
      </c>
      <c r="E420">
        <f>-LOG(GO_Biological_Process_2021_table[[#This Row],[Adjusted P-value]],10)</f>
        <v>0.70556064091681403</v>
      </c>
      <c r="F420">
        <v>0</v>
      </c>
      <c r="G420">
        <v>0</v>
      </c>
      <c r="H420">
        <v>9.7348336594911942</v>
      </c>
      <c r="I420">
        <v>22.223460275050549</v>
      </c>
      <c r="J420" s="1" t="s">
        <v>219</v>
      </c>
    </row>
    <row r="421" spans="1:10" x14ac:dyDescent="0.25">
      <c r="A421" s="1" t="s">
        <v>1191</v>
      </c>
      <c r="B421" s="1" t="s">
        <v>323</v>
      </c>
      <c r="C421">
        <v>0.10199001835081806</v>
      </c>
      <c r="D421">
        <v>0.19698781322131997</v>
      </c>
      <c r="E421">
        <f>-LOG(GO_Biological_Process_2021_table[[#This Row],[Adjusted P-value]],10)</f>
        <v>0.70556064091681403</v>
      </c>
      <c r="F421">
        <v>0</v>
      </c>
      <c r="G421">
        <v>0</v>
      </c>
      <c r="H421">
        <v>9.7348336594911942</v>
      </c>
      <c r="I421">
        <v>22.223460275050549</v>
      </c>
      <c r="J421" s="1" t="s">
        <v>403</v>
      </c>
    </row>
    <row r="422" spans="1:10" x14ac:dyDescent="0.25">
      <c r="A422" s="1" t="s">
        <v>1192</v>
      </c>
      <c r="B422" s="1" t="s">
        <v>323</v>
      </c>
      <c r="C422">
        <v>0.10199001835081806</v>
      </c>
      <c r="D422">
        <v>0.19698781322131997</v>
      </c>
      <c r="E422">
        <f>-LOG(GO_Biological_Process_2021_table[[#This Row],[Adjusted P-value]],10)</f>
        <v>0.70556064091681403</v>
      </c>
      <c r="F422">
        <v>0</v>
      </c>
      <c r="G422">
        <v>0</v>
      </c>
      <c r="H422">
        <v>9.7348336594911942</v>
      </c>
      <c r="I422">
        <v>22.223460275050549</v>
      </c>
      <c r="J422" s="1" t="s">
        <v>225</v>
      </c>
    </row>
    <row r="423" spans="1:10" x14ac:dyDescent="0.25">
      <c r="A423" s="1" t="s">
        <v>1193</v>
      </c>
      <c r="B423" s="1" t="s">
        <v>323</v>
      </c>
      <c r="C423">
        <v>0.10199001835081806</v>
      </c>
      <c r="D423">
        <v>0.19698781322131997</v>
      </c>
      <c r="E423">
        <f>-LOG(GO_Biological_Process_2021_table[[#This Row],[Adjusted P-value]],10)</f>
        <v>0.70556064091681403</v>
      </c>
      <c r="F423">
        <v>0</v>
      </c>
      <c r="G423">
        <v>0</v>
      </c>
      <c r="H423">
        <v>9.7348336594911942</v>
      </c>
      <c r="I423">
        <v>22.223460275050549</v>
      </c>
      <c r="J423" s="1" t="s">
        <v>194</v>
      </c>
    </row>
    <row r="424" spans="1:10" x14ac:dyDescent="0.25">
      <c r="A424" s="1" t="s">
        <v>1194</v>
      </c>
      <c r="B424" s="1" t="s">
        <v>323</v>
      </c>
      <c r="C424">
        <v>0.10199001835081806</v>
      </c>
      <c r="D424">
        <v>0.19698781322131997</v>
      </c>
      <c r="E424">
        <f>-LOG(GO_Biological_Process_2021_table[[#This Row],[Adjusted P-value]],10)</f>
        <v>0.70556064091681403</v>
      </c>
      <c r="F424">
        <v>0</v>
      </c>
      <c r="G424">
        <v>0</v>
      </c>
      <c r="H424">
        <v>9.7348336594911942</v>
      </c>
      <c r="I424">
        <v>22.223460275050549</v>
      </c>
      <c r="J424" s="1" t="s">
        <v>1195</v>
      </c>
    </row>
    <row r="425" spans="1:10" x14ac:dyDescent="0.25">
      <c r="A425" s="1" t="s">
        <v>1196</v>
      </c>
      <c r="B425" s="1" t="s">
        <v>1197</v>
      </c>
      <c r="C425">
        <v>0.10331559783865749</v>
      </c>
      <c r="D425">
        <v>0.19907746092967726</v>
      </c>
      <c r="E425">
        <f>-LOG(GO_Biological_Process_2021_table[[#This Row],[Adjusted P-value]],10)</f>
        <v>0.70097790696389117</v>
      </c>
      <c r="F425">
        <v>0</v>
      </c>
      <c r="G425">
        <v>0</v>
      </c>
      <c r="H425">
        <v>2.3249252839210999</v>
      </c>
      <c r="I425">
        <v>5.2775034829995482</v>
      </c>
      <c r="J425" s="1" t="s">
        <v>1198</v>
      </c>
    </row>
    <row r="426" spans="1:10" x14ac:dyDescent="0.25">
      <c r="A426" s="1" t="s">
        <v>1199</v>
      </c>
      <c r="B426" s="1" t="s">
        <v>1200</v>
      </c>
      <c r="C426">
        <v>0.10416036230293725</v>
      </c>
      <c r="D426">
        <v>0.20023297882705821</v>
      </c>
      <c r="E426">
        <f>-LOG(GO_Biological_Process_2021_table[[#This Row],[Adjusted P-value]],10)</f>
        <v>0.69846439167652907</v>
      </c>
      <c r="F426">
        <v>0</v>
      </c>
      <c r="G426">
        <v>0</v>
      </c>
      <c r="H426">
        <v>3.7633181126331809</v>
      </c>
      <c r="I426">
        <v>8.5119618049959982</v>
      </c>
      <c r="J426" s="1" t="s">
        <v>961</v>
      </c>
    </row>
    <row r="427" spans="1:10" x14ac:dyDescent="0.25">
      <c r="A427" s="1" t="s">
        <v>1201</v>
      </c>
      <c r="B427" s="1" t="s">
        <v>328</v>
      </c>
      <c r="C427">
        <v>0.10531747456332152</v>
      </c>
      <c r="D427">
        <v>0.20056964269984542</v>
      </c>
      <c r="E427">
        <f>-LOG(GO_Biological_Process_2021_table[[#This Row],[Adjusted P-value]],10)</f>
        <v>0.69773479916020542</v>
      </c>
      <c r="F427">
        <v>0</v>
      </c>
      <c r="G427">
        <v>0</v>
      </c>
      <c r="H427">
        <v>9.3986773736419469</v>
      </c>
      <c r="I427">
        <v>21.154316743847531</v>
      </c>
      <c r="J427" s="1" t="s">
        <v>192</v>
      </c>
    </row>
    <row r="428" spans="1:10" x14ac:dyDescent="0.25">
      <c r="A428" s="1" t="s">
        <v>1202</v>
      </c>
      <c r="B428" s="1" t="s">
        <v>328</v>
      </c>
      <c r="C428">
        <v>0.10531747456332152</v>
      </c>
      <c r="D428">
        <v>0.20056964269984542</v>
      </c>
      <c r="E428">
        <f>-LOG(GO_Biological_Process_2021_table[[#This Row],[Adjusted P-value]],10)</f>
        <v>0.69773479916020542</v>
      </c>
      <c r="F428">
        <v>0</v>
      </c>
      <c r="G428">
        <v>0</v>
      </c>
      <c r="H428">
        <v>9.3986773736419469</v>
      </c>
      <c r="I428">
        <v>21.154316743847531</v>
      </c>
      <c r="J428" s="1" t="s">
        <v>580</v>
      </c>
    </row>
    <row r="429" spans="1:10" x14ac:dyDescent="0.25">
      <c r="A429" s="1" t="s">
        <v>1203</v>
      </c>
      <c r="B429" s="1" t="s">
        <v>328</v>
      </c>
      <c r="C429">
        <v>0.10531747456332152</v>
      </c>
      <c r="D429">
        <v>0.20056964269984542</v>
      </c>
      <c r="E429">
        <f>-LOG(GO_Biological_Process_2021_table[[#This Row],[Adjusted P-value]],10)</f>
        <v>0.69773479916020542</v>
      </c>
      <c r="F429">
        <v>0</v>
      </c>
      <c r="G429">
        <v>0</v>
      </c>
      <c r="H429">
        <v>9.3986773736419469</v>
      </c>
      <c r="I429">
        <v>21.154316743847531</v>
      </c>
      <c r="J429" s="1" t="s">
        <v>194</v>
      </c>
    </row>
    <row r="430" spans="1:10" x14ac:dyDescent="0.25">
      <c r="A430" s="1" t="s">
        <v>1204</v>
      </c>
      <c r="B430" s="1" t="s">
        <v>328</v>
      </c>
      <c r="C430">
        <v>0.10531747456332152</v>
      </c>
      <c r="D430">
        <v>0.20056964269984542</v>
      </c>
      <c r="E430">
        <f>-LOG(GO_Biological_Process_2021_table[[#This Row],[Adjusted P-value]],10)</f>
        <v>0.69773479916020542</v>
      </c>
      <c r="F430">
        <v>0</v>
      </c>
      <c r="G430">
        <v>0</v>
      </c>
      <c r="H430">
        <v>9.3986773736419469</v>
      </c>
      <c r="I430">
        <v>21.154316743847531</v>
      </c>
      <c r="J430" s="1" t="s">
        <v>295</v>
      </c>
    </row>
    <row r="431" spans="1:10" x14ac:dyDescent="0.25">
      <c r="A431" s="1" t="s">
        <v>1205</v>
      </c>
      <c r="B431" s="1" t="s">
        <v>1206</v>
      </c>
      <c r="C431">
        <v>0.10651198857870134</v>
      </c>
      <c r="D431">
        <v>0.20237277829953254</v>
      </c>
      <c r="E431">
        <f>-LOG(GO_Biological_Process_2021_table[[#This Row],[Adjusted P-value]],10)</f>
        <v>0.69384790600904411</v>
      </c>
      <c r="F431">
        <v>0</v>
      </c>
      <c r="G431">
        <v>0</v>
      </c>
      <c r="H431">
        <v>3.7120870870870872</v>
      </c>
      <c r="I431">
        <v>8.3132106101198371</v>
      </c>
      <c r="J431" s="1" t="s">
        <v>168</v>
      </c>
    </row>
    <row r="432" spans="1:10" x14ac:dyDescent="0.25">
      <c r="A432" s="1" t="s">
        <v>1207</v>
      </c>
      <c r="B432" s="1" t="s">
        <v>340</v>
      </c>
      <c r="C432">
        <v>0.10863276741747166</v>
      </c>
      <c r="D432">
        <v>0.20262721983708609</v>
      </c>
      <c r="E432">
        <f>-LOG(GO_Biological_Process_2021_table[[#This Row],[Adjusted P-value]],10)</f>
        <v>0.69330221430152161</v>
      </c>
      <c r="F432">
        <v>0</v>
      </c>
      <c r="G432">
        <v>0</v>
      </c>
      <c r="H432">
        <v>9.0849315068493155</v>
      </c>
      <c r="I432">
        <v>20.166569167475306</v>
      </c>
      <c r="J432" s="1" t="s">
        <v>164</v>
      </c>
    </row>
    <row r="433" spans="1:10" x14ac:dyDescent="0.25">
      <c r="A433" s="1" t="s">
        <v>1208</v>
      </c>
      <c r="B433" s="1" t="s">
        <v>340</v>
      </c>
      <c r="C433">
        <v>0.10863276741747166</v>
      </c>
      <c r="D433">
        <v>0.20262721983708609</v>
      </c>
      <c r="E433">
        <f>-LOG(GO_Biological_Process_2021_table[[#This Row],[Adjusted P-value]],10)</f>
        <v>0.69330221430152161</v>
      </c>
      <c r="F433">
        <v>0</v>
      </c>
      <c r="G433">
        <v>0</v>
      </c>
      <c r="H433">
        <v>9.0849315068493155</v>
      </c>
      <c r="I433">
        <v>20.166569167475306</v>
      </c>
      <c r="J433" s="1" t="s">
        <v>198</v>
      </c>
    </row>
    <row r="434" spans="1:10" x14ac:dyDescent="0.25">
      <c r="A434" s="1" t="s">
        <v>1209</v>
      </c>
      <c r="B434" s="1" t="s">
        <v>340</v>
      </c>
      <c r="C434">
        <v>0.10863276741747166</v>
      </c>
      <c r="D434">
        <v>0.20262721983708609</v>
      </c>
      <c r="E434">
        <f>-LOG(GO_Biological_Process_2021_table[[#This Row],[Adjusted P-value]],10)</f>
        <v>0.69330221430152161</v>
      </c>
      <c r="F434">
        <v>0</v>
      </c>
      <c r="G434">
        <v>0</v>
      </c>
      <c r="H434">
        <v>9.0849315068493155</v>
      </c>
      <c r="I434">
        <v>20.166569167475306</v>
      </c>
      <c r="J434" s="1" t="s">
        <v>194</v>
      </c>
    </row>
    <row r="435" spans="1:10" x14ac:dyDescent="0.25">
      <c r="A435" s="1" t="s">
        <v>1210</v>
      </c>
      <c r="B435" s="1" t="s">
        <v>340</v>
      </c>
      <c r="C435">
        <v>0.10863276741747166</v>
      </c>
      <c r="D435">
        <v>0.20262721983708609</v>
      </c>
      <c r="E435">
        <f>-LOG(GO_Biological_Process_2021_table[[#This Row],[Adjusted P-value]],10)</f>
        <v>0.69330221430152161</v>
      </c>
      <c r="F435">
        <v>0</v>
      </c>
      <c r="G435">
        <v>0</v>
      </c>
      <c r="H435">
        <v>9.0849315068493155</v>
      </c>
      <c r="I435">
        <v>20.166569167475306</v>
      </c>
      <c r="J435" s="1" t="s">
        <v>206</v>
      </c>
    </row>
    <row r="436" spans="1:10" x14ac:dyDescent="0.25">
      <c r="A436" s="1" t="s">
        <v>1211</v>
      </c>
      <c r="B436" s="1" t="s">
        <v>340</v>
      </c>
      <c r="C436">
        <v>0.10863276741747166</v>
      </c>
      <c r="D436">
        <v>0.20262721983708609</v>
      </c>
      <c r="E436">
        <f>-LOG(GO_Biological_Process_2021_table[[#This Row],[Adjusted P-value]],10)</f>
        <v>0.69330221430152161</v>
      </c>
      <c r="F436">
        <v>0</v>
      </c>
      <c r="G436">
        <v>0</v>
      </c>
      <c r="H436">
        <v>9.0849315068493155</v>
      </c>
      <c r="I436">
        <v>20.166569167475306</v>
      </c>
      <c r="J436" s="1" t="s">
        <v>580</v>
      </c>
    </row>
    <row r="437" spans="1:10" x14ac:dyDescent="0.25">
      <c r="A437" s="1" t="s">
        <v>1212</v>
      </c>
      <c r="B437" s="1" t="s">
        <v>340</v>
      </c>
      <c r="C437">
        <v>0.10863276741747166</v>
      </c>
      <c r="D437">
        <v>0.20262721983708609</v>
      </c>
      <c r="E437">
        <f>-LOG(GO_Biological_Process_2021_table[[#This Row],[Adjusted P-value]],10)</f>
        <v>0.69330221430152161</v>
      </c>
      <c r="F437">
        <v>0</v>
      </c>
      <c r="G437">
        <v>0</v>
      </c>
      <c r="H437">
        <v>9.0849315068493155</v>
      </c>
      <c r="I437">
        <v>20.166569167475306</v>
      </c>
      <c r="J437" s="1" t="s">
        <v>235</v>
      </c>
    </row>
    <row r="438" spans="1:10" x14ac:dyDescent="0.25">
      <c r="A438" s="1" t="s">
        <v>1213</v>
      </c>
      <c r="B438" s="1" t="s">
        <v>340</v>
      </c>
      <c r="C438">
        <v>0.10863276741747166</v>
      </c>
      <c r="D438">
        <v>0.20262721983708609</v>
      </c>
      <c r="E438">
        <f>-LOG(GO_Biological_Process_2021_table[[#This Row],[Adjusted P-value]],10)</f>
        <v>0.69330221430152161</v>
      </c>
      <c r="F438">
        <v>0</v>
      </c>
      <c r="G438">
        <v>0</v>
      </c>
      <c r="H438">
        <v>9.0849315068493155</v>
      </c>
      <c r="I438">
        <v>20.166569167475306</v>
      </c>
      <c r="J438" s="1" t="s">
        <v>219</v>
      </c>
    </row>
    <row r="439" spans="1:10" x14ac:dyDescent="0.25">
      <c r="A439" s="1" t="s">
        <v>1214</v>
      </c>
      <c r="B439" s="1" t="s">
        <v>340</v>
      </c>
      <c r="C439">
        <v>0.10863276741747166</v>
      </c>
      <c r="D439">
        <v>0.20262721983708609</v>
      </c>
      <c r="E439">
        <f>-LOG(GO_Biological_Process_2021_table[[#This Row],[Adjusted P-value]],10)</f>
        <v>0.69330221430152161</v>
      </c>
      <c r="F439">
        <v>0</v>
      </c>
      <c r="G439">
        <v>0</v>
      </c>
      <c r="H439">
        <v>9.0849315068493155</v>
      </c>
      <c r="I439">
        <v>20.166569167475306</v>
      </c>
      <c r="J439" s="1" t="s">
        <v>235</v>
      </c>
    </row>
    <row r="440" spans="1:10" x14ac:dyDescent="0.25">
      <c r="A440" s="1" t="s">
        <v>1215</v>
      </c>
      <c r="B440" s="1" t="s">
        <v>343</v>
      </c>
      <c r="C440">
        <v>0.1088780287741503</v>
      </c>
      <c r="D440">
        <v>0.20262721983708609</v>
      </c>
      <c r="E440">
        <f>-LOG(GO_Biological_Process_2021_table[[#This Row],[Adjusted P-value]],10)</f>
        <v>0.69330221430152161</v>
      </c>
      <c r="F440">
        <v>0</v>
      </c>
      <c r="G440">
        <v>0</v>
      </c>
      <c r="H440">
        <v>3.6622222222222223</v>
      </c>
      <c r="I440">
        <v>8.1210767507076866</v>
      </c>
      <c r="J440" s="1" t="s">
        <v>1216</v>
      </c>
    </row>
    <row r="441" spans="1:10" x14ac:dyDescent="0.25">
      <c r="A441" s="1" t="s">
        <v>1217</v>
      </c>
      <c r="B441" s="1" t="s">
        <v>346</v>
      </c>
      <c r="C441">
        <v>0.11193594074585198</v>
      </c>
      <c r="D441">
        <v>0.20597221529135373</v>
      </c>
      <c r="E441">
        <f>-LOG(GO_Biological_Process_2021_table[[#This Row],[Adjusted P-value]],10)</f>
        <v>0.68619136001669179</v>
      </c>
      <c r="F441">
        <v>0</v>
      </c>
      <c r="G441">
        <v>0</v>
      </c>
      <c r="H441">
        <v>8.7914273088820156</v>
      </c>
      <c r="I441">
        <v>19.251718331123019</v>
      </c>
      <c r="J441" s="1" t="s">
        <v>198</v>
      </c>
    </row>
    <row r="442" spans="1:10" x14ac:dyDescent="0.25">
      <c r="A442" s="1" t="s">
        <v>1218</v>
      </c>
      <c r="B442" s="1" t="s">
        <v>346</v>
      </c>
      <c r="C442">
        <v>0.11193594074585198</v>
      </c>
      <c r="D442">
        <v>0.20597221529135373</v>
      </c>
      <c r="E442">
        <f>-LOG(GO_Biological_Process_2021_table[[#This Row],[Adjusted P-value]],10)</f>
        <v>0.68619136001669179</v>
      </c>
      <c r="F442">
        <v>0</v>
      </c>
      <c r="G442">
        <v>0</v>
      </c>
      <c r="H442">
        <v>8.7914273088820156</v>
      </c>
      <c r="I442">
        <v>19.251718331123019</v>
      </c>
      <c r="J442" s="1" t="s">
        <v>295</v>
      </c>
    </row>
    <row r="443" spans="1:10" x14ac:dyDescent="0.25">
      <c r="A443" s="1" t="s">
        <v>1219</v>
      </c>
      <c r="B443" s="1" t="s">
        <v>346</v>
      </c>
      <c r="C443">
        <v>0.11193594074585198</v>
      </c>
      <c r="D443">
        <v>0.20597221529135373</v>
      </c>
      <c r="E443">
        <f>-LOG(GO_Biological_Process_2021_table[[#This Row],[Adjusted P-value]],10)</f>
        <v>0.68619136001669179</v>
      </c>
      <c r="F443">
        <v>0</v>
      </c>
      <c r="G443">
        <v>0</v>
      </c>
      <c r="H443">
        <v>8.7914273088820156</v>
      </c>
      <c r="I443">
        <v>19.251718331123019</v>
      </c>
      <c r="J443" s="1" t="s">
        <v>219</v>
      </c>
    </row>
    <row r="444" spans="1:10" x14ac:dyDescent="0.25">
      <c r="A444" s="1" t="s">
        <v>1220</v>
      </c>
      <c r="B444" s="1" t="s">
        <v>346</v>
      </c>
      <c r="C444">
        <v>0.11193594074585198</v>
      </c>
      <c r="D444">
        <v>0.20597221529135373</v>
      </c>
      <c r="E444">
        <f>-LOG(GO_Biological_Process_2021_table[[#This Row],[Adjusted P-value]],10)</f>
        <v>0.68619136001669179</v>
      </c>
      <c r="F444">
        <v>0</v>
      </c>
      <c r="G444">
        <v>0</v>
      </c>
      <c r="H444">
        <v>8.7914273088820156</v>
      </c>
      <c r="I444">
        <v>19.251718331123019</v>
      </c>
      <c r="J444" s="1" t="s">
        <v>324</v>
      </c>
    </row>
    <row r="445" spans="1:10" x14ac:dyDescent="0.25">
      <c r="A445" s="1" t="s">
        <v>1221</v>
      </c>
      <c r="B445" s="1" t="s">
        <v>346</v>
      </c>
      <c r="C445">
        <v>0.11193594074585198</v>
      </c>
      <c r="D445">
        <v>0.20597221529135373</v>
      </c>
      <c r="E445">
        <f>-LOG(GO_Biological_Process_2021_table[[#This Row],[Adjusted P-value]],10)</f>
        <v>0.68619136001669179</v>
      </c>
      <c r="F445">
        <v>0</v>
      </c>
      <c r="G445">
        <v>0</v>
      </c>
      <c r="H445">
        <v>8.7914273088820156</v>
      </c>
      <c r="I445">
        <v>19.251718331123019</v>
      </c>
      <c r="J445" s="1" t="s">
        <v>186</v>
      </c>
    </row>
    <row r="446" spans="1:10" x14ac:dyDescent="0.25">
      <c r="A446" s="1" t="s">
        <v>1222</v>
      </c>
      <c r="B446" s="1" t="s">
        <v>1223</v>
      </c>
      <c r="C446">
        <v>0.1152270382535114</v>
      </c>
      <c r="D446">
        <v>0.21013502288642591</v>
      </c>
      <c r="E446">
        <f>-LOG(GO_Biological_Process_2021_table[[#This Row],[Adjusted P-value]],10)</f>
        <v>0.67750155835696835</v>
      </c>
      <c r="F446">
        <v>0</v>
      </c>
      <c r="G446">
        <v>0</v>
      </c>
      <c r="H446">
        <v>8.5162671232876708</v>
      </c>
      <c r="I446">
        <v>18.40238306238578</v>
      </c>
      <c r="J446" s="1" t="s">
        <v>434</v>
      </c>
    </row>
    <row r="447" spans="1:10" x14ac:dyDescent="0.25">
      <c r="A447" s="1" t="s">
        <v>1224</v>
      </c>
      <c r="B447" s="1" t="s">
        <v>1223</v>
      </c>
      <c r="C447">
        <v>0.1152270382535114</v>
      </c>
      <c r="D447">
        <v>0.21013502288642591</v>
      </c>
      <c r="E447">
        <f>-LOG(GO_Biological_Process_2021_table[[#This Row],[Adjusted P-value]],10)</f>
        <v>0.67750155835696835</v>
      </c>
      <c r="F447">
        <v>0</v>
      </c>
      <c r="G447">
        <v>0</v>
      </c>
      <c r="H447">
        <v>8.5162671232876708</v>
      </c>
      <c r="I447">
        <v>18.40238306238578</v>
      </c>
      <c r="J447" s="1" t="s">
        <v>1029</v>
      </c>
    </row>
    <row r="448" spans="1:10" x14ac:dyDescent="0.25">
      <c r="A448" s="1" t="s">
        <v>1225</v>
      </c>
      <c r="B448" s="1" t="s">
        <v>1223</v>
      </c>
      <c r="C448">
        <v>0.1152270382535114</v>
      </c>
      <c r="D448">
        <v>0.21013502288642591</v>
      </c>
      <c r="E448">
        <f>-LOG(GO_Biological_Process_2021_table[[#This Row],[Adjusted P-value]],10)</f>
        <v>0.67750155835696835</v>
      </c>
      <c r="F448">
        <v>0</v>
      </c>
      <c r="G448">
        <v>0</v>
      </c>
      <c r="H448">
        <v>8.5162671232876708</v>
      </c>
      <c r="I448">
        <v>18.40238306238578</v>
      </c>
      <c r="J448" s="1" t="s">
        <v>521</v>
      </c>
    </row>
    <row r="449" spans="1:10" x14ac:dyDescent="0.25">
      <c r="A449" s="1" t="s">
        <v>1226</v>
      </c>
      <c r="B449" s="1" t="s">
        <v>1223</v>
      </c>
      <c r="C449">
        <v>0.1152270382535114</v>
      </c>
      <c r="D449">
        <v>0.21013502288642591</v>
      </c>
      <c r="E449">
        <f>-LOG(GO_Biological_Process_2021_table[[#This Row],[Adjusted P-value]],10)</f>
        <v>0.67750155835696835</v>
      </c>
      <c r="F449">
        <v>0</v>
      </c>
      <c r="G449">
        <v>0</v>
      </c>
      <c r="H449">
        <v>8.5162671232876708</v>
      </c>
      <c r="I449">
        <v>18.40238306238578</v>
      </c>
      <c r="J449" s="1" t="s">
        <v>273</v>
      </c>
    </row>
    <row r="450" spans="1:10" x14ac:dyDescent="0.25">
      <c r="A450" s="1" t="s">
        <v>1227</v>
      </c>
      <c r="B450" s="1" t="s">
        <v>354</v>
      </c>
      <c r="C450">
        <v>0.11850610347257144</v>
      </c>
      <c r="D450">
        <v>0.21279008030129862</v>
      </c>
      <c r="E450">
        <f>-LOG(GO_Biological_Process_2021_table[[#This Row],[Adjusted P-value]],10)</f>
        <v>0.67204862154062606</v>
      </c>
      <c r="F450">
        <v>0</v>
      </c>
      <c r="G450">
        <v>0</v>
      </c>
      <c r="H450">
        <v>8.2577833125778337</v>
      </c>
      <c r="I450">
        <v>17.612124390060146</v>
      </c>
      <c r="J450" s="1" t="s">
        <v>155</v>
      </c>
    </row>
    <row r="451" spans="1:10" x14ac:dyDescent="0.25">
      <c r="A451" s="1" t="s">
        <v>1228</v>
      </c>
      <c r="B451" s="1" t="s">
        <v>354</v>
      </c>
      <c r="C451">
        <v>0.11850610347257144</v>
      </c>
      <c r="D451">
        <v>0.21279008030129862</v>
      </c>
      <c r="E451">
        <f>-LOG(GO_Biological_Process_2021_table[[#This Row],[Adjusted P-value]],10)</f>
        <v>0.67204862154062606</v>
      </c>
      <c r="F451">
        <v>0</v>
      </c>
      <c r="G451">
        <v>0</v>
      </c>
      <c r="H451">
        <v>8.2577833125778337</v>
      </c>
      <c r="I451">
        <v>17.612124390060146</v>
      </c>
      <c r="J451" s="1" t="s">
        <v>955</v>
      </c>
    </row>
    <row r="452" spans="1:10" x14ac:dyDescent="0.25">
      <c r="A452" s="1" t="s">
        <v>1229</v>
      </c>
      <c r="B452" s="1" t="s">
        <v>354</v>
      </c>
      <c r="C452">
        <v>0.11850610347257144</v>
      </c>
      <c r="D452">
        <v>0.21279008030129862</v>
      </c>
      <c r="E452">
        <f>-LOG(GO_Biological_Process_2021_table[[#This Row],[Adjusted P-value]],10)</f>
        <v>0.67204862154062606</v>
      </c>
      <c r="F452">
        <v>0</v>
      </c>
      <c r="G452">
        <v>0</v>
      </c>
      <c r="H452">
        <v>8.2577833125778337</v>
      </c>
      <c r="I452">
        <v>17.612124390060146</v>
      </c>
      <c r="J452" s="1" t="s">
        <v>186</v>
      </c>
    </row>
    <row r="453" spans="1:10" x14ac:dyDescent="0.25">
      <c r="A453" s="1" t="s">
        <v>1230</v>
      </c>
      <c r="B453" s="1" t="s">
        <v>354</v>
      </c>
      <c r="C453">
        <v>0.11850610347257144</v>
      </c>
      <c r="D453">
        <v>0.21279008030129862</v>
      </c>
      <c r="E453">
        <f>-LOG(GO_Biological_Process_2021_table[[#This Row],[Adjusted P-value]],10)</f>
        <v>0.67204862154062606</v>
      </c>
      <c r="F453">
        <v>0</v>
      </c>
      <c r="G453">
        <v>0</v>
      </c>
      <c r="H453">
        <v>8.2577833125778337</v>
      </c>
      <c r="I453">
        <v>17.612124390060146</v>
      </c>
      <c r="J453" s="1" t="s">
        <v>299</v>
      </c>
    </row>
    <row r="454" spans="1:10" x14ac:dyDescent="0.25">
      <c r="A454" s="1" t="s">
        <v>1231</v>
      </c>
      <c r="B454" s="1" t="s">
        <v>354</v>
      </c>
      <c r="C454">
        <v>0.11850610347257144</v>
      </c>
      <c r="D454">
        <v>0.21279008030129862</v>
      </c>
      <c r="E454">
        <f>-LOG(GO_Biological_Process_2021_table[[#This Row],[Adjusted P-value]],10)</f>
        <v>0.67204862154062606</v>
      </c>
      <c r="F454">
        <v>0</v>
      </c>
      <c r="G454">
        <v>0</v>
      </c>
      <c r="H454">
        <v>8.2577833125778337</v>
      </c>
      <c r="I454">
        <v>17.612124390060146</v>
      </c>
      <c r="J454" s="1" t="s">
        <v>151</v>
      </c>
    </row>
    <row r="455" spans="1:10" x14ac:dyDescent="0.25">
      <c r="A455" s="1" t="s">
        <v>1232</v>
      </c>
      <c r="B455" s="1" t="s">
        <v>354</v>
      </c>
      <c r="C455">
        <v>0.11850610347257144</v>
      </c>
      <c r="D455">
        <v>0.21279008030129862</v>
      </c>
      <c r="E455">
        <f>-LOG(GO_Biological_Process_2021_table[[#This Row],[Adjusted P-value]],10)</f>
        <v>0.67204862154062606</v>
      </c>
      <c r="F455">
        <v>0</v>
      </c>
      <c r="G455">
        <v>0</v>
      </c>
      <c r="H455">
        <v>8.2577833125778337</v>
      </c>
      <c r="I455">
        <v>17.612124390060146</v>
      </c>
      <c r="J455" s="1" t="s">
        <v>151</v>
      </c>
    </row>
    <row r="456" spans="1:10" x14ac:dyDescent="0.25">
      <c r="A456" s="1" t="s">
        <v>1233</v>
      </c>
      <c r="B456" s="1" t="s">
        <v>354</v>
      </c>
      <c r="C456">
        <v>0.11850610347257144</v>
      </c>
      <c r="D456">
        <v>0.21279008030129862</v>
      </c>
      <c r="E456">
        <f>-LOG(GO_Biological_Process_2021_table[[#This Row],[Adjusted P-value]],10)</f>
        <v>0.67204862154062606</v>
      </c>
      <c r="F456">
        <v>0</v>
      </c>
      <c r="G456">
        <v>0</v>
      </c>
      <c r="H456">
        <v>8.2577833125778337</v>
      </c>
      <c r="I456">
        <v>17.612124390060146</v>
      </c>
      <c r="J456" s="1" t="s">
        <v>219</v>
      </c>
    </row>
    <row r="457" spans="1:10" x14ac:dyDescent="0.25">
      <c r="A457" s="1" t="s">
        <v>1234</v>
      </c>
      <c r="B457" s="1" t="s">
        <v>356</v>
      </c>
      <c r="C457">
        <v>0.12177317978922064</v>
      </c>
      <c r="D457">
        <v>0.21627975627781146</v>
      </c>
      <c r="E457">
        <f>-LOG(GO_Biological_Process_2021_table[[#This Row],[Adjusted P-value]],10)</f>
        <v>0.66498412849562338</v>
      </c>
      <c r="F457">
        <v>0</v>
      </c>
      <c r="G457">
        <v>0</v>
      </c>
      <c r="H457">
        <v>8.0145044319097494</v>
      </c>
      <c r="I457">
        <v>16.875301635263398</v>
      </c>
      <c r="J457" s="1" t="s">
        <v>198</v>
      </c>
    </row>
    <row r="458" spans="1:10" x14ac:dyDescent="0.25">
      <c r="A458" s="1" t="s">
        <v>1235</v>
      </c>
      <c r="B458" s="1" t="s">
        <v>356</v>
      </c>
      <c r="C458">
        <v>0.12177317978922064</v>
      </c>
      <c r="D458">
        <v>0.21627975627781146</v>
      </c>
      <c r="E458">
        <f>-LOG(GO_Biological_Process_2021_table[[#This Row],[Adjusted P-value]],10)</f>
        <v>0.66498412849562338</v>
      </c>
      <c r="F458">
        <v>0</v>
      </c>
      <c r="G458">
        <v>0</v>
      </c>
      <c r="H458">
        <v>8.0145044319097494</v>
      </c>
      <c r="I458">
        <v>16.875301635263398</v>
      </c>
      <c r="J458" s="1" t="s">
        <v>186</v>
      </c>
    </row>
    <row r="459" spans="1:10" x14ac:dyDescent="0.25">
      <c r="A459" s="1" t="s">
        <v>1236</v>
      </c>
      <c r="B459" s="1" t="s">
        <v>356</v>
      </c>
      <c r="C459">
        <v>0.12177317978922064</v>
      </c>
      <c r="D459">
        <v>0.21627975627781146</v>
      </c>
      <c r="E459">
        <f>-LOG(GO_Biological_Process_2021_table[[#This Row],[Adjusted P-value]],10)</f>
        <v>0.66498412849562338</v>
      </c>
      <c r="F459">
        <v>0</v>
      </c>
      <c r="G459">
        <v>0</v>
      </c>
      <c r="H459">
        <v>8.0145044319097494</v>
      </c>
      <c r="I459">
        <v>16.875301635263398</v>
      </c>
      <c r="J459" s="1" t="s">
        <v>256</v>
      </c>
    </row>
    <row r="460" spans="1:10" x14ac:dyDescent="0.25">
      <c r="A460" s="1" t="s">
        <v>1237</v>
      </c>
      <c r="B460" s="1" t="s">
        <v>356</v>
      </c>
      <c r="C460">
        <v>0.12177317978922064</v>
      </c>
      <c r="D460">
        <v>0.21627975627781146</v>
      </c>
      <c r="E460">
        <f>-LOG(GO_Biological_Process_2021_table[[#This Row],[Adjusted P-value]],10)</f>
        <v>0.66498412849562338</v>
      </c>
      <c r="F460">
        <v>0</v>
      </c>
      <c r="G460">
        <v>0</v>
      </c>
      <c r="H460">
        <v>8.0145044319097494</v>
      </c>
      <c r="I460">
        <v>16.875301635263398</v>
      </c>
      <c r="J460" s="1" t="s">
        <v>955</v>
      </c>
    </row>
    <row r="461" spans="1:10" x14ac:dyDescent="0.25">
      <c r="A461" s="1" t="s">
        <v>1238</v>
      </c>
      <c r="B461" s="1" t="s">
        <v>356</v>
      </c>
      <c r="C461">
        <v>0.12177317978922064</v>
      </c>
      <c r="D461">
        <v>0.21627975627781146</v>
      </c>
      <c r="E461">
        <f>-LOG(GO_Biological_Process_2021_table[[#This Row],[Adjusted P-value]],10)</f>
        <v>0.66498412849562338</v>
      </c>
      <c r="F461">
        <v>0</v>
      </c>
      <c r="G461">
        <v>0</v>
      </c>
      <c r="H461">
        <v>8.0145044319097494</v>
      </c>
      <c r="I461">
        <v>16.875301635263398</v>
      </c>
      <c r="J461" s="1" t="s">
        <v>186</v>
      </c>
    </row>
    <row r="462" spans="1:10" x14ac:dyDescent="0.25">
      <c r="A462" s="1" t="s">
        <v>1239</v>
      </c>
      <c r="B462" s="1" t="s">
        <v>1240</v>
      </c>
      <c r="C462">
        <v>0.12335854865451751</v>
      </c>
      <c r="D462">
        <v>0.21687500983438399</v>
      </c>
      <c r="E462">
        <f>-LOG(GO_Biological_Process_2021_table[[#This Row],[Adjusted P-value]],10)</f>
        <v>0.66379048817159347</v>
      </c>
      <c r="F462">
        <v>0</v>
      </c>
      <c r="G462">
        <v>0</v>
      </c>
      <c r="H462">
        <v>3.3888888888888888</v>
      </c>
      <c r="I462">
        <v>7.0917926775485594</v>
      </c>
      <c r="J462" s="1" t="s">
        <v>1241</v>
      </c>
    </row>
    <row r="463" spans="1:10" x14ac:dyDescent="0.25">
      <c r="A463" s="1" t="s">
        <v>1242</v>
      </c>
      <c r="B463" s="1" t="s">
        <v>361</v>
      </c>
      <c r="C463">
        <v>0.12502831044307816</v>
      </c>
      <c r="D463">
        <v>0.21687500983438399</v>
      </c>
      <c r="E463">
        <f>-LOG(GO_Biological_Process_2021_table[[#This Row],[Adjusted P-value]],10)</f>
        <v>0.66379048817159347</v>
      </c>
      <c r="F463">
        <v>0</v>
      </c>
      <c r="G463">
        <v>0</v>
      </c>
      <c r="H463">
        <v>7.7851272015655582</v>
      </c>
      <c r="I463">
        <v>16.186953906631256</v>
      </c>
      <c r="J463" s="1" t="s">
        <v>256</v>
      </c>
    </row>
    <row r="464" spans="1:10" x14ac:dyDescent="0.25">
      <c r="A464" s="1" t="s">
        <v>1243</v>
      </c>
      <c r="B464" s="1" t="s">
        <v>361</v>
      </c>
      <c r="C464">
        <v>0.12502831044307816</v>
      </c>
      <c r="D464">
        <v>0.21687500983438399</v>
      </c>
      <c r="E464">
        <f>-LOG(GO_Biological_Process_2021_table[[#This Row],[Adjusted P-value]],10)</f>
        <v>0.66379048817159347</v>
      </c>
      <c r="F464">
        <v>0</v>
      </c>
      <c r="G464">
        <v>0</v>
      </c>
      <c r="H464">
        <v>7.7851272015655582</v>
      </c>
      <c r="I464">
        <v>16.186953906631256</v>
      </c>
      <c r="J464" s="1" t="s">
        <v>955</v>
      </c>
    </row>
    <row r="465" spans="1:10" x14ac:dyDescent="0.25">
      <c r="A465" s="1" t="s">
        <v>1244</v>
      </c>
      <c r="B465" s="1" t="s">
        <v>361</v>
      </c>
      <c r="C465">
        <v>0.12502831044307816</v>
      </c>
      <c r="D465">
        <v>0.21687500983438399</v>
      </c>
      <c r="E465">
        <f>-LOG(GO_Biological_Process_2021_table[[#This Row],[Adjusted P-value]],10)</f>
        <v>0.66379048817159347</v>
      </c>
      <c r="F465">
        <v>0</v>
      </c>
      <c r="G465">
        <v>0</v>
      </c>
      <c r="H465">
        <v>7.7851272015655582</v>
      </c>
      <c r="I465">
        <v>16.186953906631256</v>
      </c>
      <c r="J465" s="1" t="s">
        <v>256</v>
      </c>
    </row>
    <row r="466" spans="1:10" x14ac:dyDescent="0.25">
      <c r="A466" s="1" t="s">
        <v>1245</v>
      </c>
      <c r="B466" s="1" t="s">
        <v>361</v>
      </c>
      <c r="C466">
        <v>0.12502831044307816</v>
      </c>
      <c r="D466">
        <v>0.21687500983438399</v>
      </c>
      <c r="E466">
        <f>-LOG(GO_Biological_Process_2021_table[[#This Row],[Adjusted P-value]],10)</f>
        <v>0.66379048817159347</v>
      </c>
      <c r="F466">
        <v>0</v>
      </c>
      <c r="G466">
        <v>0</v>
      </c>
      <c r="H466">
        <v>7.7851272015655582</v>
      </c>
      <c r="I466">
        <v>16.186953906631256</v>
      </c>
      <c r="J466" s="1" t="s">
        <v>233</v>
      </c>
    </row>
    <row r="467" spans="1:10" x14ac:dyDescent="0.25">
      <c r="A467" s="1" t="s">
        <v>1246</v>
      </c>
      <c r="B467" s="1" t="s">
        <v>361</v>
      </c>
      <c r="C467">
        <v>0.12502831044307816</v>
      </c>
      <c r="D467">
        <v>0.21687500983438399</v>
      </c>
      <c r="E467">
        <f>-LOG(GO_Biological_Process_2021_table[[#This Row],[Adjusted P-value]],10)</f>
        <v>0.66379048817159347</v>
      </c>
      <c r="F467">
        <v>0</v>
      </c>
      <c r="G467">
        <v>0</v>
      </c>
      <c r="H467">
        <v>7.7851272015655582</v>
      </c>
      <c r="I467">
        <v>16.186953906631256</v>
      </c>
      <c r="J467" s="1" t="s">
        <v>1247</v>
      </c>
    </row>
    <row r="468" spans="1:10" x14ac:dyDescent="0.25">
      <c r="A468" s="1" t="s">
        <v>1248</v>
      </c>
      <c r="B468" s="1" t="s">
        <v>361</v>
      </c>
      <c r="C468">
        <v>0.12502831044307816</v>
      </c>
      <c r="D468">
        <v>0.21687500983438399</v>
      </c>
      <c r="E468">
        <f>-LOG(GO_Biological_Process_2021_table[[#This Row],[Adjusted P-value]],10)</f>
        <v>0.66379048817159347</v>
      </c>
      <c r="F468">
        <v>0</v>
      </c>
      <c r="G468">
        <v>0</v>
      </c>
      <c r="H468">
        <v>7.7851272015655582</v>
      </c>
      <c r="I468">
        <v>16.186953906631256</v>
      </c>
      <c r="J468" s="1" t="s">
        <v>790</v>
      </c>
    </row>
    <row r="469" spans="1:10" x14ac:dyDescent="0.25">
      <c r="A469" s="1" t="s">
        <v>1249</v>
      </c>
      <c r="B469" s="1" t="s">
        <v>361</v>
      </c>
      <c r="C469">
        <v>0.12502831044307816</v>
      </c>
      <c r="D469">
        <v>0.21687500983438399</v>
      </c>
      <c r="E469">
        <f>-LOG(GO_Biological_Process_2021_table[[#This Row],[Adjusted P-value]],10)</f>
        <v>0.66379048817159347</v>
      </c>
      <c r="F469">
        <v>0</v>
      </c>
      <c r="G469">
        <v>0</v>
      </c>
      <c r="H469">
        <v>7.7851272015655582</v>
      </c>
      <c r="I469">
        <v>16.186953906631256</v>
      </c>
      <c r="J469" s="1" t="s">
        <v>403</v>
      </c>
    </row>
    <row r="470" spans="1:10" x14ac:dyDescent="0.25">
      <c r="A470" s="1" t="s">
        <v>1250</v>
      </c>
      <c r="B470" s="1" t="s">
        <v>361</v>
      </c>
      <c r="C470">
        <v>0.12502831044307816</v>
      </c>
      <c r="D470">
        <v>0.21687500983438399</v>
      </c>
      <c r="E470">
        <f>-LOG(GO_Biological_Process_2021_table[[#This Row],[Adjusted P-value]],10)</f>
        <v>0.66379048817159347</v>
      </c>
      <c r="F470">
        <v>0</v>
      </c>
      <c r="G470">
        <v>0</v>
      </c>
      <c r="H470">
        <v>7.7851272015655582</v>
      </c>
      <c r="I470">
        <v>16.186953906631256</v>
      </c>
      <c r="J470" s="1" t="s">
        <v>955</v>
      </c>
    </row>
    <row r="471" spans="1:10" x14ac:dyDescent="0.25">
      <c r="A471" s="1" t="s">
        <v>1251</v>
      </c>
      <c r="B471" s="1" t="s">
        <v>361</v>
      </c>
      <c r="C471">
        <v>0.12502831044307816</v>
      </c>
      <c r="D471">
        <v>0.21687500983438399</v>
      </c>
      <c r="E471">
        <f>-LOG(GO_Biological_Process_2021_table[[#This Row],[Adjusted P-value]],10)</f>
        <v>0.66379048817159347</v>
      </c>
      <c r="F471">
        <v>0</v>
      </c>
      <c r="G471">
        <v>0</v>
      </c>
      <c r="H471">
        <v>7.7851272015655582</v>
      </c>
      <c r="I471">
        <v>16.186953906631256</v>
      </c>
      <c r="J471" s="1" t="s">
        <v>759</v>
      </c>
    </row>
    <row r="472" spans="1:10" x14ac:dyDescent="0.25">
      <c r="A472" s="1" t="s">
        <v>1252</v>
      </c>
      <c r="B472" s="1" t="s">
        <v>361</v>
      </c>
      <c r="C472">
        <v>0.12502831044307816</v>
      </c>
      <c r="D472">
        <v>0.21687500983438399</v>
      </c>
      <c r="E472">
        <f>-LOG(GO_Biological_Process_2021_table[[#This Row],[Adjusted P-value]],10)</f>
        <v>0.66379048817159347</v>
      </c>
      <c r="F472">
        <v>0</v>
      </c>
      <c r="G472">
        <v>0</v>
      </c>
      <c r="H472">
        <v>7.7851272015655582</v>
      </c>
      <c r="I472">
        <v>16.186953906631256</v>
      </c>
      <c r="J472" s="1" t="s">
        <v>189</v>
      </c>
    </row>
    <row r="473" spans="1:10" x14ac:dyDescent="0.25">
      <c r="A473" s="1" t="s">
        <v>1253</v>
      </c>
      <c r="B473" s="1" t="s">
        <v>1254</v>
      </c>
      <c r="C473">
        <v>0.12742669981194973</v>
      </c>
      <c r="D473">
        <v>0.21970198522803389</v>
      </c>
      <c r="E473">
        <f>-LOG(GO_Biological_Process_2021_table[[#This Row],[Adjusted P-value]],10)</f>
        <v>0.65816601877505121</v>
      </c>
      <c r="F473">
        <v>0</v>
      </c>
      <c r="G473">
        <v>0</v>
      </c>
      <c r="H473">
        <v>2.4937213643305616</v>
      </c>
      <c r="I473">
        <v>5.1375996248480078</v>
      </c>
      <c r="J473" s="1" t="s">
        <v>1255</v>
      </c>
    </row>
    <row r="474" spans="1:10" x14ac:dyDescent="0.25">
      <c r="A474" s="1" t="s">
        <v>1256</v>
      </c>
      <c r="B474" s="1" t="s">
        <v>365</v>
      </c>
      <c r="C474">
        <v>0.12827153849910913</v>
      </c>
      <c r="D474">
        <v>0.21970198522803389</v>
      </c>
      <c r="E474">
        <f>-LOG(GO_Biological_Process_2021_table[[#This Row],[Adjusted P-value]],10)</f>
        <v>0.65816601877505121</v>
      </c>
      <c r="F474">
        <v>0</v>
      </c>
      <c r="G474">
        <v>0</v>
      </c>
      <c r="H474">
        <v>7.5684931506849313</v>
      </c>
      <c r="I474">
        <v>15.542701942518896</v>
      </c>
      <c r="J474" s="1" t="s">
        <v>256</v>
      </c>
    </row>
    <row r="475" spans="1:10" x14ac:dyDescent="0.25">
      <c r="A475" s="1" t="s">
        <v>1257</v>
      </c>
      <c r="B475" s="1" t="s">
        <v>365</v>
      </c>
      <c r="C475">
        <v>0.12827153849910913</v>
      </c>
      <c r="D475">
        <v>0.21970198522803389</v>
      </c>
      <c r="E475">
        <f>-LOG(GO_Biological_Process_2021_table[[#This Row],[Adjusted P-value]],10)</f>
        <v>0.65816601877505121</v>
      </c>
      <c r="F475">
        <v>0</v>
      </c>
      <c r="G475">
        <v>0</v>
      </c>
      <c r="H475">
        <v>7.5684931506849313</v>
      </c>
      <c r="I475">
        <v>15.542701942518896</v>
      </c>
      <c r="J475" s="1" t="s">
        <v>580</v>
      </c>
    </row>
    <row r="476" spans="1:10" x14ac:dyDescent="0.25">
      <c r="A476" s="1" t="s">
        <v>1258</v>
      </c>
      <c r="B476" s="1" t="s">
        <v>365</v>
      </c>
      <c r="C476">
        <v>0.12827153849910913</v>
      </c>
      <c r="D476">
        <v>0.21970198522803389</v>
      </c>
      <c r="E476">
        <f>-LOG(GO_Biological_Process_2021_table[[#This Row],[Adjusted P-value]],10)</f>
        <v>0.65816601877505121</v>
      </c>
      <c r="F476">
        <v>0</v>
      </c>
      <c r="G476">
        <v>0</v>
      </c>
      <c r="H476">
        <v>7.5684931506849313</v>
      </c>
      <c r="I476">
        <v>15.542701942518896</v>
      </c>
      <c r="J476" s="1" t="s">
        <v>256</v>
      </c>
    </row>
    <row r="477" spans="1:10" x14ac:dyDescent="0.25">
      <c r="A477" s="1" t="s">
        <v>1259</v>
      </c>
      <c r="B477" s="1" t="s">
        <v>365</v>
      </c>
      <c r="C477">
        <v>0.12827153849910913</v>
      </c>
      <c r="D477">
        <v>0.21970198522803389</v>
      </c>
      <c r="E477">
        <f>-LOG(GO_Biological_Process_2021_table[[#This Row],[Adjusted P-value]],10)</f>
        <v>0.65816601877505121</v>
      </c>
      <c r="F477">
        <v>0</v>
      </c>
      <c r="G477">
        <v>0</v>
      </c>
      <c r="H477">
        <v>7.5684931506849313</v>
      </c>
      <c r="I477">
        <v>15.542701942518896</v>
      </c>
      <c r="J477" s="1" t="s">
        <v>1029</v>
      </c>
    </row>
    <row r="478" spans="1:10" x14ac:dyDescent="0.25">
      <c r="A478" s="1" t="s">
        <v>1260</v>
      </c>
      <c r="B478" s="1" t="s">
        <v>365</v>
      </c>
      <c r="C478">
        <v>0.12827153849910913</v>
      </c>
      <c r="D478">
        <v>0.21970198522803389</v>
      </c>
      <c r="E478">
        <f>-LOG(GO_Biological_Process_2021_table[[#This Row],[Adjusted P-value]],10)</f>
        <v>0.65816601877505121</v>
      </c>
      <c r="F478">
        <v>0</v>
      </c>
      <c r="G478">
        <v>0</v>
      </c>
      <c r="H478">
        <v>7.5684931506849313</v>
      </c>
      <c r="I478">
        <v>15.542701942518896</v>
      </c>
      <c r="J478" s="1" t="s">
        <v>151</v>
      </c>
    </row>
    <row r="479" spans="1:10" x14ac:dyDescent="0.25">
      <c r="A479" s="1" t="s">
        <v>1261</v>
      </c>
      <c r="B479" s="1" t="s">
        <v>368</v>
      </c>
      <c r="C479">
        <v>0.13150290689067387</v>
      </c>
      <c r="D479">
        <v>0.22290015545576877</v>
      </c>
      <c r="E479">
        <f>-LOG(GO_Biological_Process_2021_table[[#This Row],[Adjusted P-value]],10)</f>
        <v>0.65188962863255262</v>
      </c>
      <c r="F479">
        <v>0</v>
      </c>
      <c r="G479">
        <v>0</v>
      </c>
      <c r="H479">
        <v>7.3635690485005556</v>
      </c>
      <c r="I479">
        <v>14.938666352381897</v>
      </c>
      <c r="J479" s="1" t="s">
        <v>155</v>
      </c>
    </row>
    <row r="480" spans="1:10" x14ac:dyDescent="0.25">
      <c r="A480" s="1" t="s">
        <v>1262</v>
      </c>
      <c r="B480" s="1" t="s">
        <v>368</v>
      </c>
      <c r="C480">
        <v>0.13150290689067387</v>
      </c>
      <c r="D480">
        <v>0.22290015545576877</v>
      </c>
      <c r="E480">
        <f>-LOG(GO_Biological_Process_2021_table[[#This Row],[Adjusted P-value]],10)</f>
        <v>0.65188962863255262</v>
      </c>
      <c r="F480">
        <v>0</v>
      </c>
      <c r="G480">
        <v>0</v>
      </c>
      <c r="H480">
        <v>7.3635690485005556</v>
      </c>
      <c r="I480">
        <v>14.938666352381897</v>
      </c>
      <c r="J480" s="1" t="s">
        <v>198</v>
      </c>
    </row>
    <row r="481" spans="1:10" x14ac:dyDescent="0.25">
      <c r="A481" s="1" t="s">
        <v>1263</v>
      </c>
      <c r="B481" s="1" t="s">
        <v>368</v>
      </c>
      <c r="C481">
        <v>0.13150290689067387</v>
      </c>
      <c r="D481">
        <v>0.22290015545576877</v>
      </c>
      <c r="E481">
        <f>-LOG(GO_Biological_Process_2021_table[[#This Row],[Adjusted P-value]],10)</f>
        <v>0.65188962863255262</v>
      </c>
      <c r="F481">
        <v>0</v>
      </c>
      <c r="G481">
        <v>0</v>
      </c>
      <c r="H481">
        <v>7.3635690485005556</v>
      </c>
      <c r="I481">
        <v>14.938666352381897</v>
      </c>
      <c r="J481" s="1" t="s">
        <v>219</v>
      </c>
    </row>
    <row r="482" spans="1:10" x14ac:dyDescent="0.25">
      <c r="A482" s="1" t="s">
        <v>1264</v>
      </c>
      <c r="B482" s="1" t="s">
        <v>368</v>
      </c>
      <c r="C482">
        <v>0.13150290689067387</v>
      </c>
      <c r="D482">
        <v>0.22290015545576877</v>
      </c>
      <c r="E482">
        <f>-LOG(GO_Biological_Process_2021_table[[#This Row],[Adjusted P-value]],10)</f>
        <v>0.65188962863255262</v>
      </c>
      <c r="F482">
        <v>0</v>
      </c>
      <c r="G482">
        <v>0</v>
      </c>
      <c r="H482">
        <v>7.3635690485005556</v>
      </c>
      <c r="I482">
        <v>14.938666352381897</v>
      </c>
      <c r="J482" s="1" t="s">
        <v>759</v>
      </c>
    </row>
    <row r="483" spans="1:10" x14ac:dyDescent="0.25">
      <c r="A483" s="1" t="s">
        <v>1265</v>
      </c>
      <c r="B483" s="1" t="s">
        <v>368</v>
      </c>
      <c r="C483">
        <v>0.13150290689067387</v>
      </c>
      <c r="D483">
        <v>0.22290015545576877</v>
      </c>
      <c r="E483">
        <f>-LOG(GO_Biological_Process_2021_table[[#This Row],[Adjusted P-value]],10)</f>
        <v>0.65188962863255262</v>
      </c>
      <c r="F483">
        <v>0</v>
      </c>
      <c r="G483">
        <v>0</v>
      </c>
      <c r="H483">
        <v>7.3635690485005556</v>
      </c>
      <c r="I483">
        <v>14.938666352381897</v>
      </c>
      <c r="J483" s="1" t="s">
        <v>151</v>
      </c>
    </row>
    <row r="484" spans="1:10" x14ac:dyDescent="0.25">
      <c r="A484" s="1" t="s">
        <v>1266</v>
      </c>
      <c r="B484" s="1" t="s">
        <v>1267</v>
      </c>
      <c r="C484">
        <v>0.13201209600497132</v>
      </c>
      <c r="D484">
        <v>0.22329996363573823</v>
      </c>
      <c r="E484">
        <f>-LOG(GO_Biological_Process_2021_table[[#This Row],[Adjusted P-value]],10)</f>
        <v>0.65111134765314549</v>
      </c>
      <c r="F484">
        <v>0</v>
      </c>
      <c r="G484">
        <v>0</v>
      </c>
      <c r="H484">
        <v>3.2473701512163049</v>
      </c>
      <c r="I484">
        <v>6.5754755234841671</v>
      </c>
      <c r="J484" s="1" t="s">
        <v>1268</v>
      </c>
    </row>
    <row r="485" spans="1:10" x14ac:dyDescent="0.25">
      <c r="A485" s="1" t="s">
        <v>1269</v>
      </c>
      <c r="B485" s="1" t="s">
        <v>373</v>
      </c>
      <c r="C485">
        <v>0.13472245838427938</v>
      </c>
      <c r="D485">
        <v>0.22554968954909069</v>
      </c>
      <c r="E485">
        <f>-LOG(GO_Biological_Process_2021_table[[#This Row],[Adjusted P-value]],10)</f>
        <v>0.64675776633709581</v>
      </c>
      <c r="F485">
        <v>0</v>
      </c>
      <c r="G485">
        <v>0</v>
      </c>
      <c r="H485">
        <v>7.1694304253785148</v>
      </c>
      <c r="I485">
        <v>14.37139917131711</v>
      </c>
      <c r="J485" s="1" t="s">
        <v>273</v>
      </c>
    </row>
    <row r="486" spans="1:10" x14ac:dyDescent="0.25">
      <c r="A486" s="1" t="s">
        <v>1270</v>
      </c>
      <c r="B486" s="1" t="s">
        <v>373</v>
      </c>
      <c r="C486">
        <v>0.13472245838427938</v>
      </c>
      <c r="D486">
        <v>0.22554968954909069</v>
      </c>
      <c r="E486">
        <f>-LOG(GO_Biological_Process_2021_table[[#This Row],[Adjusted P-value]],10)</f>
        <v>0.64675776633709581</v>
      </c>
      <c r="F486">
        <v>0</v>
      </c>
      <c r="G486">
        <v>0</v>
      </c>
      <c r="H486">
        <v>7.1694304253785148</v>
      </c>
      <c r="I486">
        <v>14.37139917131711</v>
      </c>
      <c r="J486" s="1" t="s">
        <v>206</v>
      </c>
    </row>
    <row r="487" spans="1:10" x14ac:dyDescent="0.25">
      <c r="A487" s="1" t="s">
        <v>1271</v>
      </c>
      <c r="B487" s="1" t="s">
        <v>373</v>
      </c>
      <c r="C487">
        <v>0.13472245838427938</v>
      </c>
      <c r="D487">
        <v>0.22554968954909069</v>
      </c>
      <c r="E487">
        <f>-LOG(GO_Biological_Process_2021_table[[#This Row],[Adjusted P-value]],10)</f>
        <v>0.64675776633709581</v>
      </c>
      <c r="F487">
        <v>0</v>
      </c>
      <c r="G487">
        <v>0</v>
      </c>
      <c r="H487">
        <v>7.1694304253785148</v>
      </c>
      <c r="I487">
        <v>14.37139917131711</v>
      </c>
      <c r="J487" s="1" t="s">
        <v>233</v>
      </c>
    </row>
    <row r="488" spans="1:10" x14ac:dyDescent="0.25">
      <c r="A488" s="1" t="s">
        <v>1272</v>
      </c>
      <c r="B488" s="1" t="s">
        <v>373</v>
      </c>
      <c r="C488">
        <v>0.13472245838427938</v>
      </c>
      <c r="D488">
        <v>0.22554968954909069</v>
      </c>
      <c r="E488">
        <f>-LOG(GO_Biological_Process_2021_table[[#This Row],[Adjusted P-value]],10)</f>
        <v>0.64675776633709581</v>
      </c>
      <c r="F488">
        <v>0</v>
      </c>
      <c r="G488">
        <v>0</v>
      </c>
      <c r="H488">
        <v>7.1694304253785148</v>
      </c>
      <c r="I488">
        <v>14.37139917131711</v>
      </c>
      <c r="J488" s="1" t="s">
        <v>1031</v>
      </c>
    </row>
    <row r="489" spans="1:10" x14ac:dyDescent="0.25">
      <c r="A489" s="1" t="s">
        <v>1273</v>
      </c>
      <c r="B489" s="1" t="s">
        <v>373</v>
      </c>
      <c r="C489">
        <v>0.13472245838427938</v>
      </c>
      <c r="D489">
        <v>0.22554968954909069</v>
      </c>
      <c r="E489">
        <f>-LOG(GO_Biological_Process_2021_table[[#This Row],[Adjusted P-value]],10)</f>
        <v>0.64675776633709581</v>
      </c>
      <c r="F489">
        <v>0</v>
      </c>
      <c r="G489">
        <v>0</v>
      </c>
      <c r="H489">
        <v>7.1694304253785148</v>
      </c>
      <c r="I489">
        <v>14.37139917131711</v>
      </c>
      <c r="J489" s="1" t="s">
        <v>235</v>
      </c>
    </row>
    <row r="490" spans="1:10" x14ac:dyDescent="0.25">
      <c r="A490" s="1" t="s">
        <v>1274</v>
      </c>
      <c r="B490" s="1" t="s">
        <v>1275</v>
      </c>
      <c r="C490">
        <v>0.1357523854400986</v>
      </c>
      <c r="D490">
        <v>0.22680920021382525</v>
      </c>
      <c r="E490">
        <f>-LOG(GO_Biological_Process_2021_table[[#This Row],[Adjusted P-value]],10)</f>
        <v>0.64433933284325173</v>
      </c>
      <c r="F490">
        <v>0</v>
      </c>
      <c r="G490">
        <v>0</v>
      </c>
      <c r="H490">
        <v>2.4195700518902892</v>
      </c>
      <c r="I490">
        <v>4.8316944770469998</v>
      </c>
      <c r="J490" s="1" t="s">
        <v>1276</v>
      </c>
    </row>
    <row r="491" spans="1:10" x14ac:dyDescent="0.25">
      <c r="A491" s="1" t="s">
        <v>1277</v>
      </c>
      <c r="B491" s="1" t="s">
        <v>377</v>
      </c>
      <c r="C491">
        <v>0.13793023560669793</v>
      </c>
      <c r="D491">
        <v>0.22765455048620648</v>
      </c>
      <c r="E491">
        <f>-LOG(GO_Biological_Process_2021_table[[#This Row],[Adjusted P-value]],10)</f>
        <v>0.64272366434855166</v>
      </c>
      <c r="F491">
        <v>0</v>
      </c>
      <c r="G491">
        <v>0</v>
      </c>
      <c r="H491">
        <v>6.9852476290832453</v>
      </c>
      <c r="I491">
        <v>13.837826271244431</v>
      </c>
      <c r="J491" s="1" t="s">
        <v>186</v>
      </c>
    </row>
    <row r="492" spans="1:10" x14ac:dyDescent="0.25">
      <c r="A492" s="1" t="s">
        <v>1278</v>
      </c>
      <c r="B492" s="1" t="s">
        <v>377</v>
      </c>
      <c r="C492">
        <v>0.13793023560669793</v>
      </c>
      <c r="D492">
        <v>0.22765455048620648</v>
      </c>
      <c r="E492">
        <f>-LOG(GO_Biological_Process_2021_table[[#This Row],[Adjusted P-value]],10)</f>
        <v>0.64272366434855166</v>
      </c>
      <c r="F492">
        <v>0</v>
      </c>
      <c r="G492">
        <v>0</v>
      </c>
      <c r="H492">
        <v>6.9852476290832453</v>
      </c>
      <c r="I492">
        <v>13.837826271244431</v>
      </c>
      <c r="J492" s="1" t="s">
        <v>434</v>
      </c>
    </row>
    <row r="493" spans="1:10" x14ac:dyDescent="0.25">
      <c r="A493" s="1" t="s">
        <v>1279</v>
      </c>
      <c r="B493" s="1" t="s">
        <v>377</v>
      </c>
      <c r="C493">
        <v>0.13793023560669793</v>
      </c>
      <c r="D493">
        <v>0.22765455048620648</v>
      </c>
      <c r="E493">
        <f>-LOG(GO_Biological_Process_2021_table[[#This Row],[Adjusted P-value]],10)</f>
        <v>0.64272366434855166</v>
      </c>
      <c r="F493">
        <v>0</v>
      </c>
      <c r="G493">
        <v>0</v>
      </c>
      <c r="H493">
        <v>6.9852476290832453</v>
      </c>
      <c r="I493">
        <v>13.837826271244431</v>
      </c>
      <c r="J493" s="1" t="s">
        <v>295</v>
      </c>
    </row>
    <row r="494" spans="1:10" x14ac:dyDescent="0.25">
      <c r="A494" s="1" t="s">
        <v>1280</v>
      </c>
      <c r="B494" s="1" t="s">
        <v>377</v>
      </c>
      <c r="C494">
        <v>0.13793023560669793</v>
      </c>
      <c r="D494">
        <v>0.22765455048620648</v>
      </c>
      <c r="E494">
        <f>-LOG(GO_Biological_Process_2021_table[[#This Row],[Adjusted P-value]],10)</f>
        <v>0.64272366434855166</v>
      </c>
      <c r="F494">
        <v>0</v>
      </c>
      <c r="G494">
        <v>0</v>
      </c>
      <c r="H494">
        <v>6.9852476290832453</v>
      </c>
      <c r="I494">
        <v>13.837826271244431</v>
      </c>
      <c r="J494" s="1" t="s">
        <v>324</v>
      </c>
    </row>
    <row r="495" spans="1:10" x14ac:dyDescent="0.25">
      <c r="A495" s="1" t="s">
        <v>1281</v>
      </c>
      <c r="B495" s="1" t="s">
        <v>377</v>
      </c>
      <c r="C495">
        <v>0.13793023560669793</v>
      </c>
      <c r="D495">
        <v>0.22765455048620648</v>
      </c>
      <c r="E495">
        <f>-LOG(GO_Biological_Process_2021_table[[#This Row],[Adjusted P-value]],10)</f>
        <v>0.64272366434855166</v>
      </c>
      <c r="F495">
        <v>0</v>
      </c>
      <c r="G495">
        <v>0</v>
      </c>
      <c r="H495">
        <v>6.9852476290832453</v>
      </c>
      <c r="I495">
        <v>13.837826271244431</v>
      </c>
      <c r="J495" s="1" t="s">
        <v>856</v>
      </c>
    </row>
    <row r="496" spans="1:10" x14ac:dyDescent="0.25">
      <c r="A496" s="1" t="s">
        <v>1282</v>
      </c>
      <c r="B496" s="1" t="s">
        <v>377</v>
      </c>
      <c r="C496">
        <v>0.13793023560669793</v>
      </c>
      <c r="D496">
        <v>0.22765455048620648</v>
      </c>
      <c r="E496">
        <f>-LOG(GO_Biological_Process_2021_table[[#This Row],[Adjusted P-value]],10)</f>
        <v>0.64272366434855166</v>
      </c>
      <c r="F496">
        <v>0</v>
      </c>
      <c r="G496">
        <v>0</v>
      </c>
      <c r="H496">
        <v>6.9852476290832453</v>
      </c>
      <c r="I496">
        <v>13.837826271244431</v>
      </c>
      <c r="J496" s="1" t="s">
        <v>790</v>
      </c>
    </row>
    <row r="497" spans="1:10" x14ac:dyDescent="0.25">
      <c r="A497" s="1" t="s">
        <v>1283</v>
      </c>
      <c r="B497" s="1" t="s">
        <v>1284</v>
      </c>
      <c r="C497">
        <v>0.1395381958159663</v>
      </c>
      <c r="D497">
        <v>0.22984416528557353</v>
      </c>
      <c r="E497">
        <f>-LOG(GO_Biological_Process_2021_table[[#This Row],[Adjusted P-value]],10)</f>
        <v>0.63856651656645336</v>
      </c>
      <c r="F497">
        <v>0</v>
      </c>
      <c r="G497">
        <v>0</v>
      </c>
      <c r="H497">
        <v>3.1350793650793651</v>
      </c>
      <c r="I497">
        <v>6.1742783159866761</v>
      </c>
      <c r="J497" s="1" t="s">
        <v>1285</v>
      </c>
    </row>
    <row r="498" spans="1:10" x14ac:dyDescent="0.25">
      <c r="A498" s="1" t="s">
        <v>1286</v>
      </c>
      <c r="B498" s="1" t="s">
        <v>379</v>
      </c>
      <c r="C498">
        <v>0.14112628102812688</v>
      </c>
      <c r="D498">
        <v>0.2315264489959431</v>
      </c>
      <c r="E498">
        <f>-LOG(GO_Biological_Process_2021_table[[#This Row],[Adjusted P-value]],10)</f>
        <v>0.63539938910882754</v>
      </c>
      <c r="F498">
        <v>0</v>
      </c>
      <c r="G498">
        <v>0</v>
      </c>
      <c r="H498">
        <v>6.8102739726027401</v>
      </c>
      <c r="I498">
        <v>13.335198686800542</v>
      </c>
      <c r="J498" s="1" t="s">
        <v>248</v>
      </c>
    </row>
    <row r="499" spans="1:10" x14ac:dyDescent="0.25">
      <c r="A499" s="1" t="s">
        <v>1287</v>
      </c>
      <c r="B499" s="1" t="s">
        <v>379</v>
      </c>
      <c r="C499">
        <v>0.14112628102812688</v>
      </c>
      <c r="D499">
        <v>0.2315264489959431</v>
      </c>
      <c r="E499">
        <f>-LOG(GO_Biological_Process_2021_table[[#This Row],[Adjusted P-value]],10)</f>
        <v>0.63539938910882754</v>
      </c>
      <c r="F499">
        <v>0</v>
      </c>
      <c r="G499">
        <v>0</v>
      </c>
      <c r="H499">
        <v>6.8102739726027401</v>
      </c>
      <c r="I499">
        <v>13.335198686800542</v>
      </c>
      <c r="J499" s="1" t="s">
        <v>790</v>
      </c>
    </row>
    <row r="500" spans="1:10" x14ac:dyDescent="0.25">
      <c r="A500" s="1" t="s">
        <v>1288</v>
      </c>
      <c r="B500" s="1" t="s">
        <v>1289</v>
      </c>
      <c r="C500">
        <v>0.14333627259438128</v>
      </c>
      <c r="D500">
        <v>0.23403450733640832</v>
      </c>
      <c r="E500">
        <f>-LOG(GO_Biological_Process_2021_table[[#This Row],[Adjusted P-value]],10)</f>
        <v>0.63072010309883852</v>
      </c>
      <c r="F500">
        <v>0</v>
      </c>
      <c r="G500">
        <v>0</v>
      </c>
      <c r="H500">
        <v>3.0817727840199751</v>
      </c>
      <c r="I500">
        <v>5.9865342489277156</v>
      </c>
      <c r="J500" s="1" t="s">
        <v>635</v>
      </c>
    </row>
    <row r="501" spans="1:10" x14ac:dyDescent="0.25">
      <c r="A501" s="1" t="s">
        <v>1290</v>
      </c>
      <c r="B501" s="1" t="s">
        <v>382</v>
      </c>
      <c r="C501">
        <v>0.14431063696764579</v>
      </c>
      <c r="D501">
        <v>0.23403450733640832</v>
      </c>
      <c r="E501">
        <f>-LOG(GO_Biological_Process_2021_table[[#This Row],[Adjusted P-value]],10)</f>
        <v>0.63072010309883852</v>
      </c>
      <c r="F501">
        <v>0</v>
      </c>
      <c r="G501">
        <v>0</v>
      </c>
      <c r="H501">
        <v>6.6438356164383565</v>
      </c>
      <c r="I501">
        <v>12.861051291847861</v>
      </c>
      <c r="J501" s="1" t="s">
        <v>952</v>
      </c>
    </row>
    <row r="502" spans="1:10" x14ac:dyDescent="0.25">
      <c r="A502" s="1" t="s">
        <v>1291</v>
      </c>
      <c r="B502" s="1" t="s">
        <v>382</v>
      </c>
      <c r="C502">
        <v>0.14431063696764579</v>
      </c>
      <c r="D502">
        <v>0.23403450733640832</v>
      </c>
      <c r="E502">
        <f>-LOG(GO_Biological_Process_2021_table[[#This Row],[Adjusted P-value]],10)</f>
        <v>0.63072010309883852</v>
      </c>
      <c r="F502">
        <v>0</v>
      </c>
      <c r="G502">
        <v>0</v>
      </c>
      <c r="H502">
        <v>6.6438356164383565</v>
      </c>
      <c r="I502">
        <v>12.861051291847861</v>
      </c>
      <c r="J502" s="1" t="s">
        <v>155</v>
      </c>
    </row>
    <row r="503" spans="1:10" x14ac:dyDescent="0.25">
      <c r="A503" s="1" t="s">
        <v>1292</v>
      </c>
      <c r="B503" s="1" t="s">
        <v>382</v>
      </c>
      <c r="C503">
        <v>0.14431063696764579</v>
      </c>
      <c r="D503">
        <v>0.23403450733640832</v>
      </c>
      <c r="E503">
        <f>-LOG(GO_Biological_Process_2021_table[[#This Row],[Adjusted P-value]],10)</f>
        <v>0.63072010309883852</v>
      </c>
      <c r="F503">
        <v>0</v>
      </c>
      <c r="G503">
        <v>0</v>
      </c>
      <c r="H503">
        <v>6.6438356164383565</v>
      </c>
      <c r="I503">
        <v>12.861051291847861</v>
      </c>
      <c r="J503" s="1" t="s">
        <v>1195</v>
      </c>
    </row>
    <row r="504" spans="1:10" x14ac:dyDescent="0.25">
      <c r="A504" s="1" t="s">
        <v>1293</v>
      </c>
      <c r="B504" s="1" t="s">
        <v>382</v>
      </c>
      <c r="C504">
        <v>0.14431063696764579</v>
      </c>
      <c r="D504">
        <v>0.23403450733640832</v>
      </c>
      <c r="E504">
        <f>-LOG(GO_Biological_Process_2021_table[[#This Row],[Adjusted P-value]],10)</f>
        <v>0.63072010309883852</v>
      </c>
      <c r="F504">
        <v>0</v>
      </c>
      <c r="G504">
        <v>0</v>
      </c>
      <c r="H504">
        <v>6.6438356164383565</v>
      </c>
      <c r="I504">
        <v>12.861051291847861</v>
      </c>
      <c r="J504" s="1" t="s">
        <v>521</v>
      </c>
    </row>
    <row r="505" spans="1:10" x14ac:dyDescent="0.25">
      <c r="A505" s="1" t="s">
        <v>1294</v>
      </c>
      <c r="B505" s="1" t="s">
        <v>1295</v>
      </c>
      <c r="C505">
        <v>0.14437379644742937</v>
      </c>
      <c r="D505">
        <v>0.23403450733640832</v>
      </c>
      <c r="E505">
        <f>-LOG(GO_Biological_Process_2021_table[[#This Row],[Adjusted P-value]],10)</f>
        <v>0.63072010309883852</v>
      </c>
      <c r="F505">
        <v>0</v>
      </c>
      <c r="G505">
        <v>0</v>
      </c>
      <c r="H505">
        <v>2.0397790055248617</v>
      </c>
      <c r="I505">
        <v>3.9476853478783194</v>
      </c>
      <c r="J505" s="1" t="s">
        <v>1296</v>
      </c>
    </row>
    <row r="506" spans="1:10" x14ac:dyDescent="0.25">
      <c r="A506" s="1" t="s">
        <v>1297</v>
      </c>
      <c r="B506" s="1" t="s">
        <v>386</v>
      </c>
      <c r="C506">
        <v>0.14748334557118625</v>
      </c>
      <c r="D506">
        <v>0.23626253594442975</v>
      </c>
      <c r="E506">
        <f>-LOG(GO_Biological_Process_2021_table[[#This Row],[Adjusted P-value]],10)</f>
        <v>0.6266051388100079</v>
      </c>
      <c r="F506">
        <v>0</v>
      </c>
      <c r="G506">
        <v>0</v>
      </c>
      <c r="H506">
        <v>6.4853228962818008</v>
      </c>
      <c r="I506">
        <v>12.413167572325236</v>
      </c>
      <c r="J506" s="1" t="s">
        <v>151</v>
      </c>
    </row>
    <row r="507" spans="1:10" x14ac:dyDescent="0.25">
      <c r="A507" s="1" t="s">
        <v>1298</v>
      </c>
      <c r="B507" s="1" t="s">
        <v>386</v>
      </c>
      <c r="C507">
        <v>0.14748334557118625</v>
      </c>
      <c r="D507">
        <v>0.23626253594442975</v>
      </c>
      <c r="E507">
        <f>-LOG(GO_Biological_Process_2021_table[[#This Row],[Adjusted P-value]],10)</f>
        <v>0.6266051388100079</v>
      </c>
      <c r="F507">
        <v>0</v>
      </c>
      <c r="G507">
        <v>0</v>
      </c>
      <c r="H507">
        <v>6.4853228962818008</v>
      </c>
      <c r="I507">
        <v>12.413167572325236</v>
      </c>
      <c r="J507" s="1" t="s">
        <v>189</v>
      </c>
    </row>
    <row r="508" spans="1:10" x14ac:dyDescent="0.25">
      <c r="A508" s="1" t="s">
        <v>1299</v>
      </c>
      <c r="B508" s="1" t="s">
        <v>386</v>
      </c>
      <c r="C508">
        <v>0.14748334557118625</v>
      </c>
      <c r="D508">
        <v>0.23626253594442975</v>
      </c>
      <c r="E508">
        <f>-LOG(GO_Biological_Process_2021_table[[#This Row],[Adjusted P-value]],10)</f>
        <v>0.6266051388100079</v>
      </c>
      <c r="F508">
        <v>0</v>
      </c>
      <c r="G508">
        <v>0</v>
      </c>
      <c r="H508">
        <v>6.4853228962818008</v>
      </c>
      <c r="I508">
        <v>12.413167572325236</v>
      </c>
      <c r="J508" s="1" t="s">
        <v>1300</v>
      </c>
    </row>
    <row r="509" spans="1:10" x14ac:dyDescent="0.25">
      <c r="A509" s="1" t="s">
        <v>1301</v>
      </c>
      <c r="B509" s="1" t="s">
        <v>386</v>
      </c>
      <c r="C509">
        <v>0.14748334557118625</v>
      </c>
      <c r="D509">
        <v>0.23626253594442975</v>
      </c>
      <c r="E509">
        <f>-LOG(GO_Biological_Process_2021_table[[#This Row],[Adjusted P-value]],10)</f>
        <v>0.6266051388100079</v>
      </c>
      <c r="F509">
        <v>0</v>
      </c>
      <c r="G509">
        <v>0</v>
      </c>
      <c r="H509">
        <v>6.4853228962818008</v>
      </c>
      <c r="I509">
        <v>12.413167572325236</v>
      </c>
      <c r="J509" s="1" t="s">
        <v>151</v>
      </c>
    </row>
    <row r="510" spans="1:10" x14ac:dyDescent="0.25">
      <c r="A510" s="1" t="s">
        <v>1302</v>
      </c>
      <c r="B510" s="1" t="s">
        <v>386</v>
      </c>
      <c r="C510">
        <v>0.14748334557118625</v>
      </c>
      <c r="D510">
        <v>0.23626253594442975</v>
      </c>
      <c r="E510">
        <f>-LOG(GO_Biological_Process_2021_table[[#This Row],[Adjusted P-value]],10)</f>
        <v>0.6266051388100079</v>
      </c>
      <c r="F510">
        <v>0</v>
      </c>
      <c r="G510">
        <v>0</v>
      </c>
      <c r="H510">
        <v>6.4853228962818008</v>
      </c>
      <c r="I510">
        <v>12.413167572325236</v>
      </c>
      <c r="J510" s="1" t="s">
        <v>299</v>
      </c>
    </row>
    <row r="511" spans="1:10" x14ac:dyDescent="0.25">
      <c r="A511" s="1" t="s">
        <v>1303</v>
      </c>
      <c r="B511" s="1" t="s">
        <v>386</v>
      </c>
      <c r="C511">
        <v>0.14748334557118625</v>
      </c>
      <c r="D511">
        <v>0.23626253594442975</v>
      </c>
      <c r="E511">
        <f>-LOG(GO_Biological_Process_2021_table[[#This Row],[Adjusted P-value]],10)</f>
        <v>0.6266051388100079</v>
      </c>
      <c r="F511">
        <v>0</v>
      </c>
      <c r="G511">
        <v>0</v>
      </c>
      <c r="H511">
        <v>6.4853228962818008</v>
      </c>
      <c r="I511">
        <v>12.413167572325236</v>
      </c>
      <c r="J511" s="1" t="s">
        <v>403</v>
      </c>
    </row>
    <row r="512" spans="1:10" x14ac:dyDescent="0.25">
      <c r="A512" s="1" t="s">
        <v>1304</v>
      </c>
      <c r="B512" s="1" t="s">
        <v>389</v>
      </c>
      <c r="C512">
        <v>0.15064444891838802</v>
      </c>
      <c r="D512">
        <v>0.23898352381810292</v>
      </c>
      <c r="E512">
        <f>-LOG(GO_Biological_Process_2021_table[[#This Row],[Adjusted P-value]],10)</f>
        <v>0.6216320394766971</v>
      </c>
      <c r="F512">
        <v>0</v>
      </c>
      <c r="G512">
        <v>0</v>
      </c>
      <c r="H512">
        <v>6.334182860783689</v>
      </c>
      <c r="I512">
        <v>11.989549470419256</v>
      </c>
      <c r="J512" s="1" t="s">
        <v>186</v>
      </c>
    </row>
    <row r="513" spans="1:10" x14ac:dyDescent="0.25">
      <c r="A513" s="1" t="s">
        <v>1305</v>
      </c>
      <c r="B513" s="1" t="s">
        <v>389</v>
      </c>
      <c r="C513">
        <v>0.15064444891838802</v>
      </c>
      <c r="D513">
        <v>0.23898352381810292</v>
      </c>
      <c r="E513">
        <f>-LOG(GO_Biological_Process_2021_table[[#This Row],[Adjusted P-value]],10)</f>
        <v>0.6216320394766971</v>
      </c>
      <c r="F513">
        <v>0</v>
      </c>
      <c r="G513">
        <v>0</v>
      </c>
      <c r="H513">
        <v>6.334182860783689</v>
      </c>
      <c r="I513">
        <v>11.989549470419256</v>
      </c>
      <c r="J513" s="1" t="s">
        <v>219</v>
      </c>
    </row>
    <row r="514" spans="1:10" x14ac:dyDescent="0.25">
      <c r="A514" s="1" t="s">
        <v>1306</v>
      </c>
      <c r="B514" s="1" t="s">
        <v>389</v>
      </c>
      <c r="C514">
        <v>0.15064444891838802</v>
      </c>
      <c r="D514">
        <v>0.23898352381810292</v>
      </c>
      <c r="E514">
        <f>-LOG(GO_Biological_Process_2021_table[[#This Row],[Adjusted P-value]],10)</f>
        <v>0.6216320394766971</v>
      </c>
      <c r="F514">
        <v>0</v>
      </c>
      <c r="G514">
        <v>0</v>
      </c>
      <c r="H514">
        <v>6.334182860783689</v>
      </c>
      <c r="I514">
        <v>11.989549470419256</v>
      </c>
      <c r="J514" s="1" t="s">
        <v>189</v>
      </c>
    </row>
    <row r="515" spans="1:10" x14ac:dyDescent="0.25">
      <c r="A515" s="1" t="s">
        <v>1307</v>
      </c>
      <c r="B515" s="1" t="s">
        <v>389</v>
      </c>
      <c r="C515">
        <v>0.15064444891838802</v>
      </c>
      <c r="D515">
        <v>0.23898352381810292</v>
      </c>
      <c r="E515">
        <f>-LOG(GO_Biological_Process_2021_table[[#This Row],[Adjusted P-value]],10)</f>
        <v>0.6216320394766971</v>
      </c>
      <c r="F515">
        <v>0</v>
      </c>
      <c r="G515">
        <v>0</v>
      </c>
      <c r="H515">
        <v>6.334182860783689</v>
      </c>
      <c r="I515">
        <v>11.989549470419256</v>
      </c>
      <c r="J515" s="1" t="s">
        <v>233</v>
      </c>
    </row>
    <row r="516" spans="1:10" x14ac:dyDescent="0.25">
      <c r="A516" s="1" t="s">
        <v>1308</v>
      </c>
      <c r="B516" s="1" t="s">
        <v>389</v>
      </c>
      <c r="C516">
        <v>0.15064444891838802</v>
      </c>
      <c r="D516">
        <v>0.23898352381810292</v>
      </c>
      <c r="E516">
        <f>-LOG(GO_Biological_Process_2021_table[[#This Row],[Adjusted P-value]],10)</f>
        <v>0.6216320394766971</v>
      </c>
      <c r="F516">
        <v>0</v>
      </c>
      <c r="G516">
        <v>0</v>
      </c>
      <c r="H516">
        <v>6.334182860783689</v>
      </c>
      <c r="I516">
        <v>11.989549470419256</v>
      </c>
      <c r="J516" s="1" t="s">
        <v>790</v>
      </c>
    </row>
    <row r="517" spans="1:10" x14ac:dyDescent="0.25">
      <c r="A517" s="1" t="s">
        <v>1309</v>
      </c>
      <c r="B517" s="1" t="s">
        <v>393</v>
      </c>
      <c r="C517">
        <v>0.15379398879869852</v>
      </c>
      <c r="D517">
        <v>0.24303614864320444</v>
      </c>
      <c r="E517">
        <f>-LOG(GO_Biological_Process_2021_table[[#This Row],[Adjusted P-value]],10)</f>
        <v>0.61432912562520336</v>
      </c>
      <c r="F517">
        <v>0</v>
      </c>
      <c r="G517">
        <v>0</v>
      </c>
      <c r="H517">
        <v>6.1899128268991284</v>
      </c>
      <c r="I517">
        <v>11.588391491255946</v>
      </c>
      <c r="J517" s="1" t="s">
        <v>256</v>
      </c>
    </row>
    <row r="518" spans="1:10" x14ac:dyDescent="0.25">
      <c r="A518" s="1" t="s">
        <v>1310</v>
      </c>
      <c r="B518" s="1" t="s">
        <v>393</v>
      </c>
      <c r="C518">
        <v>0.15379398879869852</v>
      </c>
      <c r="D518">
        <v>0.24303614864320444</v>
      </c>
      <c r="E518">
        <f>-LOG(GO_Biological_Process_2021_table[[#This Row],[Adjusted P-value]],10)</f>
        <v>0.61432912562520336</v>
      </c>
      <c r="F518">
        <v>0</v>
      </c>
      <c r="G518">
        <v>0</v>
      </c>
      <c r="H518">
        <v>6.1899128268991284</v>
      </c>
      <c r="I518">
        <v>11.588391491255946</v>
      </c>
      <c r="J518" s="1" t="s">
        <v>186</v>
      </c>
    </row>
    <row r="519" spans="1:10" x14ac:dyDescent="0.25">
      <c r="A519" s="1" t="s">
        <v>1311</v>
      </c>
      <c r="B519" s="1" t="s">
        <v>398</v>
      </c>
      <c r="C519">
        <v>0.15693200698822565</v>
      </c>
      <c r="D519">
        <v>0.24703940213753439</v>
      </c>
      <c r="E519">
        <f>-LOG(GO_Biological_Process_2021_table[[#This Row],[Adjusted P-value]],10)</f>
        <v>0.60723377238339571</v>
      </c>
      <c r="F519">
        <v>0</v>
      </c>
      <c r="G519">
        <v>0</v>
      </c>
      <c r="H519">
        <v>6.0520547945205481</v>
      </c>
      <c r="I519">
        <v>11.208058357474449</v>
      </c>
      <c r="J519" s="1" t="s">
        <v>194</v>
      </c>
    </row>
    <row r="520" spans="1:10" x14ac:dyDescent="0.25">
      <c r="A520" s="1" t="s">
        <v>1312</v>
      </c>
      <c r="B520" s="1" t="s">
        <v>398</v>
      </c>
      <c r="C520">
        <v>0.15693200698822565</v>
      </c>
      <c r="D520">
        <v>0.24703940213753439</v>
      </c>
      <c r="E520">
        <f>-LOG(GO_Biological_Process_2021_table[[#This Row],[Adjusted P-value]],10)</f>
        <v>0.60723377238339571</v>
      </c>
      <c r="F520">
        <v>0</v>
      </c>
      <c r="G520">
        <v>0</v>
      </c>
      <c r="H520">
        <v>6.0520547945205481</v>
      </c>
      <c r="I520">
        <v>11.208058357474449</v>
      </c>
      <c r="J520" s="1" t="s">
        <v>315</v>
      </c>
    </row>
    <row r="521" spans="1:10" x14ac:dyDescent="0.25">
      <c r="A521" s="1" t="s">
        <v>1313</v>
      </c>
      <c r="B521" s="1" t="s">
        <v>1314</v>
      </c>
      <c r="C521">
        <v>0.1574443885811363</v>
      </c>
      <c r="D521">
        <v>0.24736935667459298</v>
      </c>
      <c r="E521">
        <f>-LOG(GO_Biological_Process_2021_table[[#This Row],[Adjusted P-value]],10)</f>
        <v>0.60665410038752754</v>
      </c>
      <c r="F521">
        <v>0</v>
      </c>
      <c r="G521">
        <v>0</v>
      </c>
      <c r="H521">
        <v>2.9007936507936507</v>
      </c>
      <c r="I521">
        <v>5.3626478258851282</v>
      </c>
      <c r="J521" s="1" t="s">
        <v>1315</v>
      </c>
    </row>
    <row r="522" spans="1:10" x14ac:dyDescent="0.25">
      <c r="A522" s="1" t="s">
        <v>1316</v>
      </c>
      <c r="B522" s="1" t="s">
        <v>405</v>
      </c>
      <c r="C522">
        <v>0.16317364433518702</v>
      </c>
      <c r="D522">
        <v>0.25344651601111751</v>
      </c>
      <c r="E522">
        <f>-LOG(GO_Biological_Process_2021_table[[#This Row],[Adjusted P-value]],10)</f>
        <v>0.59611367440525231</v>
      </c>
      <c r="F522">
        <v>0</v>
      </c>
      <c r="G522">
        <v>0</v>
      </c>
      <c r="H522">
        <v>5.7939376275138441</v>
      </c>
      <c r="I522">
        <v>10.50406326706721</v>
      </c>
      <c r="J522" s="1" t="s">
        <v>315</v>
      </c>
    </row>
    <row r="523" spans="1:10" x14ac:dyDescent="0.25">
      <c r="A523" s="1" t="s">
        <v>1317</v>
      </c>
      <c r="B523" s="1" t="s">
        <v>405</v>
      </c>
      <c r="C523">
        <v>0.16317364433518702</v>
      </c>
      <c r="D523">
        <v>0.25344651601111751</v>
      </c>
      <c r="E523">
        <f>-LOG(GO_Biological_Process_2021_table[[#This Row],[Adjusted P-value]],10)</f>
        <v>0.59611367440525231</v>
      </c>
      <c r="F523">
        <v>0</v>
      </c>
      <c r="G523">
        <v>0</v>
      </c>
      <c r="H523">
        <v>5.7939376275138441</v>
      </c>
      <c r="I523">
        <v>10.50406326706721</v>
      </c>
      <c r="J523" s="1" t="s">
        <v>273</v>
      </c>
    </row>
    <row r="524" spans="1:10" x14ac:dyDescent="0.25">
      <c r="A524" s="1" t="s">
        <v>1318</v>
      </c>
      <c r="B524" s="1" t="s">
        <v>405</v>
      </c>
      <c r="C524">
        <v>0.16317364433518702</v>
      </c>
      <c r="D524">
        <v>0.25344651601111751</v>
      </c>
      <c r="E524">
        <f>-LOG(GO_Biological_Process_2021_table[[#This Row],[Adjusted P-value]],10)</f>
        <v>0.59611367440525231</v>
      </c>
      <c r="F524">
        <v>0</v>
      </c>
      <c r="G524">
        <v>0</v>
      </c>
      <c r="H524">
        <v>5.7939376275138441</v>
      </c>
      <c r="I524">
        <v>10.50406326706721</v>
      </c>
      <c r="J524" s="1" t="s">
        <v>219</v>
      </c>
    </row>
    <row r="525" spans="1:10" x14ac:dyDescent="0.25">
      <c r="A525" s="1" t="s">
        <v>1319</v>
      </c>
      <c r="B525" s="1" t="s">
        <v>405</v>
      </c>
      <c r="C525">
        <v>0.16317364433518702</v>
      </c>
      <c r="D525">
        <v>0.25344651601111751</v>
      </c>
      <c r="E525">
        <f>-LOG(GO_Biological_Process_2021_table[[#This Row],[Adjusted P-value]],10)</f>
        <v>0.59611367440525231</v>
      </c>
      <c r="F525">
        <v>0</v>
      </c>
      <c r="G525">
        <v>0</v>
      </c>
      <c r="H525">
        <v>5.7939376275138441</v>
      </c>
      <c r="I525">
        <v>10.50406326706721</v>
      </c>
      <c r="J525" s="1" t="s">
        <v>295</v>
      </c>
    </row>
    <row r="526" spans="1:10" x14ac:dyDescent="0.25">
      <c r="A526" s="1" t="s">
        <v>1320</v>
      </c>
      <c r="B526" s="1" t="s">
        <v>405</v>
      </c>
      <c r="C526">
        <v>0.16317364433518702</v>
      </c>
      <c r="D526">
        <v>0.25344651601111751</v>
      </c>
      <c r="E526">
        <f>-LOG(GO_Biological_Process_2021_table[[#This Row],[Adjusted P-value]],10)</f>
        <v>0.59611367440525231</v>
      </c>
      <c r="F526">
        <v>0</v>
      </c>
      <c r="G526">
        <v>0</v>
      </c>
      <c r="H526">
        <v>5.7939376275138441</v>
      </c>
      <c r="I526">
        <v>10.50406326706721</v>
      </c>
      <c r="J526" s="1" t="s">
        <v>403</v>
      </c>
    </row>
    <row r="527" spans="1:10" x14ac:dyDescent="0.25">
      <c r="A527" s="1" t="s">
        <v>1321</v>
      </c>
      <c r="B527" s="1" t="s">
        <v>405</v>
      </c>
      <c r="C527">
        <v>0.16317364433518702</v>
      </c>
      <c r="D527">
        <v>0.25344651601111751</v>
      </c>
      <c r="E527">
        <f>-LOG(GO_Biological_Process_2021_table[[#This Row],[Adjusted P-value]],10)</f>
        <v>0.59611367440525231</v>
      </c>
      <c r="F527">
        <v>0</v>
      </c>
      <c r="G527">
        <v>0</v>
      </c>
      <c r="H527">
        <v>5.7939376275138441</v>
      </c>
      <c r="I527">
        <v>10.50406326706721</v>
      </c>
      <c r="J527" s="1" t="s">
        <v>194</v>
      </c>
    </row>
    <row r="528" spans="1:10" x14ac:dyDescent="0.25">
      <c r="A528" s="1" t="s">
        <v>1322</v>
      </c>
      <c r="B528" s="1" t="s">
        <v>409</v>
      </c>
      <c r="C528">
        <v>0.1662773462428849</v>
      </c>
      <c r="D528">
        <v>0.25487540690513499</v>
      </c>
      <c r="E528">
        <f>-LOG(GO_Biological_Process_2021_table[[#This Row],[Adjusted P-value]],10)</f>
        <v>0.59367206786799198</v>
      </c>
      <c r="F528">
        <v>0</v>
      </c>
      <c r="G528">
        <v>0</v>
      </c>
      <c r="H528">
        <v>5.6729452054794525</v>
      </c>
      <c r="I528">
        <v>10.17782035237302</v>
      </c>
      <c r="J528" s="1" t="s">
        <v>194</v>
      </c>
    </row>
    <row r="529" spans="1:10" x14ac:dyDescent="0.25">
      <c r="A529" s="1" t="s">
        <v>1323</v>
      </c>
      <c r="B529" s="1" t="s">
        <v>409</v>
      </c>
      <c r="C529">
        <v>0.1662773462428849</v>
      </c>
      <c r="D529">
        <v>0.25487540690513499</v>
      </c>
      <c r="E529">
        <f>-LOG(GO_Biological_Process_2021_table[[#This Row],[Adjusted P-value]],10)</f>
        <v>0.59367206786799198</v>
      </c>
      <c r="F529">
        <v>0</v>
      </c>
      <c r="G529">
        <v>0</v>
      </c>
      <c r="H529">
        <v>5.6729452054794525</v>
      </c>
      <c r="I529">
        <v>10.17782035237302</v>
      </c>
      <c r="J529" s="1" t="s">
        <v>759</v>
      </c>
    </row>
    <row r="530" spans="1:10" x14ac:dyDescent="0.25">
      <c r="A530" s="1" t="s">
        <v>1324</v>
      </c>
      <c r="B530" s="1" t="s">
        <v>409</v>
      </c>
      <c r="C530">
        <v>0.1662773462428849</v>
      </c>
      <c r="D530">
        <v>0.25487540690513499</v>
      </c>
      <c r="E530">
        <f>-LOG(GO_Biological_Process_2021_table[[#This Row],[Adjusted P-value]],10)</f>
        <v>0.59367206786799198</v>
      </c>
      <c r="F530">
        <v>0</v>
      </c>
      <c r="G530">
        <v>0</v>
      </c>
      <c r="H530">
        <v>5.6729452054794525</v>
      </c>
      <c r="I530">
        <v>10.17782035237302</v>
      </c>
      <c r="J530" s="1" t="s">
        <v>155</v>
      </c>
    </row>
    <row r="531" spans="1:10" x14ac:dyDescent="0.25">
      <c r="A531" s="1" t="s">
        <v>1325</v>
      </c>
      <c r="B531" s="1" t="s">
        <v>409</v>
      </c>
      <c r="C531">
        <v>0.1662773462428849</v>
      </c>
      <c r="D531">
        <v>0.25487540690513499</v>
      </c>
      <c r="E531">
        <f>-LOG(GO_Biological_Process_2021_table[[#This Row],[Adjusted P-value]],10)</f>
        <v>0.59367206786799198</v>
      </c>
      <c r="F531">
        <v>0</v>
      </c>
      <c r="G531">
        <v>0</v>
      </c>
      <c r="H531">
        <v>5.6729452054794525</v>
      </c>
      <c r="I531">
        <v>10.17782035237302</v>
      </c>
      <c r="J531" s="1" t="s">
        <v>955</v>
      </c>
    </row>
    <row r="532" spans="1:10" x14ac:dyDescent="0.25">
      <c r="A532" s="1" t="s">
        <v>1326</v>
      </c>
      <c r="B532" s="1" t="s">
        <v>409</v>
      </c>
      <c r="C532">
        <v>0.1662773462428849</v>
      </c>
      <c r="D532">
        <v>0.25487540690513499</v>
      </c>
      <c r="E532">
        <f>-LOG(GO_Biological_Process_2021_table[[#This Row],[Adjusted P-value]],10)</f>
        <v>0.59367206786799198</v>
      </c>
      <c r="F532">
        <v>0</v>
      </c>
      <c r="G532">
        <v>0</v>
      </c>
      <c r="H532">
        <v>5.6729452054794525</v>
      </c>
      <c r="I532">
        <v>10.17782035237302</v>
      </c>
      <c r="J532" s="1" t="s">
        <v>273</v>
      </c>
    </row>
    <row r="533" spans="1:10" x14ac:dyDescent="0.25">
      <c r="A533" s="1" t="s">
        <v>1327</v>
      </c>
      <c r="B533" s="1" t="s">
        <v>409</v>
      </c>
      <c r="C533">
        <v>0.1662773462428849</v>
      </c>
      <c r="D533">
        <v>0.25487540690513499</v>
      </c>
      <c r="E533">
        <f>-LOG(GO_Biological_Process_2021_table[[#This Row],[Adjusted P-value]],10)</f>
        <v>0.59367206786799198</v>
      </c>
      <c r="F533">
        <v>0</v>
      </c>
      <c r="G533">
        <v>0</v>
      </c>
      <c r="H533">
        <v>5.6729452054794525</v>
      </c>
      <c r="I533">
        <v>10.17782035237302</v>
      </c>
      <c r="J533" s="1" t="s">
        <v>155</v>
      </c>
    </row>
    <row r="534" spans="1:10" x14ac:dyDescent="0.25">
      <c r="A534" s="1" t="s">
        <v>1328</v>
      </c>
      <c r="B534" s="1" t="s">
        <v>409</v>
      </c>
      <c r="C534">
        <v>0.1662773462428849</v>
      </c>
      <c r="D534">
        <v>0.25487540690513499</v>
      </c>
      <c r="E534">
        <f>-LOG(GO_Biological_Process_2021_table[[#This Row],[Adjusted P-value]],10)</f>
        <v>0.59367206786799198</v>
      </c>
      <c r="F534">
        <v>0</v>
      </c>
      <c r="G534">
        <v>0</v>
      </c>
      <c r="H534">
        <v>5.6729452054794525</v>
      </c>
      <c r="I534">
        <v>10.17782035237302</v>
      </c>
      <c r="J534" s="1" t="s">
        <v>434</v>
      </c>
    </row>
    <row r="535" spans="1:10" x14ac:dyDescent="0.25">
      <c r="A535" s="1" t="s">
        <v>1329</v>
      </c>
      <c r="B535" s="1" t="s">
        <v>1330</v>
      </c>
      <c r="C535">
        <v>0.1678656598003351</v>
      </c>
      <c r="D535">
        <v>0.25682817239114941</v>
      </c>
      <c r="E535">
        <f>-LOG(GO_Biological_Process_2021_table[[#This Row],[Adjusted P-value]],10)</f>
        <v>0.59035733869143514</v>
      </c>
      <c r="F535">
        <v>0</v>
      </c>
      <c r="G535">
        <v>0</v>
      </c>
      <c r="H535">
        <v>2.7818668922729834</v>
      </c>
      <c r="I535">
        <v>4.9644953521990365</v>
      </c>
      <c r="J535" s="1" t="s">
        <v>1117</v>
      </c>
    </row>
    <row r="536" spans="1:10" x14ac:dyDescent="0.25">
      <c r="A536" s="1" t="s">
        <v>1331</v>
      </c>
      <c r="B536" s="1" t="s">
        <v>413</v>
      </c>
      <c r="C536">
        <v>0.16936969182663447</v>
      </c>
      <c r="D536">
        <v>0.25768163542338984</v>
      </c>
      <c r="E536">
        <f>-LOG(GO_Biological_Process_2021_table[[#This Row],[Adjusted P-value]],10)</f>
        <v>0.58891653185065973</v>
      </c>
      <c r="F536">
        <v>0</v>
      </c>
      <c r="G536">
        <v>0</v>
      </c>
      <c r="H536">
        <v>5.5568912496505449</v>
      </c>
      <c r="I536">
        <v>9.8672130183306113</v>
      </c>
      <c r="J536" s="1" t="s">
        <v>248</v>
      </c>
    </row>
    <row r="537" spans="1:10" x14ac:dyDescent="0.25">
      <c r="A537" s="1" t="s">
        <v>1332</v>
      </c>
      <c r="B537" s="1" t="s">
        <v>413</v>
      </c>
      <c r="C537">
        <v>0.16936969182663447</v>
      </c>
      <c r="D537">
        <v>0.25768163542338984</v>
      </c>
      <c r="E537">
        <f>-LOG(GO_Biological_Process_2021_table[[#This Row],[Adjusted P-value]],10)</f>
        <v>0.58891653185065973</v>
      </c>
      <c r="F537">
        <v>0</v>
      </c>
      <c r="G537">
        <v>0</v>
      </c>
      <c r="H537">
        <v>5.5568912496505449</v>
      </c>
      <c r="I537">
        <v>9.8672130183306113</v>
      </c>
      <c r="J537" s="1" t="s">
        <v>151</v>
      </c>
    </row>
    <row r="538" spans="1:10" x14ac:dyDescent="0.25">
      <c r="A538" s="1" t="s">
        <v>1333</v>
      </c>
      <c r="B538" s="1" t="s">
        <v>413</v>
      </c>
      <c r="C538">
        <v>0.16936969182663447</v>
      </c>
      <c r="D538">
        <v>0.25768163542338984</v>
      </c>
      <c r="E538">
        <f>-LOG(GO_Biological_Process_2021_table[[#This Row],[Adjusted P-value]],10)</f>
        <v>0.58891653185065973</v>
      </c>
      <c r="F538">
        <v>0</v>
      </c>
      <c r="G538">
        <v>0</v>
      </c>
      <c r="H538">
        <v>5.5568912496505449</v>
      </c>
      <c r="I538">
        <v>9.8672130183306113</v>
      </c>
      <c r="J538" s="1" t="s">
        <v>189</v>
      </c>
    </row>
    <row r="539" spans="1:10" x14ac:dyDescent="0.25">
      <c r="A539" s="1" t="s">
        <v>1334</v>
      </c>
      <c r="B539" s="1" t="s">
        <v>417</v>
      </c>
      <c r="C539">
        <v>0.17245072208582304</v>
      </c>
      <c r="D539">
        <v>0.26042927900945922</v>
      </c>
      <c r="E539">
        <f>-LOG(GO_Biological_Process_2021_table[[#This Row],[Adjusted P-value]],10)</f>
        <v>0.58431019138868079</v>
      </c>
      <c r="F539">
        <v>0</v>
      </c>
      <c r="G539">
        <v>0</v>
      </c>
      <c r="H539">
        <v>5.4454794520547942</v>
      </c>
      <c r="I539">
        <v>9.5712129376700279</v>
      </c>
      <c r="J539" s="1" t="s">
        <v>198</v>
      </c>
    </row>
    <row r="540" spans="1:10" x14ac:dyDescent="0.25">
      <c r="A540" s="1" t="s">
        <v>1335</v>
      </c>
      <c r="B540" s="1" t="s">
        <v>417</v>
      </c>
      <c r="C540">
        <v>0.17245072208582304</v>
      </c>
      <c r="D540">
        <v>0.26042927900945922</v>
      </c>
      <c r="E540">
        <f>-LOG(GO_Biological_Process_2021_table[[#This Row],[Adjusted P-value]],10)</f>
        <v>0.58431019138868079</v>
      </c>
      <c r="F540">
        <v>0</v>
      </c>
      <c r="G540">
        <v>0</v>
      </c>
      <c r="H540">
        <v>5.4454794520547942</v>
      </c>
      <c r="I540">
        <v>9.5712129376700279</v>
      </c>
      <c r="J540" s="1" t="s">
        <v>198</v>
      </c>
    </row>
    <row r="541" spans="1:10" x14ac:dyDescent="0.25">
      <c r="A541" s="1" t="s">
        <v>1336</v>
      </c>
      <c r="B541" s="1" t="s">
        <v>417</v>
      </c>
      <c r="C541">
        <v>0.17245072208582304</v>
      </c>
      <c r="D541">
        <v>0.26042927900945922</v>
      </c>
      <c r="E541">
        <f>-LOG(GO_Biological_Process_2021_table[[#This Row],[Adjusted P-value]],10)</f>
        <v>0.58431019138868079</v>
      </c>
      <c r="F541">
        <v>0</v>
      </c>
      <c r="G541">
        <v>0</v>
      </c>
      <c r="H541">
        <v>5.4454794520547942</v>
      </c>
      <c r="I541">
        <v>9.5712129376700279</v>
      </c>
      <c r="J541" s="1" t="s">
        <v>189</v>
      </c>
    </row>
    <row r="542" spans="1:10" x14ac:dyDescent="0.25">
      <c r="A542" s="1" t="s">
        <v>1337</v>
      </c>
      <c r="B542" s="1" t="s">
        <v>417</v>
      </c>
      <c r="C542">
        <v>0.17245072208582304</v>
      </c>
      <c r="D542">
        <v>0.26042927900945922</v>
      </c>
      <c r="E542">
        <f>-LOG(GO_Biological_Process_2021_table[[#This Row],[Adjusted P-value]],10)</f>
        <v>0.58431019138868079</v>
      </c>
      <c r="F542">
        <v>0</v>
      </c>
      <c r="G542">
        <v>0</v>
      </c>
      <c r="H542">
        <v>5.4454794520547942</v>
      </c>
      <c r="I542">
        <v>9.5712129376700279</v>
      </c>
      <c r="J542" s="1" t="s">
        <v>295</v>
      </c>
    </row>
    <row r="543" spans="1:10" x14ac:dyDescent="0.25">
      <c r="A543" s="1" t="s">
        <v>1338</v>
      </c>
      <c r="B543" s="1" t="s">
        <v>1339</v>
      </c>
      <c r="C543">
        <v>0.17312117308295283</v>
      </c>
      <c r="D543">
        <v>0.26095940665825174</v>
      </c>
      <c r="E543">
        <f>-LOG(GO_Biological_Process_2021_table[[#This Row],[Adjusted P-value]],10)</f>
        <v>0.58342704375528653</v>
      </c>
      <c r="F543">
        <v>0</v>
      </c>
      <c r="G543">
        <v>0</v>
      </c>
      <c r="H543">
        <v>2.7259535655058045</v>
      </c>
      <c r="I543">
        <v>4.7806778855626799</v>
      </c>
      <c r="J543" s="1" t="s">
        <v>1340</v>
      </c>
    </row>
    <row r="544" spans="1:10" x14ac:dyDescent="0.25">
      <c r="A544" s="1" t="s">
        <v>1341</v>
      </c>
      <c r="B544" s="1" t="s">
        <v>420</v>
      </c>
      <c r="C544">
        <v>0.17552047787720054</v>
      </c>
      <c r="D544">
        <v>0.26360336475307511</v>
      </c>
      <c r="E544">
        <f>-LOG(GO_Biological_Process_2021_table[[#This Row],[Adjusted P-value]],10)</f>
        <v>0.57904905051062572</v>
      </c>
      <c r="F544">
        <v>0</v>
      </c>
      <c r="G544">
        <v>0</v>
      </c>
      <c r="H544">
        <v>5.3384367445608376</v>
      </c>
      <c r="I544">
        <v>9.2888775856744275</v>
      </c>
      <c r="J544" s="1" t="s">
        <v>993</v>
      </c>
    </row>
    <row r="545" spans="1:10" x14ac:dyDescent="0.25">
      <c r="A545" s="1" t="s">
        <v>1342</v>
      </c>
      <c r="B545" s="1" t="s">
        <v>420</v>
      </c>
      <c r="C545">
        <v>0.17552047787720054</v>
      </c>
      <c r="D545">
        <v>0.26360336475307511</v>
      </c>
      <c r="E545">
        <f>-LOG(GO_Biological_Process_2021_table[[#This Row],[Adjusted P-value]],10)</f>
        <v>0.57904905051062572</v>
      </c>
      <c r="F545">
        <v>0</v>
      </c>
      <c r="G545">
        <v>0</v>
      </c>
      <c r="H545">
        <v>5.3384367445608376</v>
      </c>
      <c r="I545">
        <v>9.2888775856744275</v>
      </c>
      <c r="J545" s="1" t="s">
        <v>219</v>
      </c>
    </row>
    <row r="546" spans="1:10" x14ac:dyDescent="0.25">
      <c r="A546" s="1" t="s">
        <v>1343</v>
      </c>
      <c r="B546" s="1" t="s">
        <v>426</v>
      </c>
      <c r="C546">
        <v>0.17857899984528811</v>
      </c>
      <c r="D546">
        <v>0.26672585534479049</v>
      </c>
      <c r="E546">
        <f>-LOG(GO_Biological_Process_2021_table[[#This Row],[Adjusted P-value]],10)</f>
        <v>0.57393488348780153</v>
      </c>
      <c r="F546">
        <v>0</v>
      </c>
      <c r="G546">
        <v>0</v>
      </c>
      <c r="H546">
        <v>5.2355110642781879</v>
      </c>
      <c r="I546">
        <v>9.0193416072150594</v>
      </c>
      <c r="J546" s="1" t="s">
        <v>219</v>
      </c>
    </row>
    <row r="547" spans="1:10" x14ac:dyDescent="0.25">
      <c r="A547" s="1" t="s">
        <v>1344</v>
      </c>
      <c r="B547" s="1" t="s">
        <v>426</v>
      </c>
      <c r="C547">
        <v>0.17857899984528811</v>
      </c>
      <c r="D547">
        <v>0.26672585534479049</v>
      </c>
      <c r="E547">
        <f>-LOG(GO_Biological_Process_2021_table[[#This Row],[Adjusted P-value]],10)</f>
        <v>0.57393488348780153</v>
      </c>
      <c r="F547">
        <v>0</v>
      </c>
      <c r="G547">
        <v>0</v>
      </c>
      <c r="H547">
        <v>5.2355110642781879</v>
      </c>
      <c r="I547">
        <v>9.0193416072150594</v>
      </c>
      <c r="J547" s="1" t="s">
        <v>955</v>
      </c>
    </row>
    <row r="548" spans="1:10" x14ac:dyDescent="0.25">
      <c r="A548" s="1" t="s">
        <v>1345</v>
      </c>
      <c r="B548" s="1" t="s">
        <v>426</v>
      </c>
      <c r="C548">
        <v>0.17857899984528811</v>
      </c>
      <c r="D548">
        <v>0.26672585534479049</v>
      </c>
      <c r="E548">
        <f>-LOG(GO_Biological_Process_2021_table[[#This Row],[Adjusted P-value]],10)</f>
        <v>0.57393488348780153</v>
      </c>
      <c r="F548">
        <v>0</v>
      </c>
      <c r="G548">
        <v>0</v>
      </c>
      <c r="H548">
        <v>5.2355110642781879</v>
      </c>
      <c r="I548">
        <v>9.0193416072150594</v>
      </c>
      <c r="J548" s="1" t="s">
        <v>189</v>
      </c>
    </row>
    <row r="549" spans="1:10" x14ac:dyDescent="0.25">
      <c r="A549" s="1" t="s">
        <v>1346</v>
      </c>
      <c r="B549" s="1" t="s">
        <v>429</v>
      </c>
      <c r="C549">
        <v>0.18162632858411698</v>
      </c>
      <c r="D549">
        <v>0.2693080044523114</v>
      </c>
      <c r="E549">
        <f>-LOG(GO_Biological_Process_2021_table[[#This Row],[Adjusted P-value]],10)</f>
        <v>0.56975073816737054</v>
      </c>
      <c r="F549">
        <v>0</v>
      </c>
      <c r="G549">
        <v>0</v>
      </c>
      <c r="H549">
        <v>5.1364693719307315</v>
      </c>
      <c r="I549">
        <v>8.7618091896411538</v>
      </c>
      <c r="J549" s="1" t="s">
        <v>189</v>
      </c>
    </row>
    <row r="550" spans="1:10" x14ac:dyDescent="0.25">
      <c r="A550" s="1" t="s">
        <v>1347</v>
      </c>
      <c r="B550" s="1" t="s">
        <v>429</v>
      </c>
      <c r="C550">
        <v>0.18162632858411698</v>
      </c>
      <c r="D550">
        <v>0.2693080044523114</v>
      </c>
      <c r="E550">
        <f>-LOG(GO_Biological_Process_2021_table[[#This Row],[Adjusted P-value]],10)</f>
        <v>0.56975073816737054</v>
      </c>
      <c r="F550">
        <v>0</v>
      </c>
      <c r="G550">
        <v>0</v>
      </c>
      <c r="H550">
        <v>5.1364693719307315</v>
      </c>
      <c r="I550">
        <v>8.7618091896411538</v>
      </c>
      <c r="J550" s="1" t="s">
        <v>273</v>
      </c>
    </row>
    <row r="551" spans="1:10" x14ac:dyDescent="0.25">
      <c r="A551" s="1" t="s">
        <v>1348</v>
      </c>
      <c r="B551" s="1" t="s">
        <v>429</v>
      </c>
      <c r="C551">
        <v>0.18162632858411698</v>
      </c>
      <c r="D551">
        <v>0.2693080044523114</v>
      </c>
      <c r="E551">
        <f>-LOG(GO_Biological_Process_2021_table[[#This Row],[Adjusted P-value]],10)</f>
        <v>0.56975073816737054</v>
      </c>
      <c r="F551">
        <v>0</v>
      </c>
      <c r="G551">
        <v>0</v>
      </c>
      <c r="H551">
        <v>5.1364693719307315</v>
      </c>
      <c r="I551">
        <v>8.7618091896411538</v>
      </c>
      <c r="J551" s="1" t="s">
        <v>194</v>
      </c>
    </row>
    <row r="552" spans="1:10" x14ac:dyDescent="0.25">
      <c r="A552" s="1" t="s">
        <v>1349</v>
      </c>
      <c r="B552" s="1" t="s">
        <v>429</v>
      </c>
      <c r="C552">
        <v>0.18162632858411698</v>
      </c>
      <c r="D552">
        <v>0.2693080044523114</v>
      </c>
      <c r="E552">
        <f>-LOG(GO_Biological_Process_2021_table[[#This Row],[Adjusted P-value]],10)</f>
        <v>0.56975073816737054</v>
      </c>
      <c r="F552">
        <v>0</v>
      </c>
      <c r="G552">
        <v>0</v>
      </c>
      <c r="H552">
        <v>5.1364693719307315</v>
      </c>
      <c r="I552">
        <v>8.7618091896411538</v>
      </c>
      <c r="J552" s="1" t="s">
        <v>256</v>
      </c>
    </row>
    <row r="553" spans="1:10" x14ac:dyDescent="0.25">
      <c r="A553" s="1" t="s">
        <v>1350</v>
      </c>
      <c r="B553" s="1" t="s">
        <v>431</v>
      </c>
      <c r="C553">
        <v>0.18466250448436491</v>
      </c>
      <c r="D553">
        <v>0.27232719524138294</v>
      </c>
      <c r="E553">
        <f>-LOG(GO_Biological_Process_2021_table[[#This Row],[Adjusted P-value]],10)</f>
        <v>0.56490898681456136</v>
      </c>
      <c r="F553">
        <v>0</v>
      </c>
      <c r="G553">
        <v>0</v>
      </c>
      <c r="H553">
        <v>5.0410958904109586</v>
      </c>
      <c r="I553">
        <v>8.5155473229932834</v>
      </c>
      <c r="J553" s="1" t="s">
        <v>151</v>
      </c>
    </row>
    <row r="554" spans="1:10" x14ac:dyDescent="0.25">
      <c r="A554" s="1" t="s">
        <v>1351</v>
      </c>
      <c r="B554" s="1" t="s">
        <v>431</v>
      </c>
      <c r="C554">
        <v>0.18466250448436491</v>
      </c>
      <c r="D554">
        <v>0.27232719524138294</v>
      </c>
      <c r="E554">
        <f>-LOG(GO_Biological_Process_2021_table[[#This Row],[Adjusted P-value]],10)</f>
        <v>0.56490898681456136</v>
      </c>
      <c r="F554">
        <v>0</v>
      </c>
      <c r="G554">
        <v>0</v>
      </c>
      <c r="H554">
        <v>5.0410958904109586</v>
      </c>
      <c r="I554">
        <v>8.5155473229932834</v>
      </c>
      <c r="J554" s="1" t="s">
        <v>151</v>
      </c>
    </row>
    <row r="555" spans="1:10" x14ac:dyDescent="0.25">
      <c r="A555" s="1" t="s">
        <v>1352</v>
      </c>
      <c r="B555" s="1" t="s">
        <v>431</v>
      </c>
      <c r="C555">
        <v>0.18466250448436491</v>
      </c>
      <c r="D555">
        <v>0.27232719524138294</v>
      </c>
      <c r="E555">
        <f>-LOG(GO_Biological_Process_2021_table[[#This Row],[Adjusted P-value]],10)</f>
        <v>0.56490898681456136</v>
      </c>
      <c r="F555">
        <v>0</v>
      </c>
      <c r="G555">
        <v>0</v>
      </c>
      <c r="H555">
        <v>5.0410958904109586</v>
      </c>
      <c r="I555">
        <v>8.5155473229932834</v>
      </c>
      <c r="J555" s="1" t="s">
        <v>151</v>
      </c>
    </row>
    <row r="556" spans="1:10" x14ac:dyDescent="0.25">
      <c r="A556" s="1" t="s">
        <v>1353</v>
      </c>
      <c r="B556" s="1" t="s">
        <v>1354</v>
      </c>
      <c r="C556">
        <v>0.18504297422413815</v>
      </c>
      <c r="D556">
        <v>0.27239659448850606</v>
      </c>
      <c r="E556">
        <f>-LOG(GO_Biological_Process_2021_table[[#This Row],[Adjusted P-value]],10)</f>
        <v>0.56479832628970417</v>
      </c>
      <c r="F556">
        <v>0</v>
      </c>
      <c r="G556">
        <v>0</v>
      </c>
      <c r="H556">
        <v>2.607936507936508</v>
      </c>
      <c r="I556">
        <v>4.4000249039941952</v>
      </c>
      <c r="J556" s="1" t="s">
        <v>1355</v>
      </c>
    </row>
    <row r="557" spans="1:10" x14ac:dyDescent="0.25">
      <c r="A557" s="1" t="s">
        <v>1356</v>
      </c>
      <c r="B557" s="1" t="s">
        <v>433</v>
      </c>
      <c r="C557">
        <v>0.18768756778530954</v>
      </c>
      <c r="D557">
        <v>0.27431259907083699</v>
      </c>
      <c r="E557">
        <f>-LOG(GO_Biological_Process_2021_table[[#This Row],[Adjusted P-value]],10)</f>
        <v>0.5617542449609717</v>
      </c>
      <c r="F557">
        <v>0</v>
      </c>
      <c r="G557">
        <v>0</v>
      </c>
      <c r="H557">
        <v>4.9491905354919057</v>
      </c>
      <c r="I557">
        <v>8.2798798166289362</v>
      </c>
      <c r="J557" s="1" t="s">
        <v>151</v>
      </c>
    </row>
    <row r="558" spans="1:10" x14ac:dyDescent="0.25">
      <c r="A558" s="1" t="s">
        <v>1357</v>
      </c>
      <c r="B558" s="1" t="s">
        <v>433</v>
      </c>
      <c r="C558">
        <v>0.18768756778530954</v>
      </c>
      <c r="D558">
        <v>0.27431259907083699</v>
      </c>
      <c r="E558">
        <f>-LOG(GO_Biological_Process_2021_table[[#This Row],[Adjusted P-value]],10)</f>
        <v>0.5617542449609717</v>
      </c>
      <c r="F558">
        <v>0</v>
      </c>
      <c r="G558">
        <v>0</v>
      </c>
      <c r="H558">
        <v>4.9491905354919057</v>
      </c>
      <c r="I558">
        <v>8.2798798166289362</v>
      </c>
      <c r="J558" s="1" t="s">
        <v>299</v>
      </c>
    </row>
    <row r="559" spans="1:10" x14ac:dyDescent="0.25">
      <c r="A559" s="1" t="s">
        <v>1358</v>
      </c>
      <c r="B559" s="1" t="s">
        <v>433</v>
      </c>
      <c r="C559">
        <v>0.18768756778530954</v>
      </c>
      <c r="D559">
        <v>0.27431259907083699</v>
      </c>
      <c r="E559">
        <f>-LOG(GO_Biological_Process_2021_table[[#This Row],[Adjusted P-value]],10)</f>
        <v>0.5617542449609717</v>
      </c>
      <c r="F559">
        <v>0</v>
      </c>
      <c r="G559">
        <v>0</v>
      </c>
      <c r="H559">
        <v>4.9491905354919057</v>
      </c>
      <c r="I559">
        <v>8.2798798166289362</v>
      </c>
      <c r="J559" s="1" t="s">
        <v>194</v>
      </c>
    </row>
    <row r="560" spans="1:10" x14ac:dyDescent="0.25">
      <c r="A560" s="1" t="s">
        <v>1359</v>
      </c>
      <c r="B560" s="1" t="s">
        <v>433</v>
      </c>
      <c r="C560">
        <v>0.18768756778530954</v>
      </c>
      <c r="D560">
        <v>0.27431259907083699</v>
      </c>
      <c r="E560">
        <f>-LOG(GO_Biological_Process_2021_table[[#This Row],[Adjusted P-value]],10)</f>
        <v>0.5617542449609717</v>
      </c>
      <c r="F560">
        <v>0</v>
      </c>
      <c r="G560">
        <v>0</v>
      </c>
      <c r="H560">
        <v>4.9491905354919057</v>
      </c>
      <c r="I560">
        <v>8.2798798166289362</v>
      </c>
      <c r="J560" s="1" t="s">
        <v>957</v>
      </c>
    </row>
    <row r="561" spans="1:10" x14ac:dyDescent="0.25">
      <c r="A561" s="1" t="s">
        <v>1360</v>
      </c>
      <c r="B561" s="1" t="s">
        <v>1361</v>
      </c>
      <c r="C561">
        <v>0.1882929626972594</v>
      </c>
      <c r="D561">
        <v>0.27470598307796595</v>
      </c>
      <c r="E561">
        <f>-LOG(GO_Biological_Process_2021_table[[#This Row],[Adjusted P-value]],10)</f>
        <v>0.56113188157161664</v>
      </c>
      <c r="F561">
        <v>0</v>
      </c>
      <c r="G561">
        <v>0</v>
      </c>
      <c r="H561">
        <v>2.0573566084788029</v>
      </c>
      <c r="I561">
        <v>3.4352839872670402</v>
      </c>
      <c r="J561" s="1" t="s">
        <v>1362</v>
      </c>
    </row>
    <row r="562" spans="1:10" x14ac:dyDescent="0.25">
      <c r="A562" s="1" t="s">
        <v>1363</v>
      </c>
      <c r="B562" s="1" t="s">
        <v>436</v>
      </c>
      <c r="C562">
        <v>0.19070155864330876</v>
      </c>
      <c r="D562">
        <v>0.27673743057119587</v>
      </c>
      <c r="E562">
        <f>-LOG(GO_Biological_Process_2021_table[[#This Row],[Adjusted P-value]],10)</f>
        <v>0.55793209567973157</v>
      </c>
      <c r="F562">
        <v>0</v>
      </c>
      <c r="G562">
        <v>0</v>
      </c>
      <c r="H562">
        <v>4.8605675146771041</v>
      </c>
      <c r="I562">
        <v>8.0541819803327321</v>
      </c>
      <c r="J562" s="1" t="s">
        <v>258</v>
      </c>
    </row>
    <row r="563" spans="1:10" x14ac:dyDescent="0.25">
      <c r="A563" s="1" t="s">
        <v>1364</v>
      </c>
      <c r="B563" s="1" t="s">
        <v>436</v>
      </c>
      <c r="C563">
        <v>0.19070155864330876</v>
      </c>
      <c r="D563">
        <v>0.27673743057119587</v>
      </c>
      <c r="E563">
        <f>-LOG(GO_Biological_Process_2021_table[[#This Row],[Adjusted P-value]],10)</f>
        <v>0.55793209567973157</v>
      </c>
      <c r="F563">
        <v>0</v>
      </c>
      <c r="G563">
        <v>0</v>
      </c>
      <c r="H563">
        <v>4.8605675146771041</v>
      </c>
      <c r="I563">
        <v>8.0541819803327321</v>
      </c>
      <c r="J563" s="1" t="s">
        <v>434</v>
      </c>
    </row>
    <row r="564" spans="1:10" x14ac:dyDescent="0.25">
      <c r="A564" s="1" t="s">
        <v>1365</v>
      </c>
      <c r="B564" s="1" t="s">
        <v>436</v>
      </c>
      <c r="C564">
        <v>0.19070155864330876</v>
      </c>
      <c r="D564">
        <v>0.27673743057119587</v>
      </c>
      <c r="E564">
        <f>-LOG(GO_Biological_Process_2021_table[[#This Row],[Adjusted P-value]],10)</f>
        <v>0.55793209567973157</v>
      </c>
      <c r="F564">
        <v>0</v>
      </c>
      <c r="G564">
        <v>0</v>
      </c>
      <c r="H564">
        <v>4.8605675146771041</v>
      </c>
      <c r="I564">
        <v>8.0541819803327321</v>
      </c>
      <c r="J564" s="1" t="s">
        <v>189</v>
      </c>
    </row>
    <row r="565" spans="1:10" x14ac:dyDescent="0.25">
      <c r="A565" s="1" t="s">
        <v>1366</v>
      </c>
      <c r="B565" s="1" t="s">
        <v>1367</v>
      </c>
      <c r="C565">
        <v>0.19171802596215148</v>
      </c>
      <c r="D565">
        <v>0.277719197182762</v>
      </c>
      <c r="E565">
        <f>-LOG(GO_Biological_Process_2021_table[[#This Row],[Adjusted P-value]],10)</f>
        <v>0.5563940988511763</v>
      </c>
      <c r="F565">
        <v>0</v>
      </c>
      <c r="G565">
        <v>0</v>
      </c>
      <c r="H565">
        <v>2.5466408268733849</v>
      </c>
      <c r="I565">
        <v>4.2063620373878132</v>
      </c>
      <c r="J565" s="1" t="s">
        <v>1104</v>
      </c>
    </row>
    <row r="566" spans="1:10" x14ac:dyDescent="0.25">
      <c r="A566" s="1" t="s">
        <v>1368</v>
      </c>
      <c r="B566" s="1" t="s">
        <v>440</v>
      </c>
      <c r="C566">
        <v>0.19370451700308886</v>
      </c>
      <c r="D566">
        <v>0.27911215236600284</v>
      </c>
      <c r="E566">
        <f>-LOG(GO_Biological_Process_2021_table[[#This Row],[Adjusted P-value]],10)</f>
        <v>0.5542212541935565</v>
      </c>
      <c r="F566">
        <v>0</v>
      </c>
      <c r="G566">
        <v>0</v>
      </c>
      <c r="H566">
        <v>4.775054073540014</v>
      </c>
      <c r="I566">
        <v>7.8378758911759316</v>
      </c>
      <c r="J566" s="1" t="s">
        <v>759</v>
      </c>
    </row>
    <row r="567" spans="1:10" x14ac:dyDescent="0.25">
      <c r="A567" s="1" t="s">
        <v>1369</v>
      </c>
      <c r="B567" s="1" t="s">
        <v>440</v>
      </c>
      <c r="C567">
        <v>0.19370451700308886</v>
      </c>
      <c r="D567">
        <v>0.27911215236600284</v>
      </c>
      <c r="E567">
        <f>-LOG(GO_Biological_Process_2021_table[[#This Row],[Adjusted P-value]],10)</f>
        <v>0.5542212541935565</v>
      </c>
      <c r="F567">
        <v>0</v>
      </c>
      <c r="G567">
        <v>0</v>
      </c>
      <c r="H567">
        <v>4.775054073540014</v>
      </c>
      <c r="I567">
        <v>7.8378758911759316</v>
      </c>
      <c r="J567" s="1" t="s">
        <v>198</v>
      </c>
    </row>
    <row r="568" spans="1:10" x14ac:dyDescent="0.25">
      <c r="A568" s="1" t="s">
        <v>1370</v>
      </c>
      <c r="B568" s="1" t="s">
        <v>440</v>
      </c>
      <c r="C568">
        <v>0.19370451700308886</v>
      </c>
      <c r="D568">
        <v>0.27911215236600284</v>
      </c>
      <c r="E568">
        <f>-LOG(GO_Biological_Process_2021_table[[#This Row],[Adjusted P-value]],10)</f>
        <v>0.5542212541935565</v>
      </c>
      <c r="F568">
        <v>0</v>
      </c>
      <c r="G568">
        <v>0</v>
      </c>
      <c r="H568">
        <v>4.775054073540014</v>
      </c>
      <c r="I568">
        <v>7.8378758911759316</v>
      </c>
      <c r="J568" s="1" t="s">
        <v>1371</v>
      </c>
    </row>
    <row r="569" spans="1:10" x14ac:dyDescent="0.25">
      <c r="A569" s="1" t="s">
        <v>1372</v>
      </c>
      <c r="B569" s="1" t="s">
        <v>1373</v>
      </c>
      <c r="C569">
        <v>0.19439735534603567</v>
      </c>
      <c r="D569">
        <v>0.27961732274244916</v>
      </c>
      <c r="E569">
        <f>-LOG(GO_Biological_Process_2021_table[[#This Row],[Adjusted P-value]],10)</f>
        <v>0.5534359268519069</v>
      </c>
      <c r="F569">
        <v>0</v>
      </c>
      <c r="G569">
        <v>0</v>
      </c>
      <c r="H569">
        <v>2.5229134664618535</v>
      </c>
      <c r="I569">
        <v>4.1321563218456747</v>
      </c>
      <c r="J569" s="1" t="s">
        <v>1374</v>
      </c>
    </row>
    <row r="570" spans="1:10" x14ac:dyDescent="0.25">
      <c r="A570" s="1" t="s">
        <v>1375</v>
      </c>
      <c r="B570" s="1" t="s">
        <v>443</v>
      </c>
      <c r="C570">
        <v>0.19669648269464809</v>
      </c>
      <c r="D570">
        <v>0.28143787453857705</v>
      </c>
      <c r="E570">
        <f>-LOG(GO_Biological_Process_2021_table[[#This Row],[Adjusted P-value]],10)</f>
        <v>0.55061745773188497</v>
      </c>
      <c r="F570">
        <v>0</v>
      </c>
      <c r="G570">
        <v>0</v>
      </c>
      <c r="H570">
        <v>4.6924893717524796</v>
      </c>
      <c r="I570">
        <v>7.630426162714218</v>
      </c>
      <c r="J570" s="1" t="s">
        <v>186</v>
      </c>
    </row>
    <row r="571" spans="1:10" x14ac:dyDescent="0.25">
      <c r="A571" s="1" t="s">
        <v>1376</v>
      </c>
      <c r="B571" s="1" t="s">
        <v>443</v>
      </c>
      <c r="C571">
        <v>0.19669648269464809</v>
      </c>
      <c r="D571">
        <v>0.28143787453857705</v>
      </c>
      <c r="E571">
        <f>-LOG(GO_Biological_Process_2021_table[[#This Row],[Adjusted P-value]],10)</f>
        <v>0.55061745773188497</v>
      </c>
      <c r="F571">
        <v>0</v>
      </c>
      <c r="G571">
        <v>0</v>
      </c>
      <c r="H571">
        <v>4.6924893717524796</v>
      </c>
      <c r="I571">
        <v>7.630426162714218</v>
      </c>
      <c r="J571" s="1" t="s">
        <v>155</v>
      </c>
    </row>
    <row r="572" spans="1:10" x14ac:dyDescent="0.25">
      <c r="A572" s="1" t="s">
        <v>1377</v>
      </c>
      <c r="B572" s="1" t="s">
        <v>443</v>
      </c>
      <c r="C572">
        <v>0.19669648269464809</v>
      </c>
      <c r="D572">
        <v>0.28143787453857705</v>
      </c>
      <c r="E572">
        <f>-LOG(GO_Biological_Process_2021_table[[#This Row],[Adjusted P-value]],10)</f>
        <v>0.55061745773188497</v>
      </c>
      <c r="F572">
        <v>0</v>
      </c>
      <c r="G572">
        <v>0</v>
      </c>
      <c r="H572">
        <v>4.6924893717524796</v>
      </c>
      <c r="I572">
        <v>7.630426162714218</v>
      </c>
      <c r="J572" s="1" t="s">
        <v>955</v>
      </c>
    </row>
    <row r="573" spans="1:10" x14ac:dyDescent="0.25">
      <c r="A573" s="1" t="s">
        <v>1378</v>
      </c>
      <c r="B573" s="1" t="s">
        <v>445</v>
      </c>
      <c r="C573">
        <v>0.19967749542692936</v>
      </c>
      <c r="D573">
        <v>0.285203695391261</v>
      </c>
      <c r="E573">
        <f>-LOG(GO_Biological_Process_2021_table[[#This Row],[Adjusted P-value]],10)</f>
        <v>0.54484485161948548</v>
      </c>
      <c r="F573">
        <v>0</v>
      </c>
      <c r="G573">
        <v>0</v>
      </c>
      <c r="H573">
        <v>4.6127234734153699</v>
      </c>
      <c r="I573">
        <v>7.431336163287547</v>
      </c>
      <c r="J573" s="1" t="s">
        <v>955</v>
      </c>
    </row>
    <row r="574" spans="1:10" x14ac:dyDescent="0.25">
      <c r="A574" s="1" t="s">
        <v>1379</v>
      </c>
      <c r="B574" s="1" t="s">
        <v>1380</v>
      </c>
      <c r="C574">
        <v>0.20052475196074218</v>
      </c>
      <c r="D574">
        <v>0.2859140006141821</v>
      </c>
      <c r="E574">
        <f>-LOG(GO_Biological_Process_2021_table[[#This Row],[Adjusted P-value]],10)</f>
        <v>0.54376457762344488</v>
      </c>
      <c r="F574">
        <v>0</v>
      </c>
      <c r="G574">
        <v>0</v>
      </c>
      <c r="H574">
        <v>1.9914268218003675</v>
      </c>
      <c r="I574">
        <v>3.1998596438363713</v>
      </c>
      <c r="J574" s="1" t="s">
        <v>1381</v>
      </c>
    </row>
    <row r="575" spans="1:10" x14ac:dyDescent="0.25">
      <c r="A575" s="1" t="s">
        <v>1382</v>
      </c>
      <c r="B575" s="1" t="s">
        <v>1383</v>
      </c>
      <c r="C575">
        <v>0.20111703558999677</v>
      </c>
      <c r="D575">
        <v>0.28625891651050062</v>
      </c>
      <c r="E575">
        <f>-LOG(GO_Biological_Process_2021_table[[#This Row],[Adjusted P-value]],10)</f>
        <v>0.5432409768581753</v>
      </c>
      <c r="F575">
        <v>0</v>
      </c>
      <c r="G575">
        <v>0</v>
      </c>
      <c r="H575">
        <v>2.4654654654654653</v>
      </c>
      <c r="I575">
        <v>3.9542818401050601</v>
      </c>
      <c r="J575" s="1" t="s">
        <v>1268</v>
      </c>
    </row>
    <row r="576" spans="1:10" x14ac:dyDescent="0.25">
      <c r="A576" s="1" t="s">
        <v>1384</v>
      </c>
      <c r="B576" s="1" t="s">
        <v>447</v>
      </c>
      <c r="C576">
        <v>0.20264759474564517</v>
      </c>
      <c r="D576">
        <v>0.28743591129720847</v>
      </c>
      <c r="E576">
        <f>-LOG(GO_Biological_Process_2021_table[[#This Row],[Adjusted P-value]],10)</f>
        <v>0.5414589734881059</v>
      </c>
      <c r="F576">
        <v>0</v>
      </c>
      <c r="G576">
        <v>0</v>
      </c>
      <c r="H576">
        <v>4.5356164383561648</v>
      </c>
      <c r="I576">
        <v>7.2401446276679389</v>
      </c>
      <c r="J576" s="1" t="s">
        <v>235</v>
      </c>
    </row>
    <row r="577" spans="1:10" x14ac:dyDescent="0.25">
      <c r="A577" s="1" t="s">
        <v>1385</v>
      </c>
      <c r="B577" s="1" t="s">
        <v>447</v>
      </c>
      <c r="C577">
        <v>0.20264759474564517</v>
      </c>
      <c r="D577">
        <v>0.28743591129720847</v>
      </c>
      <c r="E577">
        <f>-LOG(GO_Biological_Process_2021_table[[#This Row],[Adjusted P-value]],10)</f>
        <v>0.5414589734881059</v>
      </c>
      <c r="F577">
        <v>0</v>
      </c>
      <c r="G577">
        <v>0</v>
      </c>
      <c r="H577">
        <v>4.5356164383561648</v>
      </c>
      <c r="I577">
        <v>7.2401446276679389</v>
      </c>
      <c r="J577" s="1" t="s">
        <v>324</v>
      </c>
    </row>
    <row r="578" spans="1:10" x14ac:dyDescent="0.25">
      <c r="A578" s="1" t="s">
        <v>1386</v>
      </c>
      <c r="B578" s="1" t="s">
        <v>1387</v>
      </c>
      <c r="C578">
        <v>0.20337502032532168</v>
      </c>
      <c r="D578">
        <v>0.28796774975006556</v>
      </c>
      <c r="E578">
        <f>-LOG(GO_Biological_Process_2021_table[[#This Row],[Adjusted P-value]],10)</f>
        <v>0.5406561472749607</v>
      </c>
      <c r="F578">
        <v>0</v>
      </c>
      <c r="G578">
        <v>0</v>
      </c>
      <c r="H578">
        <v>1.9767960279663592</v>
      </c>
      <c r="I578">
        <v>3.1484501769000444</v>
      </c>
      <c r="J578" s="1" t="s">
        <v>1388</v>
      </c>
    </row>
    <row r="579" spans="1:10" x14ac:dyDescent="0.25">
      <c r="A579" s="1" t="s">
        <v>1389</v>
      </c>
      <c r="B579" s="1" t="s">
        <v>1390</v>
      </c>
      <c r="C579">
        <v>0.20560682003422046</v>
      </c>
      <c r="D579">
        <v>0.29062417295494486</v>
      </c>
      <c r="E579">
        <f>-LOG(GO_Biological_Process_2021_table[[#This Row],[Adjusted P-value]],10)</f>
        <v>0.53666826565969916</v>
      </c>
      <c r="F579">
        <v>0</v>
      </c>
      <c r="G579">
        <v>0</v>
      </c>
      <c r="H579">
        <v>4.4610375028070965</v>
      </c>
      <c r="I579">
        <v>7.0564226137444939</v>
      </c>
      <c r="J579" s="1" t="s">
        <v>1300</v>
      </c>
    </row>
    <row r="580" spans="1:10" x14ac:dyDescent="0.25">
      <c r="A580" s="1" t="s">
        <v>1391</v>
      </c>
      <c r="B580" s="1" t="s">
        <v>1392</v>
      </c>
      <c r="C580">
        <v>0.20814704747663326</v>
      </c>
      <c r="D580">
        <v>0.29076724753090955</v>
      </c>
      <c r="E580">
        <f>-LOG(GO_Biological_Process_2021_table[[#This Row],[Adjusted P-value]],10)</f>
        <v>0.53645451465510219</v>
      </c>
      <c r="F580">
        <v>0</v>
      </c>
      <c r="G580">
        <v>0</v>
      </c>
      <c r="H580">
        <v>1.952873639943929</v>
      </c>
      <c r="I580">
        <v>3.0650556636074833</v>
      </c>
      <c r="J580" s="1" t="s">
        <v>1393</v>
      </c>
    </row>
    <row r="581" spans="1:10" x14ac:dyDescent="0.25">
      <c r="A581" s="1" t="s">
        <v>1394</v>
      </c>
      <c r="B581" s="1" t="s">
        <v>452</v>
      </c>
      <c r="C581">
        <v>0.20855521059132559</v>
      </c>
      <c r="D581">
        <v>0.29076724753090955</v>
      </c>
      <c r="E581">
        <f>-LOG(GO_Biological_Process_2021_table[[#This Row],[Adjusted P-value]],10)</f>
        <v>0.53645451465510219</v>
      </c>
      <c r="F581">
        <v>0</v>
      </c>
      <c r="G581">
        <v>0</v>
      </c>
      <c r="H581">
        <v>4.388864339372514</v>
      </c>
      <c r="I581">
        <v>6.8797707634792911</v>
      </c>
      <c r="J581" s="1" t="s">
        <v>1300</v>
      </c>
    </row>
    <row r="582" spans="1:10" x14ac:dyDescent="0.25">
      <c r="A582" s="1" t="s">
        <v>1395</v>
      </c>
      <c r="B582" s="1" t="s">
        <v>452</v>
      </c>
      <c r="C582">
        <v>0.20855521059132559</v>
      </c>
      <c r="D582">
        <v>0.29076724753090955</v>
      </c>
      <c r="E582">
        <f>-LOG(GO_Biological_Process_2021_table[[#This Row],[Adjusted P-value]],10)</f>
        <v>0.53645451465510219</v>
      </c>
      <c r="F582">
        <v>0</v>
      </c>
      <c r="G582">
        <v>0</v>
      </c>
      <c r="H582">
        <v>4.388864339372514</v>
      </c>
      <c r="I582">
        <v>6.8797707634792911</v>
      </c>
      <c r="J582" s="1" t="s">
        <v>219</v>
      </c>
    </row>
    <row r="583" spans="1:10" x14ac:dyDescent="0.25">
      <c r="A583" s="1" t="s">
        <v>1396</v>
      </c>
      <c r="B583" s="1" t="s">
        <v>452</v>
      </c>
      <c r="C583">
        <v>0.20855521059132559</v>
      </c>
      <c r="D583">
        <v>0.29076724753090955</v>
      </c>
      <c r="E583">
        <f>-LOG(GO_Biological_Process_2021_table[[#This Row],[Adjusted P-value]],10)</f>
        <v>0.53645451465510219</v>
      </c>
      <c r="F583">
        <v>0</v>
      </c>
      <c r="G583">
        <v>0</v>
      </c>
      <c r="H583">
        <v>4.388864339372514</v>
      </c>
      <c r="I583">
        <v>6.8797707634792911</v>
      </c>
      <c r="J583" s="1" t="s">
        <v>273</v>
      </c>
    </row>
    <row r="584" spans="1:10" x14ac:dyDescent="0.25">
      <c r="A584" s="1" t="s">
        <v>1397</v>
      </c>
      <c r="B584" s="1" t="s">
        <v>452</v>
      </c>
      <c r="C584">
        <v>0.20855521059132559</v>
      </c>
      <c r="D584">
        <v>0.29076724753090955</v>
      </c>
      <c r="E584">
        <f>-LOG(GO_Biological_Process_2021_table[[#This Row],[Adjusted P-value]],10)</f>
        <v>0.53645451465510219</v>
      </c>
      <c r="F584">
        <v>0</v>
      </c>
      <c r="G584">
        <v>0</v>
      </c>
      <c r="H584">
        <v>4.388864339372514</v>
      </c>
      <c r="I584">
        <v>6.8797707634792911</v>
      </c>
      <c r="J584" s="1" t="s">
        <v>235</v>
      </c>
    </row>
    <row r="585" spans="1:10" x14ac:dyDescent="0.25">
      <c r="A585" s="1" t="s">
        <v>1398</v>
      </c>
      <c r="B585" s="1" t="s">
        <v>452</v>
      </c>
      <c r="C585">
        <v>0.20855521059132559</v>
      </c>
      <c r="D585">
        <v>0.29076724753090955</v>
      </c>
      <c r="E585">
        <f>-LOG(GO_Biological_Process_2021_table[[#This Row],[Adjusted P-value]],10)</f>
        <v>0.53645451465510219</v>
      </c>
      <c r="F585">
        <v>0</v>
      </c>
      <c r="G585">
        <v>0</v>
      </c>
      <c r="H585">
        <v>4.388864339372514</v>
      </c>
      <c r="I585">
        <v>6.8797707634792911</v>
      </c>
      <c r="J585" s="1" t="s">
        <v>403</v>
      </c>
    </row>
    <row r="586" spans="1:10" x14ac:dyDescent="0.25">
      <c r="A586" s="1" t="s">
        <v>1399</v>
      </c>
      <c r="B586" s="1" t="s">
        <v>452</v>
      </c>
      <c r="C586">
        <v>0.20855521059132559</v>
      </c>
      <c r="D586">
        <v>0.29076724753090955</v>
      </c>
      <c r="E586">
        <f>-LOG(GO_Biological_Process_2021_table[[#This Row],[Adjusted P-value]],10)</f>
        <v>0.53645451465510219</v>
      </c>
      <c r="F586">
        <v>0</v>
      </c>
      <c r="G586">
        <v>0</v>
      </c>
      <c r="H586">
        <v>4.388864339372514</v>
      </c>
      <c r="I586">
        <v>6.8797707634792911</v>
      </c>
      <c r="J586" s="1" t="s">
        <v>235</v>
      </c>
    </row>
    <row r="587" spans="1:10" x14ac:dyDescent="0.25">
      <c r="A587" s="1" t="s">
        <v>1400</v>
      </c>
      <c r="B587" s="1" t="s">
        <v>452</v>
      </c>
      <c r="C587">
        <v>0.20855521059132559</v>
      </c>
      <c r="D587">
        <v>0.29076724753090955</v>
      </c>
      <c r="E587">
        <f>-LOG(GO_Biological_Process_2021_table[[#This Row],[Adjusted P-value]],10)</f>
        <v>0.53645451465510219</v>
      </c>
      <c r="F587">
        <v>0</v>
      </c>
      <c r="G587">
        <v>0</v>
      </c>
      <c r="H587">
        <v>4.388864339372514</v>
      </c>
      <c r="I587">
        <v>6.8797707634792911</v>
      </c>
      <c r="J587" s="1" t="s">
        <v>235</v>
      </c>
    </row>
    <row r="588" spans="1:10" x14ac:dyDescent="0.25">
      <c r="A588" s="1" t="s">
        <v>1401</v>
      </c>
      <c r="B588" s="1" t="s">
        <v>454</v>
      </c>
      <c r="C588">
        <v>0.21149280551280225</v>
      </c>
      <c r="D588">
        <v>0.29385990153734598</v>
      </c>
      <c r="E588">
        <f>-LOG(GO_Biological_Process_2021_table[[#This Row],[Adjusted P-value]],10)</f>
        <v>0.53185967125693612</v>
      </c>
      <c r="F588">
        <v>0</v>
      </c>
      <c r="G588">
        <v>0</v>
      </c>
      <c r="H588">
        <v>4.318982387475538</v>
      </c>
      <c r="I588">
        <v>6.7098168389824266</v>
      </c>
      <c r="J588" s="1" t="s">
        <v>155</v>
      </c>
    </row>
    <row r="589" spans="1:10" x14ac:dyDescent="0.25">
      <c r="A589" s="1" t="s">
        <v>1402</v>
      </c>
      <c r="B589" s="1" t="s">
        <v>454</v>
      </c>
      <c r="C589">
        <v>0.21149280551280225</v>
      </c>
      <c r="D589">
        <v>0.29385990153734598</v>
      </c>
      <c r="E589">
        <f>-LOG(GO_Biological_Process_2021_table[[#This Row],[Adjusted P-value]],10)</f>
        <v>0.53185967125693612</v>
      </c>
      <c r="F589">
        <v>0</v>
      </c>
      <c r="G589">
        <v>0</v>
      </c>
      <c r="H589">
        <v>4.318982387475538</v>
      </c>
      <c r="I589">
        <v>6.7098168389824266</v>
      </c>
      <c r="J589" s="1" t="s">
        <v>273</v>
      </c>
    </row>
    <row r="590" spans="1:10" x14ac:dyDescent="0.25">
      <c r="A590" s="1" t="s">
        <v>1403</v>
      </c>
      <c r="B590" s="1" t="s">
        <v>1404</v>
      </c>
      <c r="C590">
        <v>0.21441964381150039</v>
      </c>
      <c r="D590">
        <v>0.29742079625466183</v>
      </c>
      <c r="E590">
        <f>-LOG(GO_Biological_Process_2021_table[[#This Row],[Adjusted P-value]],10)</f>
        <v>0.52662866801689123</v>
      </c>
      <c r="F590">
        <v>0</v>
      </c>
      <c r="G590">
        <v>0</v>
      </c>
      <c r="H590">
        <v>4.2512842465753424</v>
      </c>
      <c r="I590">
        <v>6.5462134937007743</v>
      </c>
      <c r="J590" s="1" t="s">
        <v>928</v>
      </c>
    </row>
    <row r="591" spans="1:10" x14ac:dyDescent="0.25">
      <c r="A591" s="1" t="s">
        <v>1405</v>
      </c>
      <c r="B591" s="1" t="s">
        <v>456</v>
      </c>
      <c r="C591">
        <v>0.21733576433090632</v>
      </c>
      <c r="D591">
        <v>0.29993803962559201</v>
      </c>
      <c r="E591">
        <f>-LOG(GO_Biological_Process_2021_table[[#This Row],[Adjusted P-value]],10)</f>
        <v>0.52296845137336845</v>
      </c>
      <c r="F591">
        <v>0</v>
      </c>
      <c r="G591">
        <v>0</v>
      </c>
      <c r="H591">
        <v>4.1856691253951528</v>
      </c>
      <c r="I591">
        <v>6.3886362615974974</v>
      </c>
      <c r="J591" s="1" t="s">
        <v>269</v>
      </c>
    </row>
    <row r="592" spans="1:10" x14ac:dyDescent="0.25">
      <c r="A592" s="1" t="s">
        <v>1406</v>
      </c>
      <c r="B592" s="1" t="s">
        <v>456</v>
      </c>
      <c r="C592">
        <v>0.21733576433090632</v>
      </c>
      <c r="D592">
        <v>0.29993803962559201</v>
      </c>
      <c r="E592">
        <f>-LOG(GO_Biological_Process_2021_table[[#This Row],[Adjusted P-value]],10)</f>
        <v>0.52296845137336845</v>
      </c>
      <c r="F592">
        <v>0</v>
      </c>
      <c r="G592">
        <v>0</v>
      </c>
      <c r="H592">
        <v>4.1856691253951528</v>
      </c>
      <c r="I592">
        <v>6.3886362615974974</v>
      </c>
      <c r="J592" s="1" t="s">
        <v>219</v>
      </c>
    </row>
    <row r="593" spans="1:10" x14ac:dyDescent="0.25">
      <c r="A593" s="1" t="s">
        <v>1407</v>
      </c>
      <c r="B593" s="1" t="s">
        <v>456</v>
      </c>
      <c r="C593">
        <v>0.21733576433090632</v>
      </c>
      <c r="D593">
        <v>0.29993803962559201</v>
      </c>
      <c r="E593">
        <f>-LOG(GO_Biological_Process_2021_table[[#This Row],[Adjusted P-value]],10)</f>
        <v>0.52296845137336845</v>
      </c>
      <c r="F593">
        <v>0</v>
      </c>
      <c r="G593">
        <v>0</v>
      </c>
      <c r="H593">
        <v>4.1856691253951528</v>
      </c>
      <c r="I593">
        <v>6.3886362615974974</v>
      </c>
      <c r="J593" s="1" t="s">
        <v>269</v>
      </c>
    </row>
    <row r="594" spans="1:10" x14ac:dyDescent="0.25">
      <c r="A594" s="1" t="s">
        <v>1408</v>
      </c>
      <c r="B594" s="1" t="s">
        <v>461</v>
      </c>
      <c r="C594">
        <v>0.2202412057690053</v>
      </c>
      <c r="D594">
        <v>0.30292435204255441</v>
      </c>
      <c r="E594">
        <f>-LOG(GO_Biological_Process_2021_table[[#This Row],[Adjusted P-value]],10)</f>
        <v>0.51866581239645004</v>
      </c>
      <c r="F594">
        <v>0</v>
      </c>
      <c r="G594">
        <v>0</v>
      </c>
      <c r="H594">
        <v>4.122042341220423</v>
      </c>
      <c r="I594">
        <v>6.2367817341780851</v>
      </c>
      <c r="J594" s="1" t="s">
        <v>151</v>
      </c>
    </row>
    <row r="595" spans="1:10" x14ac:dyDescent="0.25">
      <c r="A595" s="1" t="s">
        <v>1409</v>
      </c>
      <c r="B595" s="1" t="s">
        <v>461</v>
      </c>
      <c r="C595">
        <v>0.2202412057690053</v>
      </c>
      <c r="D595">
        <v>0.30292435204255441</v>
      </c>
      <c r="E595">
        <f>-LOG(GO_Biological_Process_2021_table[[#This Row],[Adjusted P-value]],10)</f>
        <v>0.51866581239645004</v>
      </c>
      <c r="F595">
        <v>0</v>
      </c>
      <c r="G595">
        <v>0</v>
      </c>
      <c r="H595">
        <v>4.122042341220423</v>
      </c>
      <c r="I595">
        <v>6.2367817341780851</v>
      </c>
      <c r="J595" s="1" t="s">
        <v>403</v>
      </c>
    </row>
    <row r="596" spans="1:10" x14ac:dyDescent="0.25">
      <c r="A596" s="1" t="s">
        <v>1410</v>
      </c>
      <c r="B596" s="1" t="s">
        <v>467</v>
      </c>
      <c r="C596">
        <v>0.22602020562515049</v>
      </c>
      <c r="D596">
        <v>0.30982971140226168</v>
      </c>
      <c r="E596">
        <f>-LOG(GO_Biological_Process_2021_table[[#This Row],[Adjusted P-value]],10)</f>
        <v>0.5088769375150447</v>
      </c>
      <c r="F596">
        <v>0</v>
      </c>
      <c r="G596">
        <v>0</v>
      </c>
      <c r="H596">
        <v>4.0004029008863817</v>
      </c>
      <c r="I596">
        <v>5.9491226794900571</v>
      </c>
      <c r="J596" s="1" t="s">
        <v>186</v>
      </c>
    </row>
    <row r="597" spans="1:10" x14ac:dyDescent="0.25">
      <c r="A597" s="1" t="s">
        <v>1411</v>
      </c>
      <c r="B597" s="1" t="s">
        <v>467</v>
      </c>
      <c r="C597">
        <v>0.22602020562515049</v>
      </c>
      <c r="D597">
        <v>0.30982971140226168</v>
      </c>
      <c r="E597">
        <f>-LOG(GO_Biological_Process_2021_table[[#This Row],[Adjusted P-value]],10)</f>
        <v>0.5088769375150447</v>
      </c>
      <c r="F597">
        <v>0</v>
      </c>
      <c r="G597">
        <v>0</v>
      </c>
      <c r="H597">
        <v>4.0004029008863817</v>
      </c>
      <c r="I597">
        <v>5.9491226794900571</v>
      </c>
      <c r="J597" s="1" t="s">
        <v>295</v>
      </c>
    </row>
    <row r="598" spans="1:10" x14ac:dyDescent="0.25">
      <c r="A598" s="1" t="s">
        <v>1412</v>
      </c>
      <c r="B598" s="1" t="s">
        <v>469</v>
      </c>
      <c r="C598">
        <v>0.22889384070883453</v>
      </c>
      <c r="D598">
        <v>0.31219744216881107</v>
      </c>
      <c r="E598">
        <f>-LOG(GO_Biological_Process_2021_table[[#This Row],[Adjusted P-value]],10)</f>
        <v>0.50557065943030077</v>
      </c>
      <c r="F598">
        <v>0</v>
      </c>
      <c r="G598">
        <v>0</v>
      </c>
      <c r="H598">
        <v>3.942227516378797</v>
      </c>
      <c r="I598">
        <v>5.8128024909097302</v>
      </c>
      <c r="J598" s="1" t="s">
        <v>235</v>
      </c>
    </row>
    <row r="599" spans="1:10" x14ac:dyDescent="0.25">
      <c r="A599" s="1" t="s">
        <v>1413</v>
      </c>
      <c r="B599" s="1" t="s">
        <v>469</v>
      </c>
      <c r="C599">
        <v>0.22889384070883453</v>
      </c>
      <c r="D599">
        <v>0.31219744216881107</v>
      </c>
      <c r="E599">
        <f>-LOG(GO_Biological_Process_2021_table[[#This Row],[Adjusted P-value]],10)</f>
        <v>0.50557065943030077</v>
      </c>
      <c r="F599">
        <v>0</v>
      </c>
      <c r="G599">
        <v>0</v>
      </c>
      <c r="H599">
        <v>3.942227516378797</v>
      </c>
      <c r="I599">
        <v>5.8128024909097302</v>
      </c>
      <c r="J599" s="1" t="s">
        <v>1247</v>
      </c>
    </row>
    <row r="600" spans="1:10" x14ac:dyDescent="0.25">
      <c r="A600" s="1" t="s">
        <v>1414</v>
      </c>
      <c r="B600" s="1" t="s">
        <v>469</v>
      </c>
      <c r="C600">
        <v>0.22889384070883453</v>
      </c>
      <c r="D600">
        <v>0.31219744216881107</v>
      </c>
      <c r="E600">
        <f>-LOG(GO_Biological_Process_2021_table[[#This Row],[Adjusted P-value]],10)</f>
        <v>0.50557065943030077</v>
      </c>
      <c r="F600">
        <v>0</v>
      </c>
      <c r="G600">
        <v>0</v>
      </c>
      <c r="H600">
        <v>3.942227516378797</v>
      </c>
      <c r="I600">
        <v>5.8128024909097302</v>
      </c>
      <c r="J600" s="1" t="s">
        <v>189</v>
      </c>
    </row>
    <row r="601" spans="1:10" x14ac:dyDescent="0.25">
      <c r="A601" s="1" t="s">
        <v>1415</v>
      </c>
      <c r="B601" s="1" t="s">
        <v>1416</v>
      </c>
      <c r="C601">
        <v>0.2294357286826996</v>
      </c>
      <c r="D601">
        <v>0.31241498388960925</v>
      </c>
      <c r="E601">
        <f>-LOG(GO_Biological_Process_2021_table[[#This Row],[Adjusted P-value]],10)</f>
        <v>0.50526814488270322</v>
      </c>
      <c r="F601">
        <v>0</v>
      </c>
      <c r="G601">
        <v>0</v>
      </c>
      <c r="H601">
        <v>1.8540159878188047</v>
      </c>
      <c r="I601">
        <v>2.729356890865859</v>
      </c>
      <c r="J601" s="1" t="s">
        <v>1417</v>
      </c>
    </row>
    <row r="602" spans="1:10" x14ac:dyDescent="0.25">
      <c r="A602" s="1" t="s">
        <v>1418</v>
      </c>
      <c r="B602" s="1" t="s">
        <v>475</v>
      </c>
      <c r="C602">
        <v>0.23175695026063739</v>
      </c>
      <c r="D602">
        <v>0.31296765018667894</v>
      </c>
      <c r="E602">
        <f>-LOG(GO_Biological_Process_2021_table[[#This Row],[Adjusted P-value]],10)</f>
        <v>0.5045005508608813</v>
      </c>
      <c r="F602">
        <v>0</v>
      </c>
      <c r="G602">
        <v>0</v>
      </c>
      <c r="H602">
        <v>3.8857142857142857</v>
      </c>
      <c r="I602">
        <v>5.6811710717778494</v>
      </c>
      <c r="J602" s="1" t="s">
        <v>151</v>
      </c>
    </row>
    <row r="603" spans="1:10" x14ac:dyDescent="0.25">
      <c r="A603" s="1" t="s">
        <v>1419</v>
      </c>
      <c r="B603" s="1" t="s">
        <v>475</v>
      </c>
      <c r="C603">
        <v>0.23175695026063739</v>
      </c>
      <c r="D603">
        <v>0.31296765018667894</v>
      </c>
      <c r="E603">
        <f>-LOG(GO_Biological_Process_2021_table[[#This Row],[Adjusted P-value]],10)</f>
        <v>0.5045005508608813</v>
      </c>
      <c r="F603">
        <v>0</v>
      </c>
      <c r="G603">
        <v>0</v>
      </c>
      <c r="H603">
        <v>3.8857142857142857</v>
      </c>
      <c r="I603">
        <v>5.6811710717778494</v>
      </c>
      <c r="J603" s="1" t="s">
        <v>434</v>
      </c>
    </row>
    <row r="604" spans="1:10" x14ac:dyDescent="0.25">
      <c r="A604" s="1" t="s">
        <v>1420</v>
      </c>
      <c r="B604" s="1" t="s">
        <v>475</v>
      </c>
      <c r="C604">
        <v>0.23175695026063739</v>
      </c>
      <c r="D604">
        <v>0.31296765018667894</v>
      </c>
      <c r="E604">
        <f>-LOG(GO_Biological_Process_2021_table[[#This Row],[Adjusted P-value]],10)</f>
        <v>0.5045005508608813</v>
      </c>
      <c r="F604">
        <v>0</v>
      </c>
      <c r="G604">
        <v>0</v>
      </c>
      <c r="H604">
        <v>3.8857142857142857</v>
      </c>
      <c r="I604">
        <v>5.6811710717778494</v>
      </c>
      <c r="J604" s="1" t="s">
        <v>295</v>
      </c>
    </row>
    <row r="605" spans="1:10" x14ac:dyDescent="0.25">
      <c r="A605" s="1" t="s">
        <v>1421</v>
      </c>
      <c r="B605" s="1" t="s">
        <v>475</v>
      </c>
      <c r="C605">
        <v>0.23175695026063739</v>
      </c>
      <c r="D605">
        <v>0.31296765018667894</v>
      </c>
      <c r="E605">
        <f>-LOG(GO_Biological_Process_2021_table[[#This Row],[Adjusted P-value]],10)</f>
        <v>0.5045005508608813</v>
      </c>
      <c r="F605">
        <v>0</v>
      </c>
      <c r="G605">
        <v>0</v>
      </c>
      <c r="H605">
        <v>3.8857142857142857</v>
      </c>
      <c r="I605">
        <v>5.6811710717778494</v>
      </c>
      <c r="J605" s="1" t="s">
        <v>198</v>
      </c>
    </row>
    <row r="606" spans="1:10" x14ac:dyDescent="0.25">
      <c r="A606" s="1" t="s">
        <v>1422</v>
      </c>
      <c r="B606" s="1" t="s">
        <v>475</v>
      </c>
      <c r="C606">
        <v>0.23175695026063739</v>
      </c>
      <c r="D606">
        <v>0.31296765018667894</v>
      </c>
      <c r="E606">
        <f>-LOG(GO_Biological_Process_2021_table[[#This Row],[Adjusted P-value]],10)</f>
        <v>0.5045005508608813</v>
      </c>
      <c r="F606">
        <v>0</v>
      </c>
      <c r="G606">
        <v>0</v>
      </c>
      <c r="H606">
        <v>3.8857142857142857</v>
      </c>
      <c r="I606">
        <v>5.6811710717778494</v>
      </c>
      <c r="J606" s="1" t="s">
        <v>186</v>
      </c>
    </row>
    <row r="607" spans="1:10" x14ac:dyDescent="0.25">
      <c r="A607" s="1" t="s">
        <v>1423</v>
      </c>
      <c r="B607" s="1" t="s">
        <v>480</v>
      </c>
      <c r="C607">
        <v>0.23460957221800424</v>
      </c>
      <c r="D607">
        <v>0.31525661266794319</v>
      </c>
      <c r="E607">
        <f>-LOG(GO_Biological_Process_2021_table[[#This Row],[Adjusted P-value]],10)</f>
        <v>0.50133579511148985</v>
      </c>
      <c r="F607">
        <v>0</v>
      </c>
      <c r="G607">
        <v>0</v>
      </c>
      <c r="H607">
        <v>3.830792977040324</v>
      </c>
      <c r="I607">
        <v>5.5540083171037278</v>
      </c>
      <c r="J607" s="1" t="s">
        <v>189</v>
      </c>
    </row>
    <row r="608" spans="1:10" x14ac:dyDescent="0.25">
      <c r="A608" s="1" t="s">
        <v>1424</v>
      </c>
      <c r="B608" s="1" t="s">
        <v>480</v>
      </c>
      <c r="C608">
        <v>0.23460957221800424</v>
      </c>
      <c r="D608">
        <v>0.31525661266794319</v>
      </c>
      <c r="E608">
        <f>-LOG(GO_Biological_Process_2021_table[[#This Row],[Adjusted P-value]],10)</f>
        <v>0.50133579511148985</v>
      </c>
      <c r="F608">
        <v>0</v>
      </c>
      <c r="G608">
        <v>0</v>
      </c>
      <c r="H608">
        <v>3.830792977040324</v>
      </c>
      <c r="I608">
        <v>5.5540083171037278</v>
      </c>
      <c r="J608" s="1" t="s">
        <v>155</v>
      </c>
    </row>
    <row r="609" spans="1:10" x14ac:dyDescent="0.25">
      <c r="A609" s="1" t="s">
        <v>1425</v>
      </c>
      <c r="B609" s="1" t="s">
        <v>480</v>
      </c>
      <c r="C609">
        <v>0.23460957221800424</v>
      </c>
      <c r="D609">
        <v>0.31525661266794319</v>
      </c>
      <c r="E609">
        <f>-LOG(GO_Biological_Process_2021_table[[#This Row],[Adjusted P-value]],10)</f>
        <v>0.50133579511148985</v>
      </c>
      <c r="F609">
        <v>0</v>
      </c>
      <c r="G609">
        <v>0</v>
      </c>
      <c r="H609">
        <v>3.830792977040324</v>
      </c>
      <c r="I609">
        <v>5.5540083171037278</v>
      </c>
      <c r="J609" s="1" t="s">
        <v>434</v>
      </c>
    </row>
    <row r="610" spans="1:10" x14ac:dyDescent="0.25">
      <c r="A610" s="1" t="s">
        <v>1426</v>
      </c>
      <c r="B610" s="1" t="s">
        <v>1427</v>
      </c>
      <c r="C610">
        <v>0.23745174446847134</v>
      </c>
      <c r="D610">
        <v>0.31699031900447888</v>
      </c>
      <c r="E610">
        <f>-LOG(GO_Biological_Process_2021_table[[#This Row],[Adjusted P-value]],10)</f>
        <v>0.49895400108551491</v>
      </c>
      <c r="F610">
        <v>0</v>
      </c>
      <c r="G610">
        <v>0</v>
      </c>
      <c r="H610">
        <v>3.7773972602739727</v>
      </c>
      <c r="I610">
        <v>5.4311072453514422</v>
      </c>
      <c r="J610" s="1" t="s">
        <v>273</v>
      </c>
    </row>
    <row r="611" spans="1:10" x14ac:dyDescent="0.25">
      <c r="A611" s="1" t="s">
        <v>1428</v>
      </c>
      <c r="B611" s="1" t="s">
        <v>1427</v>
      </c>
      <c r="C611">
        <v>0.23745174446847134</v>
      </c>
      <c r="D611">
        <v>0.31699031900447888</v>
      </c>
      <c r="E611">
        <f>-LOG(GO_Biological_Process_2021_table[[#This Row],[Adjusted P-value]],10)</f>
        <v>0.49895400108551491</v>
      </c>
      <c r="F611">
        <v>0</v>
      </c>
      <c r="G611">
        <v>0</v>
      </c>
      <c r="H611">
        <v>3.7773972602739727</v>
      </c>
      <c r="I611">
        <v>5.4311072453514422</v>
      </c>
      <c r="J611" s="1" t="s">
        <v>248</v>
      </c>
    </row>
    <row r="612" spans="1:10" x14ac:dyDescent="0.25">
      <c r="A612" s="1" t="s">
        <v>1429</v>
      </c>
      <c r="B612" s="1" t="s">
        <v>1427</v>
      </c>
      <c r="C612">
        <v>0.23745174446847134</v>
      </c>
      <c r="D612">
        <v>0.31699031900447888</v>
      </c>
      <c r="E612">
        <f>-LOG(GO_Biological_Process_2021_table[[#This Row],[Adjusted P-value]],10)</f>
        <v>0.49895400108551491</v>
      </c>
      <c r="F612">
        <v>0</v>
      </c>
      <c r="G612">
        <v>0</v>
      </c>
      <c r="H612">
        <v>3.7773972602739727</v>
      </c>
      <c r="I612">
        <v>5.4311072453514422</v>
      </c>
      <c r="J612" s="1" t="s">
        <v>198</v>
      </c>
    </row>
    <row r="613" spans="1:10" x14ac:dyDescent="0.25">
      <c r="A613" s="1" t="s">
        <v>1430</v>
      </c>
      <c r="B613" s="1" t="s">
        <v>1427</v>
      </c>
      <c r="C613">
        <v>0.23745174446847134</v>
      </c>
      <c r="D613">
        <v>0.31699031900447888</v>
      </c>
      <c r="E613">
        <f>-LOG(GO_Biological_Process_2021_table[[#This Row],[Adjusted P-value]],10)</f>
        <v>0.49895400108551491</v>
      </c>
      <c r="F613">
        <v>0</v>
      </c>
      <c r="G613">
        <v>0</v>
      </c>
      <c r="H613">
        <v>3.7773972602739727</v>
      </c>
      <c r="I613">
        <v>5.4311072453514422</v>
      </c>
      <c r="J613" s="1" t="s">
        <v>1195</v>
      </c>
    </row>
    <row r="614" spans="1:10" x14ac:dyDescent="0.25">
      <c r="A614" s="1" t="s">
        <v>1431</v>
      </c>
      <c r="B614" s="1" t="s">
        <v>492</v>
      </c>
      <c r="C614">
        <v>0.24028350482670394</v>
      </c>
      <c r="D614">
        <v>0.31920589177791397</v>
      </c>
      <c r="E614">
        <f>-LOG(GO_Biological_Process_2021_table[[#This Row],[Adjusted P-value]],10)</f>
        <v>0.49592910120908346</v>
      </c>
      <c r="F614">
        <v>0</v>
      </c>
      <c r="G614">
        <v>0</v>
      </c>
      <c r="H614">
        <v>3.725464439857384</v>
      </c>
      <c r="I614">
        <v>5.3122730518925199</v>
      </c>
      <c r="J614" s="1" t="s">
        <v>403</v>
      </c>
    </row>
    <row r="615" spans="1:10" x14ac:dyDescent="0.25">
      <c r="A615" s="1" t="s">
        <v>1432</v>
      </c>
      <c r="B615" s="1" t="s">
        <v>492</v>
      </c>
      <c r="C615">
        <v>0.24028350482670394</v>
      </c>
      <c r="D615">
        <v>0.31920589177791397</v>
      </c>
      <c r="E615">
        <f>-LOG(GO_Biological_Process_2021_table[[#This Row],[Adjusted P-value]],10)</f>
        <v>0.49592910120908346</v>
      </c>
      <c r="F615">
        <v>0</v>
      </c>
      <c r="G615">
        <v>0</v>
      </c>
      <c r="H615">
        <v>3.725464439857384</v>
      </c>
      <c r="I615">
        <v>5.3122730518925199</v>
      </c>
      <c r="J615" s="1" t="s">
        <v>155</v>
      </c>
    </row>
    <row r="616" spans="1:10" x14ac:dyDescent="0.25">
      <c r="A616" s="1" t="s">
        <v>1433</v>
      </c>
      <c r="B616" s="1" t="s">
        <v>492</v>
      </c>
      <c r="C616">
        <v>0.24028350482670394</v>
      </c>
      <c r="D616">
        <v>0.31920589177791397</v>
      </c>
      <c r="E616">
        <f>-LOG(GO_Biological_Process_2021_table[[#This Row],[Adjusted P-value]],10)</f>
        <v>0.49592910120908346</v>
      </c>
      <c r="F616">
        <v>0</v>
      </c>
      <c r="G616">
        <v>0</v>
      </c>
      <c r="H616">
        <v>3.725464439857384</v>
      </c>
      <c r="I616">
        <v>5.3122730518925199</v>
      </c>
      <c r="J616" s="1" t="s">
        <v>186</v>
      </c>
    </row>
    <row r="617" spans="1:10" x14ac:dyDescent="0.25">
      <c r="A617" s="1" t="s">
        <v>1434</v>
      </c>
      <c r="B617" s="1" t="s">
        <v>1435</v>
      </c>
      <c r="C617">
        <v>0.24310489088372234</v>
      </c>
      <c r="D617">
        <v>0.32190712455753828</v>
      </c>
      <c r="E617">
        <f>-LOG(GO_Biological_Process_2021_table[[#This Row],[Adjusted P-value]],10)</f>
        <v>0.49226941125541107</v>
      </c>
      <c r="F617">
        <v>0</v>
      </c>
      <c r="G617">
        <v>0</v>
      </c>
      <c r="H617">
        <v>3.6749352091817844</v>
      </c>
      <c r="I617">
        <v>5.1973222442921978</v>
      </c>
      <c r="J617" s="1" t="s">
        <v>256</v>
      </c>
    </row>
    <row r="618" spans="1:10" x14ac:dyDescent="0.25">
      <c r="A618" s="1" t="s">
        <v>1436</v>
      </c>
      <c r="B618" s="1" t="s">
        <v>1435</v>
      </c>
      <c r="C618">
        <v>0.24310489088372234</v>
      </c>
      <c r="D618">
        <v>0.32190712455753828</v>
      </c>
      <c r="E618">
        <f>-LOG(GO_Biological_Process_2021_table[[#This Row],[Adjusted P-value]],10)</f>
        <v>0.49226941125541107</v>
      </c>
      <c r="F618">
        <v>0</v>
      </c>
      <c r="G618">
        <v>0</v>
      </c>
      <c r="H618">
        <v>3.6749352091817844</v>
      </c>
      <c r="I618">
        <v>5.1973222442921978</v>
      </c>
      <c r="J618" s="1" t="s">
        <v>155</v>
      </c>
    </row>
    <row r="619" spans="1:10" x14ac:dyDescent="0.25">
      <c r="A619" s="1" t="s">
        <v>1437</v>
      </c>
      <c r="B619" s="1" t="s">
        <v>494</v>
      </c>
      <c r="C619">
        <v>0.2459159400992828</v>
      </c>
      <c r="D619">
        <v>0.32353192119342039</v>
      </c>
      <c r="E619">
        <f>-LOG(GO_Biological_Process_2021_table[[#This Row],[Adjusted P-value]],10)</f>
        <v>0.49008286332841422</v>
      </c>
      <c r="F619">
        <v>0</v>
      </c>
      <c r="G619">
        <v>0</v>
      </c>
      <c r="H619">
        <v>3.625753424657534</v>
      </c>
      <c r="I619">
        <v>5.0860818459218242</v>
      </c>
      <c r="J619" s="1" t="s">
        <v>993</v>
      </c>
    </row>
    <row r="620" spans="1:10" x14ac:dyDescent="0.25">
      <c r="A620" s="1" t="s">
        <v>1438</v>
      </c>
      <c r="B620" s="1" t="s">
        <v>494</v>
      </c>
      <c r="C620">
        <v>0.2459159400992828</v>
      </c>
      <c r="D620">
        <v>0.32353192119342039</v>
      </c>
      <c r="E620">
        <f>-LOG(GO_Biological_Process_2021_table[[#This Row],[Adjusted P-value]],10)</f>
        <v>0.49008286332841422</v>
      </c>
      <c r="F620">
        <v>0</v>
      </c>
      <c r="G620">
        <v>0</v>
      </c>
      <c r="H620">
        <v>3.625753424657534</v>
      </c>
      <c r="I620">
        <v>5.0860818459218242</v>
      </c>
      <c r="J620" s="1" t="s">
        <v>1189</v>
      </c>
    </row>
    <row r="621" spans="1:10" x14ac:dyDescent="0.25">
      <c r="A621" s="1" t="s">
        <v>1439</v>
      </c>
      <c r="B621" s="1" t="s">
        <v>494</v>
      </c>
      <c r="C621">
        <v>0.2459159400992828</v>
      </c>
      <c r="D621">
        <v>0.32353192119342039</v>
      </c>
      <c r="E621">
        <f>-LOG(GO_Biological_Process_2021_table[[#This Row],[Adjusted P-value]],10)</f>
        <v>0.49008286332841422</v>
      </c>
      <c r="F621">
        <v>0</v>
      </c>
      <c r="G621">
        <v>0</v>
      </c>
      <c r="H621">
        <v>3.625753424657534</v>
      </c>
      <c r="I621">
        <v>5.0860818459218242</v>
      </c>
      <c r="J621" s="1" t="s">
        <v>434</v>
      </c>
    </row>
    <row r="622" spans="1:10" x14ac:dyDescent="0.25">
      <c r="A622" s="1" t="s">
        <v>1440</v>
      </c>
      <c r="B622" s="1" t="s">
        <v>494</v>
      </c>
      <c r="C622">
        <v>0.2459159400992828</v>
      </c>
      <c r="D622">
        <v>0.32353192119342039</v>
      </c>
      <c r="E622">
        <f>-LOG(GO_Biological_Process_2021_table[[#This Row],[Adjusted P-value]],10)</f>
        <v>0.49008286332841422</v>
      </c>
      <c r="F622">
        <v>0</v>
      </c>
      <c r="G622">
        <v>0</v>
      </c>
      <c r="H622">
        <v>3.625753424657534</v>
      </c>
      <c r="I622">
        <v>5.0860818459218242</v>
      </c>
      <c r="J622" s="1" t="s">
        <v>151</v>
      </c>
    </row>
    <row r="623" spans="1:10" x14ac:dyDescent="0.25">
      <c r="A623" s="1" t="s">
        <v>1441</v>
      </c>
      <c r="B623" s="1" t="s">
        <v>1442</v>
      </c>
      <c r="C623">
        <v>0.24871668988049384</v>
      </c>
      <c r="D623">
        <v>0.3251224570117815</v>
      </c>
      <c r="E623">
        <f>-LOG(GO_Biological_Process_2021_table[[#This Row],[Adjusted P-value]],10)</f>
        <v>0.48795303167440979</v>
      </c>
      <c r="F623">
        <v>0</v>
      </c>
      <c r="G623">
        <v>0</v>
      </c>
      <c r="H623">
        <v>3.5778658976207645</v>
      </c>
      <c r="I623">
        <v>4.9783886653706242</v>
      </c>
      <c r="J623" s="1" t="s">
        <v>256</v>
      </c>
    </row>
    <row r="624" spans="1:10" x14ac:dyDescent="0.25">
      <c r="A624" s="1" t="s">
        <v>1443</v>
      </c>
      <c r="B624" s="1" t="s">
        <v>1442</v>
      </c>
      <c r="C624">
        <v>0.24871668988049384</v>
      </c>
      <c r="D624">
        <v>0.3251224570117815</v>
      </c>
      <c r="E624">
        <f>-LOG(GO_Biological_Process_2021_table[[#This Row],[Adjusted P-value]],10)</f>
        <v>0.48795303167440979</v>
      </c>
      <c r="F624">
        <v>0</v>
      </c>
      <c r="G624">
        <v>0</v>
      </c>
      <c r="H624">
        <v>3.5778658976207645</v>
      </c>
      <c r="I624">
        <v>4.9783886653706242</v>
      </c>
      <c r="J624" s="1" t="s">
        <v>269</v>
      </c>
    </row>
    <row r="625" spans="1:10" x14ac:dyDescent="0.25">
      <c r="A625" s="1" t="s">
        <v>1444</v>
      </c>
      <c r="B625" s="1" t="s">
        <v>1442</v>
      </c>
      <c r="C625">
        <v>0.24871668988049384</v>
      </c>
      <c r="D625">
        <v>0.3251224570117815</v>
      </c>
      <c r="E625">
        <f>-LOG(GO_Biological_Process_2021_table[[#This Row],[Adjusted P-value]],10)</f>
        <v>0.48795303167440979</v>
      </c>
      <c r="F625">
        <v>0</v>
      </c>
      <c r="G625">
        <v>0</v>
      </c>
      <c r="H625">
        <v>3.5778658976207645</v>
      </c>
      <c r="I625">
        <v>4.9783886653706242</v>
      </c>
      <c r="J625" s="1" t="s">
        <v>219</v>
      </c>
    </row>
    <row r="626" spans="1:10" x14ac:dyDescent="0.25">
      <c r="A626" s="1" t="s">
        <v>1445</v>
      </c>
      <c r="B626" s="1" t="s">
        <v>1442</v>
      </c>
      <c r="C626">
        <v>0.24871668988049384</v>
      </c>
      <c r="D626">
        <v>0.3251224570117815</v>
      </c>
      <c r="E626">
        <f>-LOG(GO_Biological_Process_2021_table[[#This Row],[Adjusted P-value]],10)</f>
        <v>0.48795303167440979</v>
      </c>
      <c r="F626">
        <v>0</v>
      </c>
      <c r="G626">
        <v>0</v>
      </c>
      <c r="H626">
        <v>3.5778658976207645</v>
      </c>
      <c r="I626">
        <v>4.9783886653706242</v>
      </c>
      <c r="J626" s="1" t="s">
        <v>955</v>
      </c>
    </row>
    <row r="627" spans="1:10" x14ac:dyDescent="0.25">
      <c r="A627" s="1" t="s">
        <v>1446</v>
      </c>
      <c r="B627" s="1" t="s">
        <v>496</v>
      </c>
      <c r="C627">
        <v>0.25150717739066764</v>
      </c>
      <c r="D627">
        <v>0.32824499030059978</v>
      </c>
      <c r="E627">
        <f>-LOG(GO_Biological_Process_2021_table[[#This Row],[Adjusted P-value]],10)</f>
        <v>0.48380189342251395</v>
      </c>
      <c r="F627">
        <v>0</v>
      </c>
      <c r="G627">
        <v>0</v>
      </c>
      <c r="H627">
        <v>3.531222202455079</v>
      </c>
      <c r="I627">
        <v>4.874088629044393</v>
      </c>
      <c r="J627" s="1" t="s">
        <v>227</v>
      </c>
    </row>
    <row r="628" spans="1:10" x14ac:dyDescent="0.25">
      <c r="A628" s="1" t="s">
        <v>1447</v>
      </c>
      <c r="B628" s="1" t="s">
        <v>498</v>
      </c>
      <c r="C628">
        <v>0.25428743976705898</v>
      </c>
      <c r="D628">
        <v>0.329695429994038</v>
      </c>
      <c r="E628">
        <f>-LOG(GO_Biological_Process_2021_table[[#This Row],[Adjusted P-value]],10)</f>
        <v>0.48188707269951292</v>
      </c>
      <c r="F628">
        <v>0</v>
      </c>
      <c r="G628">
        <v>0</v>
      </c>
      <c r="H628">
        <v>3.4857744994731297</v>
      </c>
      <c r="I628">
        <v>4.7730361615027359</v>
      </c>
      <c r="J628" s="1" t="s">
        <v>198</v>
      </c>
    </row>
    <row r="629" spans="1:10" x14ac:dyDescent="0.25">
      <c r="A629" s="1" t="s">
        <v>1448</v>
      </c>
      <c r="B629" s="1" t="s">
        <v>498</v>
      </c>
      <c r="C629">
        <v>0.25428743976705898</v>
      </c>
      <c r="D629">
        <v>0.329695429994038</v>
      </c>
      <c r="E629">
        <f>-LOG(GO_Biological_Process_2021_table[[#This Row],[Adjusted P-value]],10)</f>
        <v>0.48188707269951292</v>
      </c>
      <c r="F629">
        <v>0</v>
      </c>
      <c r="G629">
        <v>0</v>
      </c>
      <c r="H629">
        <v>3.4857744994731297</v>
      </c>
      <c r="I629">
        <v>4.7730361615027359</v>
      </c>
      <c r="J629" s="1" t="s">
        <v>151</v>
      </c>
    </row>
    <row r="630" spans="1:10" x14ac:dyDescent="0.25">
      <c r="A630" s="1" t="s">
        <v>1449</v>
      </c>
      <c r="B630" s="1" t="s">
        <v>498</v>
      </c>
      <c r="C630">
        <v>0.25428743976705898</v>
      </c>
      <c r="D630">
        <v>0.329695429994038</v>
      </c>
      <c r="E630">
        <f>-LOG(GO_Biological_Process_2021_table[[#This Row],[Adjusted P-value]],10)</f>
        <v>0.48188707269951292</v>
      </c>
      <c r="F630">
        <v>0</v>
      </c>
      <c r="G630">
        <v>0</v>
      </c>
      <c r="H630">
        <v>3.4857744994731297</v>
      </c>
      <c r="I630">
        <v>4.7730361615027359</v>
      </c>
      <c r="J630" s="1" t="s">
        <v>273</v>
      </c>
    </row>
    <row r="631" spans="1:10" x14ac:dyDescent="0.25">
      <c r="A631" s="1" t="s">
        <v>1450</v>
      </c>
      <c r="B631" s="1" t="s">
        <v>503</v>
      </c>
      <c r="C631">
        <v>0.25705751396107979</v>
      </c>
      <c r="D631">
        <v>0.329695429994038</v>
      </c>
      <c r="E631">
        <f>-LOG(GO_Biological_Process_2021_table[[#This Row],[Adjusted P-value]],10)</f>
        <v>0.48188707269951292</v>
      </c>
      <c r="F631">
        <v>0</v>
      </c>
      <c r="G631">
        <v>0</v>
      </c>
      <c r="H631">
        <v>3.4414773712502167</v>
      </c>
      <c r="I631">
        <v>4.675093620105514</v>
      </c>
      <c r="J631" s="1" t="s">
        <v>194</v>
      </c>
    </row>
    <row r="632" spans="1:10" x14ac:dyDescent="0.25">
      <c r="A632" s="1" t="s">
        <v>1451</v>
      </c>
      <c r="B632" s="1" t="s">
        <v>503</v>
      </c>
      <c r="C632">
        <v>0.25705751396107979</v>
      </c>
      <c r="D632">
        <v>0.329695429994038</v>
      </c>
      <c r="E632">
        <f>-LOG(GO_Biological_Process_2021_table[[#This Row],[Adjusted P-value]],10)</f>
        <v>0.48188707269951292</v>
      </c>
      <c r="F632">
        <v>0</v>
      </c>
      <c r="G632">
        <v>0</v>
      </c>
      <c r="H632">
        <v>3.4414773712502167</v>
      </c>
      <c r="I632">
        <v>4.675093620105514</v>
      </c>
      <c r="J632" s="1" t="s">
        <v>155</v>
      </c>
    </row>
    <row r="633" spans="1:10" x14ac:dyDescent="0.25">
      <c r="A633" s="1" t="s">
        <v>1452</v>
      </c>
      <c r="B633" s="1" t="s">
        <v>503</v>
      </c>
      <c r="C633">
        <v>0.25705751396107979</v>
      </c>
      <c r="D633">
        <v>0.329695429994038</v>
      </c>
      <c r="E633">
        <f>-LOG(GO_Biological_Process_2021_table[[#This Row],[Adjusted P-value]],10)</f>
        <v>0.48188707269951292</v>
      </c>
      <c r="F633">
        <v>0</v>
      </c>
      <c r="G633">
        <v>0</v>
      </c>
      <c r="H633">
        <v>3.4414773712502167</v>
      </c>
      <c r="I633">
        <v>4.675093620105514</v>
      </c>
      <c r="J633" s="1" t="s">
        <v>256</v>
      </c>
    </row>
    <row r="634" spans="1:10" x14ac:dyDescent="0.25">
      <c r="A634" s="1" t="s">
        <v>1453</v>
      </c>
      <c r="B634" s="1" t="s">
        <v>503</v>
      </c>
      <c r="C634">
        <v>0.25705751396107979</v>
      </c>
      <c r="D634">
        <v>0.329695429994038</v>
      </c>
      <c r="E634">
        <f>-LOG(GO_Biological_Process_2021_table[[#This Row],[Adjusted P-value]],10)</f>
        <v>0.48188707269951292</v>
      </c>
      <c r="F634">
        <v>0</v>
      </c>
      <c r="G634">
        <v>0</v>
      </c>
      <c r="H634">
        <v>3.4414773712502167</v>
      </c>
      <c r="I634">
        <v>4.675093620105514</v>
      </c>
      <c r="J634" s="1" t="s">
        <v>189</v>
      </c>
    </row>
    <row r="635" spans="1:10" x14ac:dyDescent="0.25">
      <c r="A635" s="1" t="s">
        <v>1454</v>
      </c>
      <c r="B635" s="1" t="s">
        <v>503</v>
      </c>
      <c r="C635">
        <v>0.25705751396107979</v>
      </c>
      <c r="D635">
        <v>0.329695429994038</v>
      </c>
      <c r="E635">
        <f>-LOG(GO_Biological_Process_2021_table[[#This Row],[Adjusted P-value]],10)</f>
        <v>0.48188707269951292</v>
      </c>
      <c r="F635">
        <v>0</v>
      </c>
      <c r="G635">
        <v>0</v>
      </c>
      <c r="H635">
        <v>3.4414773712502167</v>
      </c>
      <c r="I635">
        <v>4.675093620105514</v>
      </c>
      <c r="J635" s="1" t="s">
        <v>189</v>
      </c>
    </row>
    <row r="636" spans="1:10" x14ac:dyDescent="0.25">
      <c r="A636" s="1" t="s">
        <v>1455</v>
      </c>
      <c r="B636" s="1" t="s">
        <v>503</v>
      </c>
      <c r="C636">
        <v>0.25705751396107979</v>
      </c>
      <c r="D636">
        <v>0.329695429994038</v>
      </c>
      <c r="E636">
        <f>-LOG(GO_Biological_Process_2021_table[[#This Row],[Adjusted P-value]],10)</f>
        <v>0.48188707269951292</v>
      </c>
      <c r="F636">
        <v>0</v>
      </c>
      <c r="G636">
        <v>0</v>
      </c>
      <c r="H636">
        <v>3.4414773712502167</v>
      </c>
      <c r="I636">
        <v>4.675093620105514</v>
      </c>
      <c r="J636" s="1" t="s">
        <v>1031</v>
      </c>
    </row>
    <row r="637" spans="1:10" x14ac:dyDescent="0.25">
      <c r="A637" s="1" t="s">
        <v>1456</v>
      </c>
      <c r="B637" s="1" t="s">
        <v>503</v>
      </c>
      <c r="C637">
        <v>0.25705751396107979</v>
      </c>
      <c r="D637">
        <v>0.329695429994038</v>
      </c>
      <c r="E637">
        <f>-LOG(GO_Biological_Process_2021_table[[#This Row],[Adjusted P-value]],10)</f>
        <v>0.48188707269951292</v>
      </c>
      <c r="F637">
        <v>0</v>
      </c>
      <c r="G637">
        <v>0</v>
      </c>
      <c r="H637">
        <v>3.4414773712502167</v>
      </c>
      <c r="I637">
        <v>4.675093620105514</v>
      </c>
      <c r="J637" s="1" t="s">
        <v>186</v>
      </c>
    </row>
    <row r="638" spans="1:10" x14ac:dyDescent="0.25">
      <c r="A638" s="1" t="s">
        <v>1457</v>
      </c>
      <c r="B638" s="1" t="s">
        <v>503</v>
      </c>
      <c r="C638">
        <v>0.25705751396107979</v>
      </c>
      <c r="D638">
        <v>0.329695429994038</v>
      </c>
      <c r="E638">
        <f>-LOG(GO_Biological_Process_2021_table[[#This Row],[Adjusted P-value]],10)</f>
        <v>0.48188707269951292</v>
      </c>
      <c r="F638">
        <v>0</v>
      </c>
      <c r="G638">
        <v>0</v>
      </c>
      <c r="H638">
        <v>3.4414773712502167</v>
      </c>
      <c r="I638">
        <v>4.675093620105514</v>
      </c>
      <c r="J638" s="1" t="s">
        <v>286</v>
      </c>
    </row>
    <row r="639" spans="1:10" x14ac:dyDescent="0.25">
      <c r="A639" s="1" t="s">
        <v>1458</v>
      </c>
      <c r="B639" s="1" t="s">
        <v>1459</v>
      </c>
      <c r="C639">
        <v>0.25973570951392777</v>
      </c>
      <c r="D639">
        <v>0.33115576573294991</v>
      </c>
      <c r="E639">
        <f>-LOG(GO_Biological_Process_2021_table[[#This Row],[Adjusted P-value]],10)</f>
        <v>0.47996767907638505</v>
      </c>
      <c r="F639">
        <v>0</v>
      </c>
      <c r="G639">
        <v>0</v>
      </c>
      <c r="H639">
        <v>2.0609014675052411</v>
      </c>
      <c r="I639">
        <v>2.7782820335887708</v>
      </c>
      <c r="J639" s="1" t="s">
        <v>1460</v>
      </c>
    </row>
    <row r="640" spans="1:10" x14ac:dyDescent="0.25">
      <c r="A640" s="1" t="s">
        <v>1461</v>
      </c>
      <c r="B640" s="1" t="s">
        <v>1462</v>
      </c>
      <c r="C640">
        <v>0.25981743676232671</v>
      </c>
      <c r="D640">
        <v>0.33115576573294991</v>
      </c>
      <c r="E640">
        <f>-LOG(GO_Biological_Process_2021_table[[#This Row],[Adjusted P-value]],10)</f>
        <v>0.47996767907638505</v>
      </c>
      <c r="F640">
        <v>0</v>
      </c>
      <c r="G640">
        <v>0</v>
      </c>
      <c r="H640">
        <v>3.3982876712328767</v>
      </c>
      <c r="I640">
        <v>4.5801307713378101</v>
      </c>
      <c r="J640" s="1" t="s">
        <v>155</v>
      </c>
    </row>
    <row r="641" spans="1:10" x14ac:dyDescent="0.25">
      <c r="A641" s="1" t="s">
        <v>1463</v>
      </c>
      <c r="B641" s="1" t="s">
        <v>1462</v>
      </c>
      <c r="C641">
        <v>0.25981743676232671</v>
      </c>
      <c r="D641">
        <v>0.33115576573294991</v>
      </c>
      <c r="E641">
        <f>-LOG(GO_Biological_Process_2021_table[[#This Row],[Adjusted P-value]],10)</f>
        <v>0.47996767907638505</v>
      </c>
      <c r="F641">
        <v>0</v>
      </c>
      <c r="G641">
        <v>0</v>
      </c>
      <c r="H641">
        <v>3.3982876712328767</v>
      </c>
      <c r="I641">
        <v>4.5801307713378101</v>
      </c>
      <c r="J641" s="1" t="s">
        <v>1195</v>
      </c>
    </row>
    <row r="642" spans="1:10" x14ac:dyDescent="0.25">
      <c r="A642" s="1" t="s">
        <v>1464</v>
      </c>
      <c r="B642" s="1" t="s">
        <v>1462</v>
      </c>
      <c r="C642">
        <v>0.25981743676232671</v>
      </c>
      <c r="D642">
        <v>0.33115576573294991</v>
      </c>
      <c r="E642">
        <f>-LOG(GO_Biological_Process_2021_table[[#This Row],[Adjusted P-value]],10)</f>
        <v>0.47996767907638505</v>
      </c>
      <c r="F642">
        <v>0</v>
      </c>
      <c r="G642">
        <v>0</v>
      </c>
      <c r="H642">
        <v>3.3982876712328767</v>
      </c>
      <c r="I642">
        <v>4.5801307713378101</v>
      </c>
      <c r="J642" s="1" t="s">
        <v>235</v>
      </c>
    </row>
    <row r="643" spans="1:10" x14ac:dyDescent="0.25">
      <c r="A643" s="1" t="s">
        <v>1465</v>
      </c>
      <c r="B643" s="1" t="s">
        <v>506</v>
      </c>
      <c r="C643">
        <v>0.26256724486517047</v>
      </c>
      <c r="D643">
        <v>0.33310161343919914</v>
      </c>
      <c r="E643">
        <f>-LOG(GO_Biological_Process_2021_table[[#This Row],[Adjusted P-value]],10)</f>
        <v>0.47742326371817745</v>
      </c>
      <c r="F643">
        <v>0</v>
      </c>
      <c r="G643">
        <v>0</v>
      </c>
      <c r="H643">
        <v>3.3561643835616439</v>
      </c>
      <c r="I643">
        <v>4.4880243070714245</v>
      </c>
      <c r="J643" s="1" t="s">
        <v>189</v>
      </c>
    </row>
    <row r="644" spans="1:10" x14ac:dyDescent="0.25">
      <c r="A644" s="1" t="s">
        <v>1466</v>
      </c>
      <c r="B644" s="1" t="s">
        <v>506</v>
      </c>
      <c r="C644">
        <v>0.26256724486517047</v>
      </c>
      <c r="D644">
        <v>0.33310161343919914</v>
      </c>
      <c r="E644">
        <f>-LOG(GO_Biological_Process_2021_table[[#This Row],[Adjusted P-value]],10)</f>
        <v>0.47742326371817745</v>
      </c>
      <c r="F644">
        <v>0</v>
      </c>
      <c r="G644">
        <v>0</v>
      </c>
      <c r="H644">
        <v>3.3561643835616439</v>
      </c>
      <c r="I644">
        <v>4.4880243070714245</v>
      </c>
      <c r="J644" s="1" t="s">
        <v>273</v>
      </c>
    </row>
    <row r="645" spans="1:10" x14ac:dyDescent="0.25">
      <c r="A645" s="1" t="s">
        <v>1467</v>
      </c>
      <c r="B645" s="1" t="s">
        <v>506</v>
      </c>
      <c r="C645">
        <v>0.26256724486517047</v>
      </c>
      <c r="D645">
        <v>0.33310161343919914</v>
      </c>
      <c r="E645">
        <f>-LOG(GO_Biological_Process_2021_table[[#This Row],[Adjusted P-value]],10)</f>
        <v>0.47742326371817745</v>
      </c>
      <c r="F645">
        <v>0</v>
      </c>
      <c r="G645">
        <v>0</v>
      </c>
      <c r="H645">
        <v>3.3561643835616439</v>
      </c>
      <c r="I645">
        <v>4.4880243070714245</v>
      </c>
      <c r="J645" s="1" t="s">
        <v>219</v>
      </c>
    </row>
    <row r="646" spans="1:10" x14ac:dyDescent="0.25">
      <c r="A646" s="1" t="s">
        <v>1468</v>
      </c>
      <c r="B646" s="1" t="s">
        <v>1469</v>
      </c>
      <c r="C646">
        <v>0.26530697489349447</v>
      </c>
      <c r="D646">
        <v>0.33501669008962132</v>
      </c>
      <c r="E646">
        <f>-LOG(GO_Biological_Process_2021_table[[#This Row],[Adjusted P-value]],10)</f>
        <v>0.47493355644593438</v>
      </c>
      <c r="F646">
        <v>0</v>
      </c>
      <c r="G646">
        <v>0</v>
      </c>
      <c r="H646">
        <v>3.3150684931506849</v>
      </c>
      <c r="I646">
        <v>4.3986573983258364</v>
      </c>
      <c r="J646" s="1" t="s">
        <v>295</v>
      </c>
    </row>
    <row r="647" spans="1:10" x14ac:dyDescent="0.25">
      <c r="A647" s="1" t="s">
        <v>1470</v>
      </c>
      <c r="B647" s="1" t="s">
        <v>1469</v>
      </c>
      <c r="C647">
        <v>0.26530697489349447</v>
      </c>
      <c r="D647">
        <v>0.33501669008962132</v>
      </c>
      <c r="E647">
        <f>-LOG(GO_Biological_Process_2021_table[[#This Row],[Adjusted P-value]],10)</f>
        <v>0.47493355644593438</v>
      </c>
      <c r="F647">
        <v>0</v>
      </c>
      <c r="G647">
        <v>0</v>
      </c>
      <c r="H647">
        <v>3.3150684931506849</v>
      </c>
      <c r="I647">
        <v>4.3986573983258364</v>
      </c>
      <c r="J647" s="1" t="s">
        <v>790</v>
      </c>
    </row>
    <row r="648" spans="1:10" x14ac:dyDescent="0.25">
      <c r="A648" s="1" t="s">
        <v>1471</v>
      </c>
      <c r="B648" s="1" t="s">
        <v>1469</v>
      </c>
      <c r="C648">
        <v>0.26530697489349447</v>
      </c>
      <c r="D648">
        <v>0.33501669008962132</v>
      </c>
      <c r="E648">
        <f>-LOG(GO_Biological_Process_2021_table[[#This Row],[Adjusted P-value]],10)</f>
        <v>0.47493355644593438</v>
      </c>
      <c r="F648">
        <v>0</v>
      </c>
      <c r="G648">
        <v>0</v>
      </c>
      <c r="H648">
        <v>3.3150684931506849</v>
      </c>
      <c r="I648">
        <v>4.3986573983258364</v>
      </c>
      <c r="J648" s="1" t="s">
        <v>957</v>
      </c>
    </row>
    <row r="649" spans="1:10" x14ac:dyDescent="0.25">
      <c r="A649" s="1" t="s">
        <v>1472</v>
      </c>
      <c r="B649" s="1" t="s">
        <v>1473</v>
      </c>
      <c r="C649">
        <v>0.26709591579513858</v>
      </c>
      <c r="D649">
        <v>0.33675519013059907</v>
      </c>
      <c r="E649">
        <f>-LOG(GO_Biological_Process_2021_table[[#This Row],[Adjusted P-value]],10)</f>
        <v>0.47268570212996686</v>
      </c>
      <c r="F649">
        <v>0</v>
      </c>
      <c r="G649">
        <v>0</v>
      </c>
      <c r="H649">
        <v>1.7045175618023494</v>
      </c>
      <c r="I649">
        <v>2.2502145125292965</v>
      </c>
      <c r="J649" s="1" t="s">
        <v>1474</v>
      </c>
    </row>
    <row r="650" spans="1:10" x14ac:dyDescent="0.25">
      <c r="A650" s="1" t="s">
        <v>1475</v>
      </c>
      <c r="B650" s="1" t="s">
        <v>508</v>
      </c>
      <c r="C650">
        <v>0.26803666320766806</v>
      </c>
      <c r="D650">
        <v>0.33690146744717664</v>
      </c>
      <c r="E650">
        <f>-LOG(GO_Biological_Process_2021_table[[#This Row],[Adjusted P-value]],10)</f>
        <v>0.47249709735125328</v>
      </c>
      <c r="F650">
        <v>0</v>
      </c>
      <c r="G650">
        <v>0</v>
      </c>
      <c r="H650">
        <v>3.2749628651592673</v>
      </c>
      <c r="I650">
        <v>4.3119192853655077</v>
      </c>
      <c r="J650" s="1" t="s">
        <v>256</v>
      </c>
    </row>
    <row r="651" spans="1:10" x14ac:dyDescent="0.25">
      <c r="A651" s="1" t="s">
        <v>1476</v>
      </c>
      <c r="B651" s="1" t="s">
        <v>508</v>
      </c>
      <c r="C651">
        <v>0.26803666320766806</v>
      </c>
      <c r="D651">
        <v>0.33690146744717664</v>
      </c>
      <c r="E651">
        <f>-LOG(GO_Biological_Process_2021_table[[#This Row],[Adjusted P-value]],10)</f>
        <v>0.47249709735125328</v>
      </c>
      <c r="F651">
        <v>0</v>
      </c>
      <c r="G651">
        <v>0</v>
      </c>
      <c r="H651">
        <v>3.2749628651592673</v>
      </c>
      <c r="I651">
        <v>4.3119192853655077</v>
      </c>
      <c r="J651" s="1" t="s">
        <v>403</v>
      </c>
    </row>
    <row r="652" spans="1:10" x14ac:dyDescent="0.25">
      <c r="A652" s="1" t="s">
        <v>1477</v>
      </c>
      <c r="B652" s="1" t="s">
        <v>510</v>
      </c>
      <c r="C652">
        <v>0.27075634616582095</v>
      </c>
      <c r="D652">
        <v>0.33927597364643514</v>
      </c>
      <c r="E652">
        <f>-LOG(GO_Biological_Process_2021_table[[#This Row],[Adjusted P-value]],10)</f>
        <v>0.46944689450234123</v>
      </c>
      <c r="F652">
        <v>0</v>
      </c>
      <c r="G652">
        <v>0</v>
      </c>
      <c r="H652">
        <v>3.235812133072407</v>
      </c>
      <c r="I652">
        <v>4.227704892788231</v>
      </c>
      <c r="J652" s="1" t="s">
        <v>222</v>
      </c>
    </row>
    <row r="653" spans="1:10" x14ac:dyDescent="0.25">
      <c r="A653" s="1" t="s">
        <v>1478</v>
      </c>
      <c r="B653" s="1" t="s">
        <v>510</v>
      </c>
      <c r="C653">
        <v>0.27075634616582095</v>
      </c>
      <c r="D653">
        <v>0.33927597364643514</v>
      </c>
      <c r="E653">
        <f>-LOG(GO_Biological_Process_2021_table[[#This Row],[Adjusted P-value]],10)</f>
        <v>0.46944689450234123</v>
      </c>
      <c r="F653">
        <v>0</v>
      </c>
      <c r="G653">
        <v>0</v>
      </c>
      <c r="H653">
        <v>3.235812133072407</v>
      </c>
      <c r="I653">
        <v>4.227704892788231</v>
      </c>
      <c r="J653" s="1" t="s">
        <v>235</v>
      </c>
    </row>
    <row r="654" spans="1:10" x14ac:dyDescent="0.25">
      <c r="A654" s="1" t="s">
        <v>1479</v>
      </c>
      <c r="B654" s="1" t="s">
        <v>1480</v>
      </c>
      <c r="C654">
        <v>0.27346605991025469</v>
      </c>
      <c r="D654">
        <v>0.34058196790652145</v>
      </c>
      <c r="E654">
        <f>-LOG(GO_Biological_Process_2021_table[[#This Row],[Adjusted P-value]],10)</f>
        <v>0.46777834946209501</v>
      </c>
      <c r="F654">
        <v>0</v>
      </c>
      <c r="G654">
        <v>0</v>
      </c>
      <c r="H654">
        <v>3.1975825946817085</v>
      </c>
      <c r="I654">
        <v>4.1459144787075015</v>
      </c>
      <c r="J654" s="1" t="s">
        <v>1195</v>
      </c>
    </row>
    <row r="655" spans="1:10" x14ac:dyDescent="0.25">
      <c r="A655" s="1" t="s">
        <v>1481</v>
      </c>
      <c r="B655" s="1" t="s">
        <v>1480</v>
      </c>
      <c r="C655">
        <v>0.27346605991025469</v>
      </c>
      <c r="D655">
        <v>0.34058196790652145</v>
      </c>
      <c r="E655">
        <f>-LOG(GO_Biological_Process_2021_table[[#This Row],[Adjusted P-value]],10)</f>
        <v>0.46777834946209501</v>
      </c>
      <c r="F655">
        <v>0</v>
      </c>
      <c r="G655">
        <v>0</v>
      </c>
      <c r="H655">
        <v>3.1975825946817085</v>
      </c>
      <c r="I655">
        <v>4.1459144787075015</v>
      </c>
      <c r="J655" s="1" t="s">
        <v>403</v>
      </c>
    </row>
    <row r="656" spans="1:10" x14ac:dyDescent="0.25">
      <c r="A656" s="1" t="s">
        <v>1482</v>
      </c>
      <c r="B656" s="1" t="s">
        <v>1480</v>
      </c>
      <c r="C656">
        <v>0.27346605991025469</v>
      </c>
      <c r="D656">
        <v>0.34058196790652145</v>
      </c>
      <c r="E656">
        <f>-LOG(GO_Biological_Process_2021_table[[#This Row],[Adjusted P-value]],10)</f>
        <v>0.46777834946209501</v>
      </c>
      <c r="F656">
        <v>0</v>
      </c>
      <c r="G656">
        <v>0</v>
      </c>
      <c r="H656">
        <v>3.1975825946817085</v>
      </c>
      <c r="I656">
        <v>4.1459144787075015</v>
      </c>
      <c r="J656" s="1" t="s">
        <v>957</v>
      </c>
    </row>
    <row r="657" spans="1:10" x14ac:dyDescent="0.25">
      <c r="A657" s="1" t="s">
        <v>1483</v>
      </c>
      <c r="B657" s="1" t="s">
        <v>1480</v>
      </c>
      <c r="C657">
        <v>0.27346605991025469</v>
      </c>
      <c r="D657">
        <v>0.34058196790652145</v>
      </c>
      <c r="E657">
        <f>-LOG(GO_Biological_Process_2021_table[[#This Row],[Adjusted P-value]],10)</f>
        <v>0.46777834946209501</v>
      </c>
      <c r="F657">
        <v>0</v>
      </c>
      <c r="G657">
        <v>0</v>
      </c>
      <c r="H657">
        <v>3.1975825946817085</v>
      </c>
      <c r="I657">
        <v>4.1459144787075015</v>
      </c>
      <c r="J657" s="1" t="s">
        <v>186</v>
      </c>
    </row>
    <row r="658" spans="1:10" x14ac:dyDescent="0.25">
      <c r="A658" s="1" t="s">
        <v>1484</v>
      </c>
      <c r="B658" s="1" t="s">
        <v>1485</v>
      </c>
      <c r="C658">
        <v>0.27483810377526707</v>
      </c>
      <c r="D658">
        <v>0.3417697576626989</v>
      </c>
      <c r="E658">
        <f>-LOG(GO_Biological_Process_2021_table[[#This Row],[Adjusted P-value]],10)</f>
        <v>0.46626636953012468</v>
      </c>
      <c r="F658">
        <v>0</v>
      </c>
      <c r="G658">
        <v>0</v>
      </c>
      <c r="H658">
        <v>1.9776570048309179</v>
      </c>
      <c r="I658">
        <v>2.5542885256160672</v>
      </c>
      <c r="J658" s="1" t="s">
        <v>628</v>
      </c>
    </row>
    <row r="659" spans="1:10" x14ac:dyDescent="0.25">
      <c r="A659" s="1" t="s">
        <v>1486</v>
      </c>
      <c r="B659" s="1" t="s">
        <v>516</v>
      </c>
      <c r="C659">
        <v>0.2761658404686026</v>
      </c>
      <c r="D659">
        <v>0.34237859129415527</v>
      </c>
      <c r="E659">
        <f>-LOG(GO_Biological_Process_2021_table[[#This Row],[Adjusted P-value]],10)</f>
        <v>0.46549339929130945</v>
      </c>
      <c r="F659">
        <v>0</v>
      </c>
      <c r="G659">
        <v>0</v>
      </c>
      <c r="H659">
        <v>3.1602421153233515</v>
      </c>
      <c r="I659">
        <v>4.0664533057444023</v>
      </c>
      <c r="J659" s="1" t="s">
        <v>227</v>
      </c>
    </row>
    <row r="660" spans="1:10" x14ac:dyDescent="0.25">
      <c r="A660" s="1" t="s">
        <v>1487</v>
      </c>
      <c r="B660" s="1" t="s">
        <v>516</v>
      </c>
      <c r="C660">
        <v>0.2761658404686026</v>
      </c>
      <c r="D660">
        <v>0.34237859129415527</v>
      </c>
      <c r="E660">
        <f>-LOG(GO_Biological_Process_2021_table[[#This Row],[Adjusted P-value]],10)</f>
        <v>0.46549339929130945</v>
      </c>
      <c r="F660">
        <v>0</v>
      </c>
      <c r="G660">
        <v>0</v>
      </c>
      <c r="H660">
        <v>3.1602421153233515</v>
      </c>
      <c r="I660">
        <v>4.0664533057444023</v>
      </c>
      <c r="J660" s="1" t="s">
        <v>219</v>
      </c>
    </row>
    <row r="661" spans="1:10" x14ac:dyDescent="0.25">
      <c r="A661" s="1" t="s">
        <v>1488</v>
      </c>
      <c r="B661" s="1" t="s">
        <v>518</v>
      </c>
      <c r="C661">
        <v>0.2788557237745623</v>
      </c>
      <c r="D661">
        <v>0.34518958533911726</v>
      </c>
      <c r="E661">
        <f>-LOG(GO_Biological_Process_2021_table[[#This Row],[Adjusted P-value]],10)</f>
        <v>0.46194231578992007</v>
      </c>
      <c r="F661">
        <v>0</v>
      </c>
      <c r="G661">
        <v>0</v>
      </c>
      <c r="H661">
        <v>3.1237600377893244</v>
      </c>
      <c r="I661">
        <v>3.9892313366809797</v>
      </c>
      <c r="J661" s="1" t="s">
        <v>1300</v>
      </c>
    </row>
    <row r="662" spans="1:10" x14ac:dyDescent="0.25">
      <c r="A662" s="1" t="s">
        <v>1489</v>
      </c>
      <c r="B662" s="1" t="s">
        <v>1490</v>
      </c>
      <c r="C662">
        <v>0.28153574565871053</v>
      </c>
      <c r="D662">
        <v>0.34588677323784439</v>
      </c>
      <c r="E662">
        <f>-LOG(GO_Biological_Process_2021_table[[#This Row],[Adjusted P-value]],10)</f>
        <v>0.46106604515432265</v>
      </c>
      <c r="F662">
        <v>0</v>
      </c>
      <c r="G662">
        <v>0</v>
      </c>
      <c r="H662">
        <v>3.0881070983810708</v>
      </c>
      <c r="I662">
        <v>3.9141629521271728</v>
      </c>
      <c r="J662" s="1" t="s">
        <v>219</v>
      </c>
    </row>
    <row r="663" spans="1:10" x14ac:dyDescent="0.25">
      <c r="A663" s="1" t="s">
        <v>1491</v>
      </c>
      <c r="B663" s="1" t="s">
        <v>1490</v>
      </c>
      <c r="C663">
        <v>0.28153574565871053</v>
      </c>
      <c r="D663">
        <v>0.34588677323784439</v>
      </c>
      <c r="E663">
        <f>-LOG(GO_Biological_Process_2021_table[[#This Row],[Adjusted P-value]],10)</f>
        <v>0.46106604515432265</v>
      </c>
      <c r="F663">
        <v>0</v>
      </c>
      <c r="G663">
        <v>0</v>
      </c>
      <c r="H663">
        <v>3.0881070983810708</v>
      </c>
      <c r="I663">
        <v>3.9141629521271728</v>
      </c>
      <c r="J663" s="1" t="s">
        <v>955</v>
      </c>
    </row>
    <row r="664" spans="1:10" x14ac:dyDescent="0.25">
      <c r="A664" s="1" t="s">
        <v>1492</v>
      </c>
      <c r="B664" s="1" t="s">
        <v>1490</v>
      </c>
      <c r="C664">
        <v>0.28153574565871053</v>
      </c>
      <c r="D664">
        <v>0.34588677323784439</v>
      </c>
      <c r="E664">
        <f>-LOG(GO_Biological_Process_2021_table[[#This Row],[Adjusted P-value]],10)</f>
        <v>0.46106604515432265</v>
      </c>
      <c r="F664">
        <v>0</v>
      </c>
      <c r="G664">
        <v>0</v>
      </c>
      <c r="H664">
        <v>3.0881070983810708</v>
      </c>
      <c r="I664">
        <v>3.9141629521271728</v>
      </c>
      <c r="J664" s="1" t="s">
        <v>219</v>
      </c>
    </row>
    <row r="665" spans="1:10" x14ac:dyDescent="0.25">
      <c r="A665" s="1" t="s">
        <v>1493</v>
      </c>
      <c r="B665" s="1" t="s">
        <v>1490</v>
      </c>
      <c r="C665">
        <v>0.28153574565871053</v>
      </c>
      <c r="D665">
        <v>0.34588677323784439</v>
      </c>
      <c r="E665">
        <f>-LOG(GO_Biological_Process_2021_table[[#This Row],[Adjusted P-value]],10)</f>
        <v>0.46106604515432265</v>
      </c>
      <c r="F665">
        <v>0</v>
      </c>
      <c r="G665">
        <v>0</v>
      </c>
      <c r="H665">
        <v>3.0881070983810708</v>
      </c>
      <c r="I665">
        <v>3.9141629521271728</v>
      </c>
      <c r="J665" s="1" t="s">
        <v>537</v>
      </c>
    </row>
    <row r="666" spans="1:10" x14ac:dyDescent="0.25">
      <c r="A666" s="1" t="s">
        <v>1494</v>
      </c>
      <c r="B666" s="1" t="s">
        <v>1490</v>
      </c>
      <c r="C666">
        <v>0.28153574565871053</v>
      </c>
      <c r="D666">
        <v>0.34588677323784439</v>
      </c>
      <c r="E666">
        <f>-LOG(GO_Biological_Process_2021_table[[#This Row],[Adjusted P-value]],10)</f>
        <v>0.46106604515432265</v>
      </c>
      <c r="F666">
        <v>0</v>
      </c>
      <c r="G666">
        <v>0</v>
      </c>
      <c r="H666">
        <v>3.0881070983810708</v>
      </c>
      <c r="I666">
        <v>3.9141629521271728</v>
      </c>
      <c r="J666" s="1" t="s">
        <v>537</v>
      </c>
    </row>
    <row r="667" spans="1:10" x14ac:dyDescent="0.25">
      <c r="A667" s="1" t="s">
        <v>1495</v>
      </c>
      <c r="B667" s="1" t="s">
        <v>1496</v>
      </c>
      <c r="C667">
        <v>0.28420594171863656</v>
      </c>
      <c r="D667">
        <v>0.34707960296580881</v>
      </c>
      <c r="E667">
        <f>-LOG(GO_Biological_Process_2021_table[[#This Row],[Adjusted P-value]],10)</f>
        <v>0.45957090802170925</v>
      </c>
      <c r="F667">
        <v>0</v>
      </c>
      <c r="G667">
        <v>0</v>
      </c>
      <c r="H667">
        <v>3.0532553486224412</v>
      </c>
      <c r="I667">
        <v>3.8411666893614349</v>
      </c>
      <c r="J667" s="1" t="s">
        <v>192</v>
      </c>
    </row>
    <row r="668" spans="1:10" x14ac:dyDescent="0.25">
      <c r="A668" s="1" t="s">
        <v>1497</v>
      </c>
      <c r="B668" s="1" t="s">
        <v>1496</v>
      </c>
      <c r="C668">
        <v>0.28420594171863656</v>
      </c>
      <c r="D668">
        <v>0.34707960296580881</v>
      </c>
      <c r="E668">
        <f>-LOG(GO_Biological_Process_2021_table[[#This Row],[Adjusted P-value]],10)</f>
        <v>0.45957090802170925</v>
      </c>
      <c r="F668">
        <v>0</v>
      </c>
      <c r="G668">
        <v>0</v>
      </c>
      <c r="H668">
        <v>3.0532553486224412</v>
      </c>
      <c r="I668">
        <v>3.8411666893614349</v>
      </c>
      <c r="J668" s="1" t="s">
        <v>811</v>
      </c>
    </row>
    <row r="669" spans="1:10" x14ac:dyDescent="0.25">
      <c r="A669" s="1" t="s">
        <v>1498</v>
      </c>
      <c r="B669" s="1" t="s">
        <v>1496</v>
      </c>
      <c r="C669">
        <v>0.28420594171863656</v>
      </c>
      <c r="D669">
        <v>0.34707960296580881</v>
      </c>
      <c r="E669">
        <f>-LOG(GO_Biological_Process_2021_table[[#This Row],[Adjusted P-value]],10)</f>
        <v>0.45957090802170925</v>
      </c>
      <c r="F669">
        <v>0</v>
      </c>
      <c r="G669">
        <v>0</v>
      </c>
      <c r="H669">
        <v>3.0532553486224412</v>
      </c>
      <c r="I669">
        <v>3.8411666893614349</v>
      </c>
      <c r="J669" s="1" t="s">
        <v>955</v>
      </c>
    </row>
    <row r="670" spans="1:10" x14ac:dyDescent="0.25">
      <c r="A670" s="1" t="s">
        <v>1499</v>
      </c>
      <c r="B670" s="1" t="s">
        <v>1496</v>
      </c>
      <c r="C670">
        <v>0.28420594171863656</v>
      </c>
      <c r="D670">
        <v>0.34707960296580881</v>
      </c>
      <c r="E670">
        <f>-LOG(GO_Biological_Process_2021_table[[#This Row],[Adjusted P-value]],10)</f>
        <v>0.45957090802170925</v>
      </c>
      <c r="F670">
        <v>0</v>
      </c>
      <c r="G670">
        <v>0</v>
      </c>
      <c r="H670">
        <v>3.0532553486224412</v>
      </c>
      <c r="I670">
        <v>3.8411666893614349</v>
      </c>
      <c r="J670" s="1" t="s">
        <v>955</v>
      </c>
    </row>
    <row r="671" spans="1:10" x14ac:dyDescent="0.25">
      <c r="A671" s="1" t="s">
        <v>1500</v>
      </c>
      <c r="B671" s="1" t="s">
        <v>1501</v>
      </c>
      <c r="C671">
        <v>0.28581750238259657</v>
      </c>
      <c r="D671">
        <v>0.34852671559191251</v>
      </c>
      <c r="E671">
        <f>-LOG(GO_Biological_Process_2021_table[[#This Row],[Adjusted P-value]],10)</f>
        <v>0.45776392634801832</v>
      </c>
      <c r="F671">
        <v>0</v>
      </c>
      <c r="G671">
        <v>0</v>
      </c>
      <c r="H671">
        <v>1.9211658841940531</v>
      </c>
      <c r="I671">
        <v>2.4060715641917119</v>
      </c>
      <c r="J671" s="1" t="s">
        <v>1502</v>
      </c>
    </row>
    <row r="672" spans="1:10" x14ac:dyDescent="0.25">
      <c r="A672" s="1" t="s">
        <v>1503</v>
      </c>
      <c r="B672" s="1" t="s">
        <v>1504</v>
      </c>
      <c r="C672">
        <v>0.28951699840819811</v>
      </c>
      <c r="D672">
        <v>0.35146417191604434</v>
      </c>
      <c r="E672">
        <f>-LOG(GO_Biological_Process_2021_table[[#This Row],[Adjusted P-value]],10)</f>
        <v>0.45411894015260224</v>
      </c>
      <c r="F672">
        <v>0</v>
      </c>
      <c r="G672">
        <v>0</v>
      </c>
      <c r="H672">
        <v>2.9858497666716843</v>
      </c>
      <c r="I672">
        <v>3.7010840036189752</v>
      </c>
      <c r="J672" s="1" t="s">
        <v>233</v>
      </c>
    </row>
    <row r="673" spans="1:10" x14ac:dyDescent="0.25">
      <c r="A673" s="1" t="s">
        <v>1505</v>
      </c>
      <c r="B673" s="1" t="s">
        <v>1504</v>
      </c>
      <c r="C673">
        <v>0.28951699840819811</v>
      </c>
      <c r="D673">
        <v>0.35146417191604434</v>
      </c>
      <c r="E673">
        <f>-LOG(GO_Biological_Process_2021_table[[#This Row],[Adjusted P-value]],10)</f>
        <v>0.45411894015260224</v>
      </c>
      <c r="F673">
        <v>0</v>
      </c>
      <c r="G673">
        <v>0</v>
      </c>
      <c r="H673">
        <v>2.9858497666716843</v>
      </c>
      <c r="I673">
        <v>3.7010840036189752</v>
      </c>
      <c r="J673" s="1" t="s">
        <v>269</v>
      </c>
    </row>
    <row r="674" spans="1:10" x14ac:dyDescent="0.25">
      <c r="A674" s="1" t="s">
        <v>1506</v>
      </c>
      <c r="B674" s="1" t="s">
        <v>1504</v>
      </c>
      <c r="C674">
        <v>0.28951699840819811</v>
      </c>
      <c r="D674">
        <v>0.35146417191604434</v>
      </c>
      <c r="E674">
        <f>-LOG(GO_Biological_Process_2021_table[[#This Row],[Adjusted P-value]],10)</f>
        <v>0.45411894015260224</v>
      </c>
      <c r="F674">
        <v>0</v>
      </c>
      <c r="G674">
        <v>0</v>
      </c>
      <c r="H674">
        <v>2.9858497666716843</v>
      </c>
      <c r="I674">
        <v>3.7010840036189752</v>
      </c>
      <c r="J674" s="1" t="s">
        <v>219</v>
      </c>
    </row>
    <row r="675" spans="1:10" x14ac:dyDescent="0.25">
      <c r="A675" s="1" t="s">
        <v>1507</v>
      </c>
      <c r="B675" s="1" t="s">
        <v>1508</v>
      </c>
      <c r="C675">
        <v>0.29215792972666155</v>
      </c>
      <c r="D675">
        <v>0.35309619613414567</v>
      </c>
      <c r="E675">
        <f>-LOG(GO_Biological_Process_2021_table[[#This Row],[Adjusted P-value]],10)</f>
        <v>0.45210696101761311</v>
      </c>
      <c r="F675">
        <v>0</v>
      </c>
      <c r="G675">
        <v>0</v>
      </c>
      <c r="H675">
        <v>2.9532459797498509</v>
      </c>
      <c r="I675">
        <v>3.6338533154352772</v>
      </c>
      <c r="J675" s="1" t="s">
        <v>189</v>
      </c>
    </row>
    <row r="676" spans="1:10" x14ac:dyDescent="0.25">
      <c r="A676" s="1" t="s">
        <v>1509</v>
      </c>
      <c r="B676" s="1" t="s">
        <v>1508</v>
      </c>
      <c r="C676">
        <v>0.29215792972666155</v>
      </c>
      <c r="D676">
        <v>0.35309619613414567</v>
      </c>
      <c r="E676">
        <f>-LOG(GO_Biological_Process_2021_table[[#This Row],[Adjusted P-value]],10)</f>
        <v>0.45210696101761311</v>
      </c>
      <c r="F676">
        <v>0</v>
      </c>
      <c r="G676">
        <v>0</v>
      </c>
      <c r="H676">
        <v>2.9532459797498509</v>
      </c>
      <c r="I676">
        <v>3.6338533154352772</v>
      </c>
      <c r="J676" s="1" t="s">
        <v>575</v>
      </c>
    </row>
    <row r="677" spans="1:10" x14ac:dyDescent="0.25">
      <c r="A677" s="1" t="s">
        <v>1510</v>
      </c>
      <c r="B677" s="1" t="s">
        <v>1508</v>
      </c>
      <c r="C677">
        <v>0.29215792972666155</v>
      </c>
      <c r="D677">
        <v>0.35309619613414567</v>
      </c>
      <c r="E677">
        <f>-LOG(GO_Biological_Process_2021_table[[#This Row],[Adjusted P-value]],10)</f>
        <v>0.45210696101761311</v>
      </c>
      <c r="F677">
        <v>0</v>
      </c>
      <c r="G677">
        <v>0</v>
      </c>
      <c r="H677">
        <v>2.9532459797498509</v>
      </c>
      <c r="I677">
        <v>3.6338533154352772</v>
      </c>
      <c r="J677" s="1" t="s">
        <v>860</v>
      </c>
    </row>
    <row r="678" spans="1:10" x14ac:dyDescent="0.25">
      <c r="A678" s="1" t="s">
        <v>1511</v>
      </c>
      <c r="B678" s="1" t="s">
        <v>520</v>
      </c>
      <c r="C678">
        <v>0.29478917666716925</v>
      </c>
      <c r="D678">
        <v>0.35522530580689865</v>
      </c>
      <c r="E678">
        <f>-LOG(GO_Biological_Process_2021_table[[#This Row],[Adjusted P-value]],10)</f>
        <v>0.4494961031951713</v>
      </c>
      <c r="F678">
        <v>0</v>
      </c>
      <c r="G678">
        <v>0</v>
      </c>
      <c r="H678">
        <v>2.9213433495360142</v>
      </c>
      <c r="I678">
        <v>3.5684058083253287</v>
      </c>
      <c r="J678" s="1" t="s">
        <v>811</v>
      </c>
    </row>
    <row r="679" spans="1:10" x14ac:dyDescent="0.25">
      <c r="A679" s="1" t="s">
        <v>1512</v>
      </c>
      <c r="B679" s="1" t="s">
        <v>520</v>
      </c>
      <c r="C679">
        <v>0.29478917666716925</v>
      </c>
      <c r="D679">
        <v>0.35522530580689865</v>
      </c>
      <c r="E679">
        <f>-LOG(GO_Biological_Process_2021_table[[#This Row],[Adjusted P-value]],10)</f>
        <v>0.4494961031951713</v>
      </c>
      <c r="F679">
        <v>0</v>
      </c>
      <c r="G679">
        <v>0</v>
      </c>
      <c r="H679">
        <v>2.9213433495360142</v>
      </c>
      <c r="I679">
        <v>3.5684058083253287</v>
      </c>
      <c r="J679" s="1" t="s">
        <v>198</v>
      </c>
    </row>
    <row r="680" spans="1:10" x14ac:dyDescent="0.25">
      <c r="A680" s="1" t="s">
        <v>1513</v>
      </c>
      <c r="B680" s="1" t="s">
        <v>524</v>
      </c>
      <c r="C680">
        <v>0.29741077415658512</v>
      </c>
      <c r="D680">
        <v>0.35733029777342651</v>
      </c>
      <c r="E680">
        <f>-LOG(GO_Biological_Process_2021_table[[#This Row],[Adjusted P-value]],10)</f>
        <v>0.44693015872629738</v>
      </c>
      <c r="F680">
        <v>0</v>
      </c>
      <c r="G680">
        <v>0</v>
      </c>
      <c r="H680">
        <v>2.8901194986884291</v>
      </c>
      <c r="I680">
        <v>3.5046774504025437</v>
      </c>
      <c r="J680" s="1" t="s">
        <v>222</v>
      </c>
    </row>
    <row r="681" spans="1:10" x14ac:dyDescent="0.25">
      <c r="A681" s="1" t="s">
        <v>1514</v>
      </c>
      <c r="B681" s="1" t="s">
        <v>524</v>
      </c>
      <c r="C681">
        <v>0.29741077415658512</v>
      </c>
      <c r="D681">
        <v>0.35733029777342651</v>
      </c>
      <c r="E681">
        <f>-LOG(GO_Biological_Process_2021_table[[#This Row],[Adjusted P-value]],10)</f>
        <v>0.44693015872629738</v>
      </c>
      <c r="F681">
        <v>0</v>
      </c>
      <c r="G681">
        <v>0</v>
      </c>
      <c r="H681">
        <v>2.8901194986884291</v>
      </c>
      <c r="I681">
        <v>3.5046774504025437</v>
      </c>
      <c r="J681" s="1" t="s">
        <v>860</v>
      </c>
    </row>
    <row r="682" spans="1:10" x14ac:dyDescent="0.25">
      <c r="A682" s="1" t="s">
        <v>1515</v>
      </c>
      <c r="B682" s="1" t="s">
        <v>526</v>
      </c>
      <c r="C682">
        <v>0.30002275715161453</v>
      </c>
      <c r="D682">
        <v>0.35993919617161391</v>
      </c>
      <c r="E682">
        <f>-LOG(GO_Biological_Process_2021_table[[#This Row],[Adjusted P-value]],10)</f>
        <v>0.44377085755894319</v>
      </c>
      <c r="F682">
        <v>0</v>
      </c>
      <c r="G682">
        <v>0</v>
      </c>
      <c r="H682">
        <v>2.8595529920692142</v>
      </c>
      <c r="I682">
        <v>3.4426071256038537</v>
      </c>
      <c r="J682" s="1" t="s">
        <v>537</v>
      </c>
    </row>
    <row r="683" spans="1:10" x14ac:dyDescent="0.25">
      <c r="A683" s="1" t="s">
        <v>1516</v>
      </c>
      <c r="B683" s="1" t="s">
        <v>528</v>
      </c>
      <c r="C683">
        <v>0.30262516044943516</v>
      </c>
      <c r="D683">
        <v>0.36199817875137413</v>
      </c>
      <c r="E683">
        <f>-LOG(GO_Biological_Process_2021_table[[#This Row],[Adjusted P-value]],10)</f>
        <v>0.44129361443981241</v>
      </c>
      <c r="F683">
        <v>0</v>
      </c>
      <c r="G683">
        <v>0</v>
      </c>
      <c r="H683">
        <v>2.8296232876712328</v>
      </c>
      <c r="I683">
        <v>3.382136474591229</v>
      </c>
      <c r="J683" s="1" t="s">
        <v>952</v>
      </c>
    </row>
    <row r="684" spans="1:10" x14ac:dyDescent="0.25">
      <c r="A684" s="1" t="s">
        <v>1517</v>
      </c>
      <c r="B684" s="1" t="s">
        <v>528</v>
      </c>
      <c r="C684">
        <v>0.30262516044943516</v>
      </c>
      <c r="D684">
        <v>0.36199817875137413</v>
      </c>
      <c r="E684">
        <f>-LOG(GO_Biological_Process_2021_table[[#This Row],[Adjusted P-value]],10)</f>
        <v>0.44129361443981241</v>
      </c>
      <c r="F684">
        <v>0</v>
      </c>
      <c r="G684">
        <v>0</v>
      </c>
      <c r="H684">
        <v>2.8296232876712328</v>
      </c>
      <c r="I684">
        <v>3.382136474591229</v>
      </c>
      <c r="J684" s="1" t="s">
        <v>194</v>
      </c>
    </row>
    <row r="685" spans="1:10" x14ac:dyDescent="0.25">
      <c r="A685" s="1" t="s">
        <v>1518</v>
      </c>
      <c r="B685" s="1" t="s">
        <v>1519</v>
      </c>
      <c r="C685">
        <v>0.30780136634618438</v>
      </c>
      <c r="D685">
        <v>0.36711491431362431</v>
      </c>
      <c r="E685">
        <f>-LOG(GO_Biological_Process_2021_table[[#This Row],[Adjusted P-value]],10)</f>
        <v>0.43519797160460477</v>
      </c>
      <c r="F685">
        <v>0</v>
      </c>
      <c r="G685">
        <v>0</v>
      </c>
      <c r="H685">
        <v>2.7715963097567795</v>
      </c>
      <c r="I685">
        <v>3.2657736460624851</v>
      </c>
      <c r="J685" s="1" t="s">
        <v>825</v>
      </c>
    </row>
    <row r="686" spans="1:10" x14ac:dyDescent="0.25">
      <c r="A686" s="1" t="s">
        <v>1520</v>
      </c>
      <c r="B686" s="1" t="s">
        <v>1519</v>
      </c>
      <c r="C686">
        <v>0.30780136634618438</v>
      </c>
      <c r="D686">
        <v>0.36711491431362431</v>
      </c>
      <c r="E686">
        <f>-LOG(GO_Biological_Process_2021_table[[#This Row],[Adjusted P-value]],10)</f>
        <v>0.43519797160460477</v>
      </c>
      <c r="F686">
        <v>0</v>
      </c>
      <c r="G686">
        <v>0</v>
      </c>
      <c r="H686">
        <v>2.7715963097567795</v>
      </c>
      <c r="I686">
        <v>3.2657736460624851</v>
      </c>
      <c r="J686" s="1" t="s">
        <v>151</v>
      </c>
    </row>
    <row r="687" spans="1:10" x14ac:dyDescent="0.25">
      <c r="A687" s="1" t="s">
        <v>1521</v>
      </c>
      <c r="B687" s="1" t="s">
        <v>1522</v>
      </c>
      <c r="C687">
        <v>0.3129396676237669</v>
      </c>
      <c r="D687">
        <v>0.37161585530322322</v>
      </c>
      <c r="E687">
        <f>-LOG(GO_Biological_Process_2021_table[[#This Row],[Adjusted P-value]],10)</f>
        <v>0.4299057647435171</v>
      </c>
      <c r="F687">
        <v>0</v>
      </c>
      <c r="G687">
        <v>0</v>
      </c>
      <c r="H687">
        <v>2.7158904109589042</v>
      </c>
      <c r="I687">
        <v>3.1551717312767029</v>
      </c>
      <c r="J687" s="1" t="s">
        <v>155</v>
      </c>
    </row>
    <row r="688" spans="1:10" x14ac:dyDescent="0.25">
      <c r="A688" s="1" t="s">
        <v>1523</v>
      </c>
      <c r="B688" s="1" t="s">
        <v>1522</v>
      </c>
      <c r="C688">
        <v>0.3129396676237669</v>
      </c>
      <c r="D688">
        <v>0.37161585530322322</v>
      </c>
      <c r="E688">
        <f>-LOG(GO_Biological_Process_2021_table[[#This Row],[Adjusted P-value]],10)</f>
        <v>0.4299057647435171</v>
      </c>
      <c r="F688">
        <v>0</v>
      </c>
      <c r="G688">
        <v>0</v>
      </c>
      <c r="H688">
        <v>2.7158904109589042</v>
      </c>
      <c r="I688">
        <v>3.1551717312767029</v>
      </c>
      <c r="J688" s="1" t="s">
        <v>434</v>
      </c>
    </row>
    <row r="689" spans="1:10" x14ac:dyDescent="0.25">
      <c r="A689" s="1" t="s">
        <v>1524</v>
      </c>
      <c r="B689" s="1" t="s">
        <v>1522</v>
      </c>
      <c r="C689">
        <v>0.3129396676237669</v>
      </c>
      <c r="D689">
        <v>0.37161585530322322</v>
      </c>
      <c r="E689">
        <f>-LOG(GO_Biological_Process_2021_table[[#This Row],[Adjusted P-value]],10)</f>
        <v>0.4299057647435171</v>
      </c>
      <c r="F689">
        <v>0</v>
      </c>
      <c r="G689">
        <v>0</v>
      </c>
      <c r="H689">
        <v>2.7158904109589042</v>
      </c>
      <c r="I689">
        <v>3.1551717312767029</v>
      </c>
      <c r="J689" s="1" t="s">
        <v>299</v>
      </c>
    </row>
    <row r="690" spans="1:10" x14ac:dyDescent="0.25">
      <c r="A690" s="1" t="s">
        <v>1525</v>
      </c>
      <c r="B690" s="1" t="s">
        <v>1526</v>
      </c>
      <c r="C690">
        <v>0.3154946896665915</v>
      </c>
      <c r="D690">
        <v>0.37302338850594102</v>
      </c>
      <c r="E690">
        <f>-LOG(GO_Biological_Process_2021_table[[#This Row],[Adjusted P-value]],10)</f>
        <v>0.4282639371440557</v>
      </c>
      <c r="F690">
        <v>0</v>
      </c>
      <c r="G690">
        <v>0</v>
      </c>
      <c r="H690">
        <v>2.6888647768886482</v>
      </c>
      <c r="I690">
        <v>3.1019105143813559</v>
      </c>
      <c r="J690" s="1" t="s">
        <v>324</v>
      </c>
    </row>
    <row r="691" spans="1:10" x14ac:dyDescent="0.25">
      <c r="A691" s="1" t="s">
        <v>1527</v>
      </c>
      <c r="B691" s="1" t="s">
        <v>1526</v>
      </c>
      <c r="C691">
        <v>0.3154946896665915</v>
      </c>
      <c r="D691">
        <v>0.37302338850594102</v>
      </c>
      <c r="E691">
        <f>-LOG(GO_Biological_Process_2021_table[[#This Row],[Adjusted P-value]],10)</f>
        <v>0.4282639371440557</v>
      </c>
      <c r="F691">
        <v>0</v>
      </c>
      <c r="G691">
        <v>0</v>
      </c>
      <c r="H691">
        <v>2.6888647768886482</v>
      </c>
      <c r="I691">
        <v>3.1019105143813559</v>
      </c>
      <c r="J691" s="1" t="s">
        <v>189</v>
      </c>
    </row>
    <row r="692" spans="1:10" x14ac:dyDescent="0.25">
      <c r="A692" s="1" t="s">
        <v>1528</v>
      </c>
      <c r="B692" s="1" t="s">
        <v>1526</v>
      </c>
      <c r="C692">
        <v>0.3154946896665915</v>
      </c>
      <c r="D692">
        <v>0.37302338850594102</v>
      </c>
      <c r="E692">
        <f>-LOG(GO_Biological_Process_2021_table[[#This Row],[Adjusted P-value]],10)</f>
        <v>0.4282639371440557</v>
      </c>
      <c r="F692">
        <v>0</v>
      </c>
      <c r="G692">
        <v>0</v>
      </c>
      <c r="H692">
        <v>2.6888647768886482</v>
      </c>
      <c r="I692">
        <v>3.1019105143813559</v>
      </c>
      <c r="J692" s="1" t="s">
        <v>1195</v>
      </c>
    </row>
    <row r="693" spans="1:10" x14ac:dyDescent="0.25">
      <c r="A693" s="1" t="s">
        <v>1529</v>
      </c>
      <c r="B693" s="1" t="s">
        <v>1530</v>
      </c>
      <c r="C693">
        <v>0.31864021433695155</v>
      </c>
      <c r="D693">
        <v>0.37619805652209454</v>
      </c>
      <c r="E693">
        <f>-LOG(GO_Biological_Process_2021_table[[#This Row],[Adjusted P-value]],10)</f>
        <v>0.424583452389867</v>
      </c>
      <c r="F693">
        <v>0</v>
      </c>
      <c r="G693">
        <v>0</v>
      </c>
      <c r="H693">
        <v>1.7693001443001444</v>
      </c>
      <c r="I693">
        <v>2.0235356015493275</v>
      </c>
      <c r="J693" s="1" t="s">
        <v>1502</v>
      </c>
    </row>
    <row r="694" spans="1:10" x14ac:dyDescent="0.25">
      <c r="A694" s="1" t="s">
        <v>1531</v>
      </c>
      <c r="B694" s="1" t="s">
        <v>532</v>
      </c>
      <c r="C694">
        <v>0.32057664676216652</v>
      </c>
      <c r="D694">
        <v>0.37630908104122135</v>
      </c>
      <c r="E694">
        <f>-LOG(GO_Biological_Process_2021_table[[#This Row],[Adjusted P-value]],10)</f>
        <v>0.42445530121639446</v>
      </c>
      <c r="F694">
        <v>0</v>
      </c>
      <c r="G694">
        <v>0</v>
      </c>
      <c r="H694">
        <v>2.6363878175289268</v>
      </c>
      <c r="I694">
        <v>2.9992441119233257</v>
      </c>
      <c r="J694" s="1" t="s">
        <v>952</v>
      </c>
    </row>
    <row r="695" spans="1:10" x14ac:dyDescent="0.25">
      <c r="A695" s="1" t="s">
        <v>1532</v>
      </c>
      <c r="B695" s="1" t="s">
        <v>532</v>
      </c>
      <c r="C695">
        <v>0.32057664676216652</v>
      </c>
      <c r="D695">
        <v>0.37630908104122135</v>
      </c>
      <c r="E695">
        <f>-LOG(GO_Biological_Process_2021_table[[#This Row],[Adjusted P-value]],10)</f>
        <v>0.42445530121639446</v>
      </c>
      <c r="F695">
        <v>0</v>
      </c>
      <c r="G695">
        <v>0</v>
      </c>
      <c r="H695">
        <v>2.6363878175289268</v>
      </c>
      <c r="I695">
        <v>2.9992441119233257</v>
      </c>
      <c r="J695" s="1" t="s">
        <v>434</v>
      </c>
    </row>
    <row r="696" spans="1:10" x14ac:dyDescent="0.25">
      <c r="A696" s="1" t="s">
        <v>1533</v>
      </c>
      <c r="B696" s="1" t="s">
        <v>532</v>
      </c>
      <c r="C696">
        <v>0.32057664676216652</v>
      </c>
      <c r="D696">
        <v>0.37630908104122135</v>
      </c>
      <c r="E696">
        <f>-LOG(GO_Biological_Process_2021_table[[#This Row],[Adjusted P-value]],10)</f>
        <v>0.42445530121639446</v>
      </c>
      <c r="F696">
        <v>0</v>
      </c>
      <c r="G696">
        <v>0</v>
      </c>
      <c r="H696">
        <v>2.6363878175289268</v>
      </c>
      <c r="I696">
        <v>2.9992441119233257</v>
      </c>
      <c r="J696" s="1" t="s">
        <v>537</v>
      </c>
    </row>
    <row r="697" spans="1:10" x14ac:dyDescent="0.25">
      <c r="A697" s="1" t="s">
        <v>1534</v>
      </c>
      <c r="B697" s="1" t="s">
        <v>532</v>
      </c>
      <c r="C697">
        <v>0.32057664676216652</v>
      </c>
      <c r="D697">
        <v>0.37630908104122135</v>
      </c>
      <c r="E697">
        <f>-LOG(GO_Biological_Process_2021_table[[#This Row],[Adjusted P-value]],10)</f>
        <v>0.42445530121639446</v>
      </c>
      <c r="F697">
        <v>0</v>
      </c>
      <c r="G697">
        <v>0</v>
      </c>
      <c r="H697">
        <v>2.6363878175289268</v>
      </c>
      <c r="I697">
        <v>2.9992441119233257</v>
      </c>
      <c r="J697" s="1" t="s">
        <v>151</v>
      </c>
    </row>
    <row r="698" spans="1:10" x14ac:dyDescent="0.25">
      <c r="A698" s="1" t="s">
        <v>1535</v>
      </c>
      <c r="B698" s="1" t="s">
        <v>1536</v>
      </c>
      <c r="C698">
        <v>0.3231036494986545</v>
      </c>
      <c r="D698">
        <v>0.37873125056011581</v>
      </c>
      <c r="E698">
        <f>-LOG(GO_Biological_Process_2021_table[[#This Row],[Adjusted P-value]],10)</f>
        <v>0.42166885810636473</v>
      </c>
      <c r="F698">
        <v>0</v>
      </c>
      <c r="G698">
        <v>0</v>
      </c>
      <c r="H698">
        <v>2.6109062170706006</v>
      </c>
      <c r="I698">
        <v>2.9497551374275979</v>
      </c>
      <c r="J698" s="1" t="s">
        <v>537</v>
      </c>
    </row>
    <row r="699" spans="1:10" x14ac:dyDescent="0.25">
      <c r="A699" s="1" t="s">
        <v>1537</v>
      </c>
      <c r="B699" s="1" t="s">
        <v>1538</v>
      </c>
      <c r="C699">
        <v>0.32408326004530819</v>
      </c>
      <c r="D699">
        <v>0.37933527715904986</v>
      </c>
      <c r="E699">
        <f>-LOG(GO_Biological_Process_2021_table[[#This Row],[Adjusted P-value]],10)</f>
        <v>0.42097676720203486</v>
      </c>
      <c r="F699">
        <v>0</v>
      </c>
      <c r="G699">
        <v>0</v>
      </c>
      <c r="H699">
        <v>1.7462606837606838</v>
      </c>
      <c r="I699">
        <v>1.9676076437202834</v>
      </c>
      <c r="J699" s="1" t="s">
        <v>1539</v>
      </c>
    </row>
    <row r="700" spans="1:10" x14ac:dyDescent="0.25">
      <c r="A700" s="1" t="s">
        <v>1540</v>
      </c>
      <c r="B700" s="1" t="s">
        <v>534</v>
      </c>
      <c r="C700">
        <v>0.32562138003242663</v>
      </c>
      <c r="D700">
        <v>0.38004666783784646</v>
      </c>
      <c r="E700">
        <f>-LOG(GO_Biological_Process_2021_table[[#This Row],[Adjusted P-value]],10)</f>
        <v>0.42016307090942945</v>
      </c>
      <c r="F700">
        <v>0</v>
      </c>
      <c r="G700">
        <v>0</v>
      </c>
      <c r="H700">
        <v>2.5859099804305283</v>
      </c>
      <c r="I700">
        <v>2.9014426736249268</v>
      </c>
      <c r="J700" s="1" t="s">
        <v>256</v>
      </c>
    </row>
    <row r="701" spans="1:10" x14ac:dyDescent="0.25">
      <c r="A701" s="1" t="s">
        <v>1541</v>
      </c>
      <c r="B701" s="1" t="s">
        <v>534</v>
      </c>
      <c r="C701">
        <v>0.32562138003242663</v>
      </c>
      <c r="D701">
        <v>0.38004666783784646</v>
      </c>
      <c r="E701">
        <f>-LOG(GO_Biological_Process_2021_table[[#This Row],[Adjusted P-value]],10)</f>
        <v>0.42016307090942945</v>
      </c>
      <c r="F701">
        <v>0</v>
      </c>
      <c r="G701">
        <v>0</v>
      </c>
      <c r="H701">
        <v>2.5859099804305283</v>
      </c>
      <c r="I701">
        <v>2.9014426736249268</v>
      </c>
      <c r="J701" s="1" t="s">
        <v>151</v>
      </c>
    </row>
    <row r="702" spans="1:10" x14ac:dyDescent="0.25">
      <c r="A702" s="1" t="s">
        <v>1542</v>
      </c>
      <c r="B702" s="1" t="s">
        <v>1543</v>
      </c>
      <c r="C702">
        <v>0.32812987189927328</v>
      </c>
      <c r="D702">
        <v>0.38242811033053675</v>
      </c>
      <c r="E702">
        <f>-LOG(GO_Biological_Process_2021_table[[#This Row],[Adjusted P-value]],10)</f>
        <v>0.41745019246093251</v>
      </c>
      <c r="F702">
        <v>0</v>
      </c>
      <c r="G702">
        <v>0</v>
      </c>
      <c r="H702">
        <v>2.5613853708968728</v>
      </c>
      <c r="I702">
        <v>2.8542690252545113</v>
      </c>
      <c r="J702" s="1" t="s">
        <v>151</v>
      </c>
    </row>
    <row r="703" spans="1:10" x14ac:dyDescent="0.25">
      <c r="A703" s="1" t="s">
        <v>1544</v>
      </c>
      <c r="B703" s="1" t="s">
        <v>1545</v>
      </c>
      <c r="C703">
        <v>0.33311927317096296</v>
      </c>
      <c r="D703">
        <v>0.38713861476625422</v>
      </c>
      <c r="E703">
        <f>-LOG(GO_Biological_Process_2021_table[[#This Row],[Adjusted P-value]],10)</f>
        <v>0.41213350823797146</v>
      </c>
      <c r="F703">
        <v>0</v>
      </c>
      <c r="G703">
        <v>0</v>
      </c>
      <c r="H703">
        <v>2.5136986301369864</v>
      </c>
      <c r="I703">
        <v>2.7631949718287996</v>
      </c>
      <c r="J703" s="1" t="s">
        <v>219</v>
      </c>
    </row>
    <row r="704" spans="1:10" x14ac:dyDescent="0.25">
      <c r="A704" s="1" t="s">
        <v>1546</v>
      </c>
      <c r="B704" s="1" t="s">
        <v>1545</v>
      </c>
      <c r="C704">
        <v>0.33311927317096296</v>
      </c>
      <c r="D704">
        <v>0.38713861476625422</v>
      </c>
      <c r="E704">
        <f>-LOG(GO_Biological_Process_2021_table[[#This Row],[Adjusted P-value]],10)</f>
        <v>0.41213350823797146</v>
      </c>
      <c r="F704">
        <v>0</v>
      </c>
      <c r="G704">
        <v>0</v>
      </c>
      <c r="H704">
        <v>2.5136986301369864</v>
      </c>
      <c r="I704">
        <v>2.7631949718287996</v>
      </c>
      <c r="J704" s="1" t="s">
        <v>434</v>
      </c>
    </row>
    <row r="705" spans="1:10" x14ac:dyDescent="0.25">
      <c r="A705" s="1" t="s">
        <v>1547</v>
      </c>
      <c r="B705" s="1" t="s">
        <v>1548</v>
      </c>
      <c r="C705">
        <v>0.33493753667059289</v>
      </c>
      <c r="D705">
        <v>0.38869881741459428</v>
      </c>
      <c r="E705">
        <f>-LOG(GO_Biological_Process_2021_table[[#This Row],[Adjusted P-value]],10)</f>
        <v>0.41038678067333184</v>
      </c>
      <c r="F705">
        <v>0</v>
      </c>
      <c r="G705">
        <v>0</v>
      </c>
      <c r="H705">
        <v>1.7019097222222221</v>
      </c>
      <c r="I705">
        <v>1.8615679534097573</v>
      </c>
      <c r="J705" s="1" t="s">
        <v>1549</v>
      </c>
    </row>
    <row r="706" spans="1:10" x14ac:dyDescent="0.25">
      <c r="A706" s="1" t="s">
        <v>1550</v>
      </c>
      <c r="B706" s="1" t="s">
        <v>539</v>
      </c>
      <c r="C706">
        <v>0.3356002491615161</v>
      </c>
      <c r="D706">
        <v>0.38891546604958677</v>
      </c>
      <c r="E706">
        <f>-LOG(GO_Biological_Process_2021_table[[#This Row],[Adjusted P-value]],10)</f>
        <v>0.41014478586658931</v>
      </c>
      <c r="F706">
        <v>0</v>
      </c>
      <c r="G706">
        <v>0</v>
      </c>
      <c r="H706">
        <v>2.4905114993087847</v>
      </c>
      <c r="I706">
        <v>2.7192265318876578</v>
      </c>
      <c r="J706" s="1" t="s">
        <v>233</v>
      </c>
    </row>
    <row r="707" spans="1:10" x14ac:dyDescent="0.25">
      <c r="A707" s="1" t="s">
        <v>1551</v>
      </c>
      <c r="B707" s="1" t="s">
        <v>1552</v>
      </c>
      <c r="C707">
        <v>0.33629107667846708</v>
      </c>
      <c r="D707">
        <v>0.38916403632621477</v>
      </c>
      <c r="E707">
        <f>-LOG(GO_Biological_Process_2021_table[[#This Row],[Adjusted P-value]],10)</f>
        <v>0.40986730084649153</v>
      </c>
      <c r="F707">
        <v>0</v>
      </c>
      <c r="G707">
        <v>0</v>
      </c>
      <c r="H707">
        <v>1.6965212876427829</v>
      </c>
      <c r="I707">
        <v>1.8488319056112266</v>
      </c>
      <c r="J707" s="1" t="s">
        <v>1374</v>
      </c>
    </row>
    <row r="708" spans="1:10" x14ac:dyDescent="0.25">
      <c r="A708" s="1" t="s">
        <v>1553</v>
      </c>
      <c r="B708" s="1" t="s">
        <v>1554</v>
      </c>
      <c r="C708">
        <v>0.33807211942604093</v>
      </c>
      <c r="D708">
        <v>0.39011994572185799</v>
      </c>
      <c r="E708">
        <f>-LOG(GO_Biological_Process_2021_table[[#This Row],[Adjusted P-value]],10)</f>
        <v>0.40880184488047489</v>
      </c>
      <c r="F708">
        <v>0</v>
      </c>
      <c r="G708">
        <v>0</v>
      </c>
      <c r="H708">
        <v>2.4677459526774594</v>
      </c>
      <c r="I708">
        <v>2.6762607015016311</v>
      </c>
      <c r="J708" s="1" t="s">
        <v>952</v>
      </c>
    </row>
    <row r="709" spans="1:10" x14ac:dyDescent="0.25">
      <c r="A709" s="1" t="s">
        <v>1555</v>
      </c>
      <c r="B709" s="1" t="s">
        <v>1554</v>
      </c>
      <c r="C709">
        <v>0.33807211942604093</v>
      </c>
      <c r="D709">
        <v>0.39011994572185799</v>
      </c>
      <c r="E709">
        <f>-LOG(GO_Biological_Process_2021_table[[#This Row],[Adjusted P-value]],10)</f>
        <v>0.40880184488047489</v>
      </c>
      <c r="F709">
        <v>0</v>
      </c>
      <c r="G709">
        <v>0</v>
      </c>
      <c r="H709">
        <v>2.4677459526774594</v>
      </c>
      <c r="I709">
        <v>2.6762607015016311</v>
      </c>
      <c r="J709" s="1" t="s">
        <v>1300</v>
      </c>
    </row>
    <row r="710" spans="1:10" x14ac:dyDescent="0.25">
      <c r="A710" s="1" t="s">
        <v>1556</v>
      </c>
      <c r="B710" s="1" t="s">
        <v>542</v>
      </c>
      <c r="C710">
        <v>0.34053491707663608</v>
      </c>
      <c r="D710">
        <v>0.39185496796001645</v>
      </c>
      <c r="E710">
        <f>-LOG(GO_Biological_Process_2021_table[[#This Row],[Adjusted P-value]],10)</f>
        <v>0.40687464285051977</v>
      </c>
      <c r="F710">
        <v>0</v>
      </c>
      <c r="G710">
        <v>0</v>
      </c>
      <c r="H710">
        <v>2.4453905960755282</v>
      </c>
      <c r="I710">
        <v>2.6342667265382129</v>
      </c>
      <c r="J710" s="1" t="s">
        <v>155</v>
      </c>
    </row>
    <row r="711" spans="1:10" x14ac:dyDescent="0.25">
      <c r="A711" s="1" t="s">
        <v>1557</v>
      </c>
      <c r="B711" s="1" t="s">
        <v>542</v>
      </c>
      <c r="C711">
        <v>0.34053491707663608</v>
      </c>
      <c r="D711">
        <v>0.39185496796001645</v>
      </c>
      <c r="E711">
        <f>-LOG(GO_Biological_Process_2021_table[[#This Row],[Adjusted P-value]],10)</f>
        <v>0.40687464285051977</v>
      </c>
      <c r="F711">
        <v>0</v>
      </c>
      <c r="G711">
        <v>0</v>
      </c>
      <c r="H711">
        <v>2.4453905960755282</v>
      </c>
      <c r="I711">
        <v>2.6342667265382129</v>
      </c>
      <c r="J711" s="1" t="s">
        <v>955</v>
      </c>
    </row>
    <row r="712" spans="1:10" x14ac:dyDescent="0.25">
      <c r="A712" s="1" t="s">
        <v>1558</v>
      </c>
      <c r="B712" s="1" t="s">
        <v>1559</v>
      </c>
      <c r="C712">
        <v>0.34543342551751971</v>
      </c>
      <c r="D712">
        <v>0.39637515259524386</v>
      </c>
      <c r="E712">
        <f>-LOG(GO_Biological_Process_2021_table[[#This Row],[Adjusted P-value]],10)</f>
        <v>0.40189357777151613</v>
      </c>
      <c r="F712">
        <v>0</v>
      </c>
      <c r="G712">
        <v>0</v>
      </c>
      <c r="H712">
        <v>2.401866892956722</v>
      </c>
      <c r="I712">
        <v>2.5530772508735664</v>
      </c>
      <c r="J712" s="1" t="s">
        <v>233</v>
      </c>
    </row>
    <row r="713" spans="1:10" x14ac:dyDescent="0.25">
      <c r="A713" s="1" t="s">
        <v>1560</v>
      </c>
      <c r="B713" s="1" t="s">
        <v>1559</v>
      </c>
      <c r="C713">
        <v>0.34543342551751971</v>
      </c>
      <c r="D713">
        <v>0.39637515259524386</v>
      </c>
      <c r="E713">
        <f>-LOG(GO_Biological_Process_2021_table[[#This Row],[Adjusted P-value]],10)</f>
        <v>0.40189357777151613</v>
      </c>
      <c r="F713">
        <v>0</v>
      </c>
      <c r="G713">
        <v>0</v>
      </c>
      <c r="H713">
        <v>2.401866892956722</v>
      </c>
      <c r="I713">
        <v>2.5530772508735664</v>
      </c>
      <c r="J713" s="1" t="s">
        <v>269</v>
      </c>
    </row>
    <row r="714" spans="1:10" x14ac:dyDescent="0.25">
      <c r="A714" s="1" t="s">
        <v>1561</v>
      </c>
      <c r="B714" s="1" t="s">
        <v>546</v>
      </c>
      <c r="C714">
        <v>0.34786920170613395</v>
      </c>
      <c r="D714">
        <v>0.39749529761386215</v>
      </c>
      <c r="E714">
        <f>-LOG(GO_Biological_Process_2021_table[[#This Row],[Adjusted P-value]],10)</f>
        <v>0.40066800469916164</v>
      </c>
      <c r="F714">
        <v>0</v>
      </c>
      <c r="G714">
        <v>0</v>
      </c>
      <c r="H714">
        <v>2.380677721701514</v>
      </c>
      <c r="I714">
        <v>2.513825996135326</v>
      </c>
      <c r="J714" s="1" t="s">
        <v>219</v>
      </c>
    </row>
    <row r="715" spans="1:10" x14ac:dyDescent="0.25">
      <c r="A715" s="1" t="s">
        <v>1562</v>
      </c>
      <c r="B715" s="1" t="s">
        <v>546</v>
      </c>
      <c r="C715">
        <v>0.34786920170613395</v>
      </c>
      <c r="D715">
        <v>0.39749529761386215</v>
      </c>
      <c r="E715">
        <f>-LOG(GO_Biological_Process_2021_table[[#This Row],[Adjusted P-value]],10)</f>
        <v>0.40066800469916164</v>
      </c>
      <c r="F715">
        <v>0</v>
      </c>
      <c r="G715">
        <v>0</v>
      </c>
      <c r="H715">
        <v>2.380677721701514</v>
      </c>
      <c r="I715">
        <v>2.513825996135326</v>
      </c>
      <c r="J715" s="1" t="s">
        <v>403</v>
      </c>
    </row>
    <row r="716" spans="1:10" x14ac:dyDescent="0.25">
      <c r="A716" s="1" t="s">
        <v>1563</v>
      </c>
      <c r="B716" s="1" t="s">
        <v>546</v>
      </c>
      <c r="C716">
        <v>0.34786920170613395</v>
      </c>
      <c r="D716">
        <v>0.39749529761386215</v>
      </c>
      <c r="E716">
        <f>-LOG(GO_Biological_Process_2021_table[[#This Row],[Adjusted P-value]],10)</f>
        <v>0.40066800469916164</v>
      </c>
      <c r="F716">
        <v>0</v>
      </c>
      <c r="G716">
        <v>0</v>
      </c>
      <c r="H716">
        <v>2.380677721701514</v>
      </c>
      <c r="I716">
        <v>2.513825996135326</v>
      </c>
      <c r="J716" s="1" t="s">
        <v>235</v>
      </c>
    </row>
    <row r="717" spans="1:10" x14ac:dyDescent="0.25">
      <c r="A717" s="1" t="s">
        <v>1564</v>
      </c>
      <c r="B717" s="1" t="s">
        <v>1565</v>
      </c>
      <c r="C717">
        <v>0.34918474880472022</v>
      </c>
      <c r="D717">
        <v>0.39844125666683855</v>
      </c>
      <c r="E717">
        <f>-LOG(GO_Biological_Process_2021_table[[#This Row],[Adjusted P-value]],10)</f>
        <v>0.39963569882494476</v>
      </c>
      <c r="F717">
        <v>0</v>
      </c>
      <c r="G717">
        <v>0</v>
      </c>
      <c r="H717">
        <v>1.4532059139919447</v>
      </c>
      <c r="I717">
        <v>1.5289966050799102</v>
      </c>
      <c r="J717" s="1" t="s">
        <v>1566</v>
      </c>
    </row>
    <row r="718" spans="1:10" x14ac:dyDescent="0.25">
      <c r="A718" s="1" t="s">
        <v>1567</v>
      </c>
      <c r="B718" s="1" t="s">
        <v>1568</v>
      </c>
      <c r="C718">
        <v>0.35029603589916242</v>
      </c>
      <c r="D718">
        <v>0.39859590714431153</v>
      </c>
      <c r="E718">
        <f>-LOG(GO_Biological_Process_2021_table[[#This Row],[Adjusted P-value]],10)</f>
        <v>0.39946716502782059</v>
      </c>
      <c r="F718">
        <v>0</v>
      </c>
      <c r="G718">
        <v>0</v>
      </c>
      <c r="H718">
        <v>2.3598570577724836</v>
      </c>
      <c r="I718">
        <v>2.4754349866820884</v>
      </c>
      <c r="J718" s="1" t="s">
        <v>269</v>
      </c>
    </row>
    <row r="719" spans="1:10" x14ac:dyDescent="0.25">
      <c r="A719" s="1" t="s">
        <v>1569</v>
      </c>
      <c r="B719" s="1" t="s">
        <v>1568</v>
      </c>
      <c r="C719">
        <v>0.35029603589916242</v>
      </c>
      <c r="D719">
        <v>0.39859590714431153</v>
      </c>
      <c r="E719">
        <f>-LOG(GO_Biological_Process_2021_table[[#This Row],[Adjusted P-value]],10)</f>
        <v>0.39946716502782059</v>
      </c>
      <c r="F719">
        <v>0</v>
      </c>
      <c r="G719">
        <v>0</v>
      </c>
      <c r="H719">
        <v>2.3598570577724836</v>
      </c>
      <c r="I719">
        <v>2.4754349866820884</v>
      </c>
      <c r="J719" s="1" t="s">
        <v>189</v>
      </c>
    </row>
    <row r="720" spans="1:10" x14ac:dyDescent="0.25">
      <c r="A720" s="1" t="s">
        <v>1570</v>
      </c>
      <c r="B720" s="1" t="s">
        <v>548</v>
      </c>
      <c r="C720">
        <v>0.35271396047501757</v>
      </c>
      <c r="D720">
        <v>0.40078902045631343</v>
      </c>
      <c r="E720">
        <f>-LOG(GO_Biological_Process_2021_table[[#This Row],[Adjusted P-value]],10)</f>
        <v>0.39708418439767296</v>
      </c>
      <c r="F720">
        <v>0</v>
      </c>
      <c r="G720">
        <v>0</v>
      </c>
      <c r="H720">
        <v>2.3393953708077468</v>
      </c>
      <c r="I720">
        <v>2.4378789114765418</v>
      </c>
      <c r="J720" s="1" t="s">
        <v>1300</v>
      </c>
    </row>
    <row r="721" spans="1:10" x14ac:dyDescent="0.25">
      <c r="A721" s="1" t="s">
        <v>1571</v>
      </c>
      <c r="B721" s="1" t="s">
        <v>550</v>
      </c>
      <c r="C721">
        <v>0.35512300766025567</v>
      </c>
      <c r="D721">
        <v>0.40240706970655876</v>
      </c>
      <c r="E721">
        <f>-LOG(GO_Biological_Process_2021_table[[#This Row],[Adjusted P-value]],10)</f>
        <v>0.3953343979631222</v>
      </c>
      <c r="F721">
        <v>0</v>
      </c>
      <c r="G721">
        <v>0</v>
      </c>
      <c r="H721">
        <v>2.3192834562697575</v>
      </c>
      <c r="I721">
        <v>2.4011334025385085</v>
      </c>
      <c r="J721" s="1" t="s">
        <v>151</v>
      </c>
    </row>
    <row r="722" spans="1:10" x14ac:dyDescent="0.25">
      <c r="A722" s="1" t="s">
        <v>1572</v>
      </c>
      <c r="B722" s="1" t="s">
        <v>550</v>
      </c>
      <c r="C722">
        <v>0.35512300766025567</v>
      </c>
      <c r="D722">
        <v>0.40240706970655876</v>
      </c>
      <c r="E722">
        <f>-LOG(GO_Biological_Process_2021_table[[#This Row],[Adjusted P-value]],10)</f>
        <v>0.3953343979631222</v>
      </c>
      <c r="F722">
        <v>0</v>
      </c>
      <c r="G722">
        <v>0</v>
      </c>
      <c r="H722">
        <v>2.3192834562697575</v>
      </c>
      <c r="I722">
        <v>2.4011334025385085</v>
      </c>
      <c r="J722" s="1" t="s">
        <v>269</v>
      </c>
    </row>
    <row r="723" spans="1:10" x14ac:dyDescent="0.25">
      <c r="A723" s="1" t="s">
        <v>1573</v>
      </c>
      <c r="B723" s="1" t="s">
        <v>1574</v>
      </c>
      <c r="C723">
        <v>0.35752320967220846</v>
      </c>
      <c r="D723">
        <v>0.40456573726065692</v>
      </c>
      <c r="E723">
        <f>-LOG(GO_Biological_Process_2021_table[[#This Row],[Adjusted P-value]],10)</f>
        <v>0.39301090047948412</v>
      </c>
      <c r="F723">
        <v>0</v>
      </c>
      <c r="G723">
        <v>0</v>
      </c>
      <c r="H723">
        <v>2.299512421639192</v>
      </c>
      <c r="I723">
        <v>2.3651749914700892</v>
      </c>
      <c r="J723" s="1" t="s">
        <v>155</v>
      </c>
    </row>
    <row r="724" spans="1:10" x14ac:dyDescent="0.25">
      <c r="A724" s="1" t="s">
        <v>1575</v>
      </c>
      <c r="B724" s="1" t="s">
        <v>1576</v>
      </c>
      <c r="C724">
        <v>0.35991459846831297</v>
      </c>
      <c r="D724">
        <v>0.40614672230471233</v>
      </c>
      <c r="E724">
        <f>-LOG(GO_Biological_Process_2021_table[[#This Row],[Adjusted P-value]],10)</f>
        <v>0.39131704726952499</v>
      </c>
      <c r="F724">
        <v>0</v>
      </c>
      <c r="G724">
        <v>0</v>
      </c>
      <c r="H724">
        <v>2.2800736733049383</v>
      </c>
      <c r="I724">
        <v>2.3299810708087461</v>
      </c>
      <c r="J724" s="1" t="s">
        <v>403</v>
      </c>
    </row>
    <row r="725" spans="1:10" x14ac:dyDescent="0.25">
      <c r="A725" s="1" t="s">
        <v>1577</v>
      </c>
      <c r="B725" s="1" t="s">
        <v>1576</v>
      </c>
      <c r="C725">
        <v>0.35991459846831297</v>
      </c>
      <c r="D725">
        <v>0.40614672230471233</v>
      </c>
      <c r="E725">
        <f>-LOG(GO_Biological_Process_2021_table[[#This Row],[Adjusted P-value]],10)</f>
        <v>0.39131704726952499</v>
      </c>
      <c r="F725">
        <v>0</v>
      </c>
      <c r="G725">
        <v>0</v>
      </c>
      <c r="H725">
        <v>2.2800736733049383</v>
      </c>
      <c r="I725">
        <v>2.3299810708087461</v>
      </c>
      <c r="J725" s="1" t="s">
        <v>273</v>
      </c>
    </row>
    <row r="726" spans="1:10" x14ac:dyDescent="0.25">
      <c r="A726" s="1" t="s">
        <v>1578</v>
      </c>
      <c r="B726" s="1" t="s">
        <v>1579</v>
      </c>
      <c r="C726">
        <v>0.36467106411485406</v>
      </c>
      <c r="D726">
        <v>0.410946564664601</v>
      </c>
      <c r="E726">
        <f>-LOG(GO_Biological_Process_2021_table[[#This Row],[Adjusted P-value]],10)</f>
        <v>0.38621464571521413</v>
      </c>
      <c r="F726">
        <v>0</v>
      </c>
      <c r="G726">
        <v>0</v>
      </c>
      <c r="H726">
        <v>2.2421600815125098</v>
      </c>
      <c r="I726">
        <v>2.2618003408748701</v>
      </c>
      <c r="J726" s="1" t="s">
        <v>434</v>
      </c>
    </row>
    <row r="727" spans="1:10" x14ac:dyDescent="0.25">
      <c r="A727" s="1" t="s">
        <v>1580</v>
      </c>
      <c r="B727" s="1" t="s">
        <v>1581</v>
      </c>
      <c r="C727">
        <v>0.36585377473837349</v>
      </c>
      <c r="D727">
        <v>0.41171147928546992</v>
      </c>
      <c r="E727">
        <f>-LOG(GO_Biological_Process_2021_table[[#This Row],[Adjusted P-value]],10)</f>
        <v>0.38540702389191361</v>
      </c>
      <c r="F727">
        <v>0</v>
      </c>
      <c r="G727">
        <v>0</v>
      </c>
      <c r="H727">
        <v>1.5859248461289277</v>
      </c>
      <c r="I727">
        <v>1.594681606265731</v>
      </c>
      <c r="J727" s="1" t="s">
        <v>1285</v>
      </c>
    </row>
    <row r="728" spans="1:10" x14ac:dyDescent="0.25">
      <c r="A728" s="1" t="s">
        <v>1582</v>
      </c>
      <c r="B728" s="1" t="s">
        <v>1583</v>
      </c>
      <c r="C728">
        <v>0.36703620444739543</v>
      </c>
      <c r="D728">
        <v>0.41190738878231054</v>
      </c>
      <c r="E728">
        <f>-LOG(GO_Biological_Process_2021_table[[#This Row],[Adjusted P-value]],10)</f>
        <v>0.38520041761239854</v>
      </c>
      <c r="F728">
        <v>0</v>
      </c>
      <c r="G728">
        <v>0</v>
      </c>
      <c r="H728">
        <v>2.2236694363350549</v>
      </c>
      <c r="I728">
        <v>2.2287722819878608</v>
      </c>
      <c r="J728" s="1" t="s">
        <v>955</v>
      </c>
    </row>
    <row r="729" spans="1:10" x14ac:dyDescent="0.25">
      <c r="A729" s="1" t="s">
        <v>1584</v>
      </c>
      <c r="B729" s="1" t="s">
        <v>1583</v>
      </c>
      <c r="C729">
        <v>0.36703620444739543</v>
      </c>
      <c r="D729">
        <v>0.41190738878231054</v>
      </c>
      <c r="E729">
        <f>-LOG(GO_Biological_Process_2021_table[[#This Row],[Adjusted P-value]],10)</f>
        <v>0.38520041761239854</v>
      </c>
      <c r="F729">
        <v>0</v>
      </c>
      <c r="G729">
        <v>0</v>
      </c>
      <c r="H729">
        <v>2.2236694363350549</v>
      </c>
      <c r="I729">
        <v>2.2287722819878608</v>
      </c>
      <c r="J729" s="1" t="s">
        <v>198</v>
      </c>
    </row>
    <row r="730" spans="1:10" x14ac:dyDescent="0.25">
      <c r="A730" s="1" t="s">
        <v>1585</v>
      </c>
      <c r="B730" s="1" t="s">
        <v>552</v>
      </c>
      <c r="C730">
        <v>0.36939265860433557</v>
      </c>
      <c r="D730">
        <v>0.41398326759909759</v>
      </c>
      <c r="E730">
        <f>-LOG(GO_Biological_Process_2021_table[[#This Row],[Adjusted P-value]],10)</f>
        <v>0.38301721186517274</v>
      </c>
      <c r="F730">
        <v>0</v>
      </c>
      <c r="G730">
        <v>0</v>
      </c>
      <c r="H730">
        <v>2.2054794520547945</v>
      </c>
      <c r="I730">
        <v>2.196426146926159</v>
      </c>
      <c r="J730" s="1" t="s">
        <v>295</v>
      </c>
    </row>
    <row r="731" spans="1:10" x14ac:dyDescent="0.25">
      <c r="A731" s="1" t="s">
        <v>1586</v>
      </c>
      <c r="B731" s="1" t="s">
        <v>554</v>
      </c>
      <c r="C731">
        <v>0.37174045803017308</v>
      </c>
      <c r="D731">
        <v>0.41604377289130329</v>
      </c>
      <c r="E731">
        <f>-LOG(GO_Biological_Process_2021_table[[#This Row],[Adjusted P-value]],10)</f>
        <v>0.38086097388033513</v>
      </c>
      <c r="F731">
        <v>0</v>
      </c>
      <c r="G731">
        <v>0</v>
      </c>
      <c r="H731">
        <v>2.187582854617764</v>
      </c>
      <c r="I731">
        <v>2.1647430932324614</v>
      </c>
      <c r="J731" s="1" t="s">
        <v>151</v>
      </c>
    </row>
    <row r="732" spans="1:10" x14ac:dyDescent="0.25">
      <c r="A732" s="1" t="s">
        <v>1587</v>
      </c>
      <c r="B732" s="1" t="s">
        <v>557</v>
      </c>
      <c r="C732">
        <v>0.37407963411108575</v>
      </c>
      <c r="D732">
        <v>0.41751784299010525</v>
      </c>
      <c r="E732">
        <f>-LOG(GO_Biological_Process_2021_table[[#This Row],[Adjusted P-value]],10)</f>
        <v>0.37932495982934084</v>
      </c>
      <c r="F732">
        <v>0</v>
      </c>
      <c r="G732">
        <v>0</v>
      </c>
      <c r="H732">
        <v>2.1699726027397261</v>
      </c>
      <c r="I732">
        <v>2.1337049366426606</v>
      </c>
      <c r="J732" s="1" t="s">
        <v>993</v>
      </c>
    </row>
    <row r="733" spans="1:10" x14ac:dyDescent="0.25">
      <c r="A733" s="1" t="s">
        <v>1588</v>
      </c>
      <c r="B733" s="1" t="s">
        <v>557</v>
      </c>
      <c r="C733">
        <v>0.37407963411108575</v>
      </c>
      <c r="D733">
        <v>0.41751784299010525</v>
      </c>
      <c r="E733">
        <f>-LOG(GO_Biological_Process_2021_table[[#This Row],[Adjusted P-value]],10)</f>
        <v>0.37932495982934084</v>
      </c>
      <c r="F733">
        <v>0</v>
      </c>
      <c r="G733">
        <v>0</v>
      </c>
      <c r="H733">
        <v>2.1699726027397261</v>
      </c>
      <c r="I733">
        <v>2.1337049366426606</v>
      </c>
      <c r="J733" s="1" t="s">
        <v>324</v>
      </c>
    </row>
    <row r="734" spans="1:10" x14ac:dyDescent="0.25">
      <c r="A734" s="1" t="s">
        <v>1589</v>
      </c>
      <c r="B734" s="1" t="s">
        <v>559</v>
      </c>
      <c r="C734">
        <v>0.37873224098517033</v>
      </c>
      <c r="D734">
        <v>0.42213402576382558</v>
      </c>
      <c r="E734">
        <f>-LOG(GO_Biological_Process_2021_table[[#This Row],[Adjusted P-value]],10)</f>
        <v>0.37454964048737355</v>
      </c>
      <c r="F734">
        <v>0</v>
      </c>
      <c r="G734">
        <v>0</v>
      </c>
      <c r="H734">
        <v>2.1355840793873369</v>
      </c>
      <c r="I734">
        <v>2.0734937058306784</v>
      </c>
      <c r="J734" s="1" t="s">
        <v>151</v>
      </c>
    </row>
    <row r="735" spans="1:10" x14ac:dyDescent="0.25">
      <c r="A735" s="1" t="s">
        <v>1590</v>
      </c>
      <c r="B735" s="1" t="s">
        <v>561</v>
      </c>
      <c r="C735">
        <v>0.38104573395320596</v>
      </c>
      <c r="D735">
        <v>0.42413401177080284</v>
      </c>
      <c r="E735">
        <f>-LOG(GO_Biological_Process_2021_table[[#This Row],[Adjusted P-value]],10)</f>
        <v>0.37249689959379828</v>
      </c>
      <c r="F735">
        <v>0</v>
      </c>
      <c r="G735">
        <v>0</v>
      </c>
      <c r="H735">
        <v>2.1187928082191783</v>
      </c>
      <c r="I735">
        <v>2.0442873118682727</v>
      </c>
      <c r="J735" s="1" t="s">
        <v>256</v>
      </c>
    </row>
    <row r="736" spans="1:10" x14ac:dyDescent="0.25">
      <c r="A736" s="1" t="s">
        <v>1591</v>
      </c>
      <c r="B736" s="1" t="s">
        <v>1592</v>
      </c>
      <c r="C736">
        <v>0.38335072785343194</v>
      </c>
      <c r="D736">
        <v>0.42496274715909615</v>
      </c>
      <c r="E736">
        <f>-LOG(GO_Biological_Process_2021_table[[#This Row],[Adjusted P-value]],10)</f>
        <v>0.37164913915520176</v>
      </c>
      <c r="F736">
        <v>0</v>
      </c>
      <c r="G736">
        <v>0</v>
      </c>
      <c r="H736">
        <v>2.1022618668365722</v>
      </c>
      <c r="I736">
        <v>2.0156591268234498</v>
      </c>
      <c r="J736" s="1" t="s">
        <v>295</v>
      </c>
    </row>
    <row r="737" spans="1:10" x14ac:dyDescent="0.25">
      <c r="A737" s="1" t="s">
        <v>1593</v>
      </c>
      <c r="B737" s="1" t="s">
        <v>1592</v>
      </c>
      <c r="C737">
        <v>0.38335072785343194</v>
      </c>
      <c r="D737">
        <v>0.42496274715909615</v>
      </c>
      <c r="E737">
        <f>-LOG(GO_Biological_Process_2021_table[[#This Row],[Adjusted P-value]],10)</f>
        <v>0.37164913915520176</v>
      </c>
      <c r="F737">
        <v>0</v>
      </c>
      <c r="G737">
        <v>0</v>
      </c>
      <c r="H737">
        <v>2.1022618668365722</v>
      </c>
      <c r="I737">
        <v>2.0156591268234498</v>
      </c>
      <c r="J737" s="1" t="s">
        <v>1300</v>
      </c>
    </row>
    <row r="738" spans="1:10" x14ac:dyDescent="0.25">
      <c r="A738" s="1" t="s">
        <v>1594</v>
      </c>
      <c r="B738" s="1" t="s">
        <v>1592</v>
      </c>
      <c r="C738">
        <v>0.38335072785343194</v>
      </c>
      <c r="D738">
        <v>0.42496274715909615</v>
      </c>
      <c r="E738">
        <f>-LOG(GO_Biological_Process_2021_table[[#This Row],[Adjusted P-value]],10)</f>
        <v>0.37164913915520176</v>
      </c>
      <c r="F738">
        <v>0</v>
      </c>
      <c r="G738">
        <v>0</v>
      </c>
      <c r="H738">
        <v>2.1022618668365722</v>
      </c>
      <c r="I738">
        <v>2.0156591268234498</v>
      </c>
      <c r="J738" s="1" t="s">
        <v>222</v>
      </c>
    </row>
    <row r="739" spans="1:10" x14ac:dyDescent="0.25">
      <c r="A739" s="1" t="s">
        <v>1595</v>
      </c>
      <c r="B739" s="1" t="s">
        <v>1596</v>
      </c>
      <c r="C739">
        <v>0.38564725347575407</v>
      </c>
      <c r="D739">
        <v>0.42635156439741689</v>
      </c>
      <c r="E739">
        <f>-LOG(GO_Biological_Process_2021_table[[#This Row],[Adjusted P-value]],10)</f>
        <v>0.37023213913566116</v>
      </c>
      <c r="F739">
        <v>0</v>
      </c>
      <c r="G739">
        <v>0</v>
      </c>
      <c r="H739">
        <v>2.0859852476290834</v>
      </c>
      <c r="I739">
        <v>1.9875938676772533</v>
      </c>
      <c r="J739" s="1" t="s">
        <v>222</v>
      </c>
    </row>
    <row r="740" spans="1:10" x14ac:dyDescent="0.25">
      <c r="A740" s="1" t="s">
        <v>1597</v>
      </c>
      <c r="B740" s="1" t="s">
        <v>1596</v>
      </c>
      <c r="C740">
        <v>0.38564725347575407</v>
      </c>
      <c r="D740">
        <v>0.42635156439741689</v>
      </c>
      <c r="E740">
        <f>-LOG(GO_Biological_Process_2021_table[[#This Row],[Adjusted P-value]],10)</f>
        <v>0.37023213913566116</v>
      </c>
      <c r="F740">
        <v>0</v>
      </c>
      <c r="G740">
        <v>0</v>
      </c>
      <c r="H740">
        <v>2.0859852476290834</v>
      </c>
      <c r="I740">
        <v>1.9875938676772533</v>
      </c>
      <c r="J740" s="1" t="s">
        <v>295</v>
      </c>
    </row>
    <row r="741" spans="1:10" x14ac:dyDescent="0.25">
      <c r="A741" s="1" t="s">
        <v>1598</v>
      </c>
      <c r="B741" s="1" t="s">
        <v>564</v>
      </c>
      <c r="C741">
        <v>0.39021502246163586</v>
      </c>
      <c r="D741">
        <v>0.43081847750156282</v>
      </c>
      <c r="E741">
        <f>-LOG(GO_Biological_Process_2021_table[[#This Row],[Adjusted P-value]],10)</f>
        <v>0.36570567838965662</v>
      </c>
      <c r="F741">
        <v>0</v>
      </c>
      <c r="G741">
        <v>0</v>
      </c>
      <c r="H741">
        <v>2.0541718555417185</v>
      </c>
      <c r="I741">
        <v>1.9330935272270466</v>
      </c>
      <c r="J741" s="1" t="s">
        <v>219</v>
      </c>
    </row>
    <row r="742" spans="1:10" x14ac:dyDescent="0.25">
      <c r="A742" s="1" t="s">
        <v>1599</v>
      </c>
      <c r="B742" s="1" t="s">
        <v>1600</v>
      </c>
      <c r="C742">
        <v>0.39700392763651277</v>
      </c>
      <c r="D742">
        <v>0.437132356979826</v>
      </c>
      <c r="E742">
        <f>-LOG(GO_Biological_Process_2021_table[[#This Row],[Adjusted P-value]],10)</f>
        <v>0.35938704540307653</v>
      </c>
      <c r="F742">
        <v>0</v>
      </c>
      <c r="G742">
        <v>0</v>
      </c>
      <c r="H742">
        <v>2.0082191780821916</v>
      </c>
      <c r="I742">
        <v>1.8552111616542217</v>
      </c>
      <c r="J742" s="1" t="s">
        <v>1247</v>
      </c>
    </row>
    <row r="743" spans="1:10" x14ac:dyDescent="0.25">
      <c r="A743" s="1" t="s">
        <v>1601</v>
      </c>
      <c r="B743" s="1" t="s">
        <v>1600</v>
      </c>
      <c r="C743">
        <v>0.39700392763651277</v>
      </c>
      <c r="D743">
        <v>0.437132356979826</v>
      </c>
      <c r="E743">
        <f>-LOG(GO_Biological_Process_2021_table[[#This Row],[Adjusted P-value]],10)</f>
        <v>0.35938704540307653</v>
      </c>
      <c r="F743">
        <v>0</v>
      </c>
      <c r="G743">
        <v>0</v>
      </c>
      <c r="H743">
        <v>2.0082191780821916</v>
      </c>
      <c r="I743">
        <v>1.8552111616542217</v>
      </c>
      <c r="J743" s="1" t="s">
        <v>952</v>
      </c>
    </row>
    <row r="744" spans="1:10" x14ac:dyDescent="0.25">
      <c r="A744" s="1" t="s">
        <v>1602</v>
      </c>
      <c r="B744" s="1" t="s">
        <v>1603</v>
      </c>
      <c r="C744">
        <v>0.40014705157302782</v>
      </c>
      <c r="D744">
        <v>0.44000018995311402</v>
      </c>
      <c r="E744">
        <f>-LOG(GO_Biological_Process_2021_table[[#This Row],[Adjusted P-value]],10)</f>
        <v>0.35654713602387744</v>
      </c>
      <c r="F744">
        <v>0</v>
      </c>
      <c r="G744">
        <v>0</v>
      </c>
      <c r="H744">
        <v>1.4722222222222223</v>
      </c>
      <c r="I744">
        <v>1.3484424454591348</v>
      </c>
      <c r="J744" s="1" t="s">
        <v>1604</v>
      </c>
    </row>
    <row r="745" spans="1:10" x14ac:dyDescent="0.25">
      <c r="A745" s="1" t="s">
        <v>1605</v>
      </c>
      <c r="B745" s="1" t="s">
        <v>1606</v>
      </c>
      <c r="C745">
        <v>0.40593993896187341</v>
      </c>
      <c r="D745">
        <v>0.44577006738151959</v>
      </c>
      <c r="E745">
        <f>-LOG(GO_Biological_Process_2021_table[[#This Row],[Adjusted P-value]],10)</f>
        <v>0.35088909693131609</v>
      </c>
      <c r="F745">
        <v>0</v>
      </c>
      <c r="G745">
        <v>0</v>
      </c>
      <c r="H745">
        <v>1.9500344929535824</v>
      </c>
      <c r="I745">
        <v>1.758053721758956</v>
      </c>
      <c r="J745" s="1" t="s">
        <v>521</v>
      </c>
    </row>
    <row r="746" spans="1:10" x14ac:dyDescent="0.25">
      <c r="A746" s="1" t="s">
        <v>1607</v>
      </c>
      <c r="B746" s="1" t="s">
        <v>1608</v>
      </c>
      <c r="C746">
        <v>0.41053328355436447</v>
      </c>
      <c r="D746">
        <v>0.45020898344149768</v>
      </c>
      <c r="E746">
        <f>-LOG(GO_Biological_Process_2021_table[[#This Row],[Adjusted P-value]],10)</f>
        <v>0.34658584336449494</v>
      </c>
      <c r="F746">
        <v>0</v>
      </c>
      <c r="G746">
        <v>0</v>
      </c>
      <c r="H746">
        <v>1.4403919834954317</v>
      </c>
      <c r="I746">
        <v>1.2823784951391604</v>
      </c>
      <c r="J746" s="1" t="s">
        <v>1609</v>
      </c>
    </row>
    <row r="747" spans="1:10" x14ac:dyDescent="0.25">
      <c r="A747" s="1" t="s">
        <v>1610</v>
      </c>
      <c r="B747" s="1" t="s">
        <v>1611</v>
      </c>
      <c r="C747">
        <v>0.4125560964126348</v>
      </c>
      <c r="D747">
        <v>0.45121597157847743</v>
      </c>
      <c r="E747">
        <f>-LOG(GO_Biological_Process_2021_table[[#This Row],[Adjusted P-value]],10)</f>
        <v>0.34561553613988222</v>
      </c>
      <c r="F747">
        <v>0</v>
      </c>
      <c r="G747">
        <v>0</v>
      </c>
      <c r="H747">
        <v>1.908547173451669</v>
      </c>
      <c r="I747">
        <v>1.6897953960362784</v>
      </c>
      <c r="J747" s="1" t="s">
        <v>248</v>
      </c>
    </row>
    <row r="748" spans="1:10" x14ac:dyDescent="0.25">
      <c r="A748" s="1" t="s">
        <v>1612</v>
      </c>
      <c r="B748" s="1" t="s">
        <v>1611</v>
      </c>
      <c r="C748">
        <v>0.4125560964126348</v>
      </c>
      <c r="D748">
        <v>0.45121597157847743</v>
      </c>
      <c r="E748">
        <f>-LOG(GO_Biological_Process_2021_table[[#This Row],[Adjusted P-value]],10)</f>
        <v>0.34561553613988222</v>
      </c>
      <c r="F748">
        <v>0</v>
      </c>
      <c r="G748">
        <v>0</v>
      </c>
      <c r="H748">
        <v>1.908547173451669</v>
      </c>
      <c r="I748">
        <v>1.6897953960362784</v>
      </c>
      <c r="J748" s="1" t="s">
        <v>434</v>
      </c>
    </row>
    <row r="749" spans="1:10" x14ac:dyDescent="0.25">
      <c r="A749" s="1" t="s">
        <v>1613</v>
      </c>
      <c r="B749" s="1" t="s">
        <v>572</v>
      </c>
      <c r="C749">
        <v>0.41474528739597538</v>
      </c>
      <c r="D749">
        <v>0.45300387674132608</v>
      </c>
      <c r="E749">
        <f>-LOG(GO_Biological_Process_2021_table[[#This Row],[Adjusted P-value]],10)</f>
        <v>0.34389808134222005</v>
      </c>
      <c r="F749">
        <v>0</v>
      </c>
      <c r="G749">
        <v>0</v>
      </c>
      <c r="H749">
        <v>1.8951048951048952</v>
      </c>
      <c r="I749">
        <v>1.6678642173825509</v>
      </c>
      <c r="J749" s="1" t="s">
        <v>233</v>
      </c>
    </row>
    <row r="750" spans="1:10" x14ac:dyDescent="0.25">
      <c r="A750" s="1" t="s">
        <v>1614</v>
      </c>
      <c r="B750" s="1" t="s">
        <v>1615</v>
      </c>
      <c r="C750">
        <v>0.41698148122506429</v>
      </c>
      <c r="D750">
        <v>0.45483827791839454</v>
      </c>
      <c r="E750">
        <f>-LOG(GO_Biological_Process_2021_table[[#This Row],[Adjusted P-value]],10)</f>
        <v>0.34214299343635235</v>
      </c>
      <c r="F750">
        <v>0</v>
      </c>
      <c r="G750">
        <v>0</v>
      </c>
      <c r="H750">
        <v>1.421175101803374</v>
      </c>
      <c r="I750">
        <v>1.2431210015097287</v>
      </c>
      <c r="J750" s="1" t="s">
        <v>1616</v>
      </c>
    </row>
    <row r="751" spans="1:10" x14ac:dyDescent="0.25">
      <c r="A751" s="1" t="s">
        <v>1617</v>
      </c>
      <c r="B751" s="1" t="s">
        <v>1618</v>
      </c>
      <c r="C751">
        <v>0.42342185775981972</v>
      </c>
      <c r="D751">
        <v>0.4612475437196969</v>
      </c>
      <c r="E751">
        <f>-LOG(GO_Biological_Process_2021_table[[#This Row],[Adjusted P-value]],10)</f>
        <v>0.33606593357396075</v>
      </c>
      <c r="F751">
        <v>0</v>
      </c>
      <c r="G751">
        <v>0</v>
      </c>
      <c r="H751">
        <v>1.8431646631255241</v>
      </c>
      <c r="I751">
        <v>1.5839904550473802</v>
      </c>
      <c r="J751" s="1" t="s">
        <v>299</v>
      </c>
    </row>
    <row r="752" spans="1:10" x14ac:dyDescent="0.25">
      <c r="A752" s="1" t="s">
        <v>1619</v>
      </c>
      <c r="B752" s="1" t="s">
        <v>1620</v>
      </c>
      <c r="C752">
        <v>0.42557109711792529</v>
      </c>
      <c r="D752">
        <v>0.46235583290604387</v>
      </c>
      <c r="E752">
        <f>-LOG(GO_Biological_Process_2021_table[[#This Row],[Adjusted P-value]],10)</f>
        <v>0.33502365910596749</v>
      </c>
      <c r="F752">
        <v>0</v>
      </c>
      <c r="G752">
        <v>0</v>
      </c>
      <c r="H752">
        <v>1.830618289522399</v>
      </c>
      <c r="I752">
        <v>1.5639397742440195</v>
      </c>
      <c r="J752" s="1" t="s">
        <v>222</v>
      </c>
    </row>
    <row r="753" spans="1:10" x14ac:dyDescent="0.25">
      <c r="A753" s="1" t="s">
        <v>1621</v>
      </c>
      <c r="B753" s="1" t="s">
        <v>1620</v>
      </c>
      <c r="C753">
        <v>0.42557109711792529</v>
      </c>
      <c r="D753">
        <v>0.46235583290604387</v>
      </c>
      <c r="E753">
        <f>-LOG(GO_Biological_Process_2021_table[[#This Row],[Adjusted P-value]],10)</f>
        <v>0.33502365910596749</v>
      </c>
      <c r="F753">
        <v>0</v>
      </c>
      <c r="G753">
        <v>0</v>
      </c>
      <c r="H753">
        <v>1.830618289522399</v>
      </c>
      <c r="I753">
        <v>1.5639397742440195</v>
      </c>
      <c r="J753" s="1" t="s">
        <v>189</v>
      </c>
    </row>
    <row r="754" spans="1:10" x14ac:dyDescent="0.25">
      <c r="A754" s="1" t="s">
        <v>1622</v>
      </c>
      <c r="B754" s="1" t="s">
        <v>1623</v>
      </c>
      <c r="C754">
        <v>0.42771243284923921</v>
      </c>
      <c r="D754">
        <v>0.46344967856475916</v>
      </c>
      <c r="E754">
        <f>-LOG(GO_Biological_Process_2021_table[[#This Row],[Adjusted P-value]],10)</f>
        <v>0.33399741471921734</v>
      </c>
      <c r="F754">
        <v>0</v>
      </c>
      <c r="G754">
        <v>0</v>
      </c>
      <c r="H754">
        <v>1.8182403236186448</v>
      </c>
      <c r="I754">
        <v>1.5442391345185078</v>
      </c>
      <c r="J754" s="1" t="s">
        <v>955</v>
      </c>
    </row>
    <row r="755" spans="1:10" x14ac:dyDescent="0.25">
      <c r="A755" s="1" t="s">
        <v>1624</v>
      </c>
      <c r="B755" s="1" t="s">
        <v>1623</v>
      </c>
      <c r="C755">
        <v>0.42771243284923921</v>
      </c>
      <c r="D755">
        <v>0.46344967856475916</v>
      </c>
      <c r="E755">
        <f>-LOG(GO_Biological_Process_2021_table[[#This Row],[Adjusted P-value]],10)</f>
        <v>0.33399741471921734</v>
      </c>
      <c r="F755">
        <v>0</v>
      </c>
      <c r="G755">
        <v>0</v>
      </c>
      <c r="H755">
        <v>1.8182403236186448</v>
      </c>
      <c r="I755">
        <v>1.5442391345185078</v>
      </c>
      <c r="J755" s="1" t="s">
        <v>955</v>
      </c>
    </row>
    <row r="756" spans="1:10" x14ac:dyDescent="0.25">
      <c r="A756" s="1" t="s">
        <v>1625</v>
      </c>
      <c r="B756" s="1" t="s">
        <v>1626</v>
      </c>
      <c r="C756">
        <v>0.43408930449313898</v>
      </c>
      <c r="D756">
        <v>0.46973637320648287</v>
      </c>
      <c r="E756">
        <f>-LOG(GO_Biological_Process_2021_table[[#This Row],[Adjusted P-value]],10)</f>
        <v>0.32814580968846763</v>
      </c>
      <c r="F756">
        <v>0</v>
      </c>
      <c r="G756">
        <v>0</v>
      </c>
      <c r="H756">
        <v>1.7820836337418891</v>
      </c>
      <c r="I756">
        <v>1.4871576944500675</v>
      </c>
      <c r="J756" s="1" t="s">
        <v>1300</v>
      </c>
    </row>
    <row r="757" spans="1:10" x14ac:dyDescent="0.25">
      <c r="A757" s="1" t="s">
        <v>1627</v>
      </c>
      <c r="B757" s="1" t="s">
        <v>1628</v>
      </c>
      <c r="C757">
        <v>0.44039606959261635</v>
      </c>
      <c r="D757">
        <v>0.47593067309149145</v>
      </c>
      <c r="E757">
        <f>-LOG(GO_Biological_Process_2021_table[[#This Row],[Adjusted P-value]],10)</f>
        <v>0.32245630460426161</v>
      </c>
      <c r="F757">
        <v>0</v>
      </c>
      <c r="G757">
        <v>0</v>
      </c>
      <c r="H757">
        <v>1.747326557666814</v>
      </c>
      <c r="I757">
        <v>1.4329489591831763</v>
      </c>
      <c r="J757" s="1" t="s">
        <v>273</v>
      </c>
    </row>
    <row r="758" spans="1:10" x14ac:dyDescent="0.25">
      <c r="A758" s="1" t="s">
        <v>1629</v>
      </c>
      <c r="B758" s="1" t="s">
        <v>1630</v>
      </c>
      <c r="C758">
        <v>0.44248287702346289</v>
      </c>
      <c r="D758">
        <v>0.47755417507023673</v>
      </c>
      <c r="E758">
        <f>-LOG(GO_Biological_Process_2021_table[[#This Row],[Adjusted P-value]],10)</f>
        <v>0.32097735371484631</v>
      </c>
      <c r="F758">
        <v>0</v>
      </c>
      <c r="G758">
        <v>0</v>
      </c>
      <c r="H758">
        <v>1.7360379346680717</v>
      </c>
      <c r="I758">
        <v>1.4154846257382743</v>
      </c>
      <c r="J758" s="1" t="s">
        <v>151</v>
      </c>
    </row>
    <row r="759" spans="1:10" x14ac:dyDescent="0.25">
      <c r="A759" s="1" t="s">
        <v>1631</v>
      </c>
      <c r="B759" s="1" t="s">
        <v>1632</v>
      </c>
      <c r="C759">
        <v>0.4445620073521806</v>
      </c>
      <c r="D759">
        <v>0.47853380765050274</v>
      </c>
      <c r="E759">
        <f>-LOG(GO_Biological_Process_2021_table[[#This Row],[Adjusted P-value]],10)</f>
        <v>0.32008737459058489</v>
      </c>
      <c r="F759">
        <v>0</v>
      </c>
      <c r="G759">
        <v>0</v>
      </c>
      <c r="H759">
        <v>1.7248931157839631</v>
      </c>
      <c r="I759">
        <v>1.3983117449036233</v>
      </c>
      <c r="J759" s="1" t="s">
        <v>189</v>
      </c>
    </row>
    <row r="760" spans="1:10" x14ac:dyDescent="0.25">
      <c r="A760" s="1" t="s">
        <v>1633</v>
      </c>
      <c r="B760" s="1" t="s">
        <v>1632</v>
      </c>
      <c r="C760">
        <v>0.4445620073521806</v>
      </c>
      <c r="D760">
        <v>0.47853380765050274</v>
      </c>
      <c r="E760">
        <f>-LOG(GO_Biological_Process_2021_table[[#This Row],[Adjusted P-value]],10)</f>
        <v>0.32008737459058489</v>
      </c>
      <c r="F760">
        <v>0</v>
      </c>
      <c r="G760">
        <v>0</v>
      </c>
      <c r="H760">
        <v>1.7248931157839631</v>
      </c>
      <c r="I760">
        <v>1.3983117449036233</v>
      </c>
      <c r="J760" s="1" t="s">
        <v>155</v>
      </c>
    </row>
    <row r="761" spans="1:10" x14ac:dyDescent="0.25">
      <c r="A761" s="1" t="s">
        <v>1634</v>
      </c>
      <c r="B761" s="1" t="s">
        <v>1635</v>
      </c>
      <c r="C761">
        <v>0.44663348837861666</v>
      </c>
      <c r="D761">
        <v>0.48013100000701286</v>
      </c>
      <c r="E761">
        <f>-LOG(GO_Biological_Process_2021_table[[#This Row],[Adjusted P-value]],10)</f>
        <v>0.31864025258666251</v>
      </c>
      <c r="F761">
        <v>0</v>
      </c>
      <c r="G761">
        <v>0</v>
      </c>
      <c r="H761">
        <v>1.7138893705566152</v>
      </c>
      <c r="I761">
        <v>1.3814238954566596</v>
      </c>
      <c r="J761" s="1" t="s">
        <v>403</v>
      </c>
    </row>
    <row r="762" spans="1:10" x14ac:dyDescent="0.25">
      <c r="A762" s="1" t="s">
        <v>1636</v>
      </c>
      <c r="B762" s="1" t="s">
        <v>1637</v>
      </c>
      <c r="C762">
        <v>0.45890328783574669</v>
      </c>
      <c r="D762">
        <v>0.49267278076452697</v>
      </c>
      <c r="E762">
        <f>-LOG(GO_Biological_Process_2021_table[[#This Row],[Adjusted P-value]],10)</f>
        <v>0.30744143100763599</v>
      </c>
      <c r="F762">
        <v>0</v>
      </c>
      <c r="G762">
        <v>0</v>
      </c>
      <c r="H762">
        <v>1.6506849315068493</v>
      </c>
      <c r="I762">
        <v>1.2857445624264858</v>
      </c>
      <c r="J762" s="1" t="s">
        <v>1300</v>
      </c>
    </row>
    <row r="763" spans="1:10" x14ac:dyDescent="0.25">
      <c r="A763" s="1" t="s">
        <v>1638</v>
      </c>
      <c r="B763" s="1" t="s">
        <v>1639</v>
      </c>
      <c r="C763">
        <v>0.46092199571974157</v>
      </c>
      <c r="D763">
        <v>0.49419064370476229</v>
      </c>
      <c r="E763">
        <f>-LOG(GO_Biological_Process_2021_table[[#This Row],[Adjusted P-value]],10)</f>
        <v>0.30610548116351793</v>
      </c>
      <c r="F763">
        <v>0</v>
      </c>
      <c r="G763">
        <v>0</v>
      </c>
      <c r="H763">
        <v>1.6405977584059777</v>
      </c>
      <c r="I763">
        <v>1.2706863691544725</v>
      </c>
      <c r="J763" s="1" t="s">
        <v>155</v>
      </c>
    </row>
    <row r="764" spans="1:10" x14ac:dyDescent="0.25">
      <c r="A764" s="1" t="s">
        <v>1640</v>
      </c>
      <c r="B764" s="1" t="s">
        <v>1641</v>
      </c>
      <c r="C764">
        <v>0.46892279713041918</v>
      </c>
      <c r="D764">
        <v>0.50210999378185117</v>
      </c>
      <c r="E764">
        <f>-LOG(GO_Biological_Process_2021_table[[#This Row],[Adjusted P-value]],10)</f>
        <v>0.2992011345286249</v>
      </c>
      <c r="F764">
        <v>0</v>
      </c>
      <c r="G764">
        <v>0</v>
      </c>
      <c r="H764">
        <v>1.6014428142984518</v>
      </c>
      <c r="I764">
        <v>1.2128000851888217</v>
      </c>
      <c r="J764" s="1" t="s">
        <v>521</v>
      </c>
    </row>
    <row r="765" spans="1:10" x14ac:dyDescent="0.25">
      <c r="A765" s="1" t="s">
        <v>1642</v>
      </c>
      <c r="B765" s="1" t="s">
        <v>1643</v>
      </c>
      <c r="C765">
        <v>0.4768064343075919</v>
      </c>
      <c r="D765">
        <v>0.5098833204572023</v>
      </c>
      <c r="E765">
        <f>-LOG(GO_Biological_Process_2021_table[[#This Row],[Adjusted P-value]],10)</f>
        <v>0.29252919464534899</v>
      </c>
      <c r="F765">
        <v>0</v>
      </c>
      <c r="G765">
        <v>0</v>
      </c>
      <c r="H765">
        <v>1.5640985034444532</v>
      </c>
      <c r="I765">
        <v>1.1584412176622558</v>
      </c>
      <c r="J765" s="1" t="s">
        <v>186</v>
      </c>
    </row>
    <row r="766" spans="1:10" x14ac:dyDescent="0.25">
      <c r="A766" s="1" t="s">
        <v>1644</v>
      </c>
      <c r="B766" s="1" t="s">
        <v>1645</v>
      </c>
      <c r="C766">
        <v>0.47875923559503319</v>
      </c>
      <c r="D766">
        <v>0.51130234703417266</v>
      </c>
      <c r="E766">
        <f>-LOG(GO_Biological_Process_2021_table[[#This Row],[Adjusted P-value]],10)</f>
        <v>0.29132221372437134</v>
      </c>
      <c r="F766">
        <v>0</v>
      </c>
      <c r="G766">
        <v>0</v>
      </c>
      <c r="H766">
        <v>1.555030703826169</v>
      </c>
      <c r="I766">
        <v>1.1453694461704074</v>
      </c>
      <c r="J766" s="1" t="s">
        <v>759</v>
      </c>
    </row>
    <row r="767" spans="1:10" x14ac:dyDescent="0.25">
      <c r="A767" s="1" t="s">
        <v>1646</v>
      </c>
      <c r="B767" s="1" t="s">
        <v>1647</v>
      </c>
      <c r="C767">
        <v>0.48070484623831805</v>
      </c>
      <c r="D767">
        <v>0.51270999918630011</v>
      </c>
      <c r="E767">
        <f>-LOG(GO_Biological_Process_2021_table[[#This Row],[Adjusted P-value]],10)</f>
        <v>0.29012821259843929</v>
      </c>
      <c r="F767">
        <v>0</v>
      </c>
      <c r="G767">
        <v>0</v>
      </c>
      <c r="H767">
        <v>1.5460665362035224</v>
      </c>
      <c r="I767">
        <v>1.1324965554839777</v>
      </c>
      <c r="J767" s="1" t="s">
        <v>235</v>
      </c>
    </row>
    <row r="768" spans="1:10" x14ac:dyDescent="0.25">
      <c r="A768" s="1" t="s">
        <v>1648</v>
      </c>
      <c r="B768" s="1" t="s">
        <v>1649</v>
      </c>
      <c r="C768">
        <v>0.48457459986718432</v>
      </c>
      <c r="D768">
        <v>0.51616355683375437</v>
      </c>
      <c r="E768">
        <f>-LOG(GO_Biological_Process_2021_table[[#This Row],[Adjusted P-value]],10)</f>
        <v>0.28721266159904024</v>
      </c>
      <c r="F768">
        <v>0</v>
      </c>
      <c r="G768">
        <v>0</v>
      </c>
      <c r="H768">
        <v>1.5284420710471325</v>
      </c>
      <c r="I768">
        <v>1.1073316520902201</v>
      </c>
      <c r="J768" s="1" t="s">
        <v>811</v>
      </c>
    </row>
    <row r="769" spans="1:10" x14ac:dyDescent="0.25">
      <c r="A769" s="1" t="s">
        <v>1650</v>
      </c>
      <c r="B769" s="1" t="s">
        <v>1651</v>
      </c>
      <c r="C769">
        <v>0.48649879492275916</v>
      </c>
      <c r="D769">
        <v>0.51686542971637739</v>
      </c>
      <c r="E769">
        <f>-LOG(GO_Biological_Process_2021_table[[#This Row],[Adjusted P-value]],10)</f>
        <v>0.28662251442835324</v>
      </c>
      <c r="F769">
        <v>0</v>
      </c>
      <c r="G769">
        <v>0</v>
      </c>
      <c r="H769">
        <v>1.5197783592427274</v>
      </c>
      <c r="I769">
        <v>1.0950320018904065</v>
      </c>
      <c r="J769" s="1" t="s">
        <v>198</v>
      </c>
    </row>
    <row r="770" spans="1:10" x14ac:dyDescent="0.25">
      <c r="A770" s="1" t="s">
        <v>1652</v>
      </c>
      <c r="B770" s="1" t="s">
        <v>1651</v>
      </c>
      <c r="C770">
        <v>0.48649879492275916</v>
      </c>
      <c r="D770">
        <v>0.51686542971637739</v>
      </c>
      <c r="E770">
        <f>-LOG(GO_Biological_Process_2021_table[[#This Row],[Adjusted P-value]],10)</f>
        <v>0.28662251442835324</v>
      </c>
      <c r="F770">
        <v>0</v>
      </c>
      <c r="G770">
        <v>0</v>
      </c>
      <c r="H770">
        <v>1.5197783592427274</v>
      </c>
      <c r="I770">
        <v>1.0950320018904065</v>
      </c>
      <c r="J770" s="1" t="s">
        <v>219</v>
      </c>
    </row>
    <row r="771" spans="1:10" x14ac:dyDescent="0.25">
      <c r="A771" s="1" t="s">
        <v>1653</v>
      </c>
      <c r="B771" s="1" t="s">
        <v>1654</v>
      </c>
      <c r="C771">
        <v>0.49222896236919622</v>
      </c>
      <c r="D771">
        <v>0.5222741068254978</v>
      </c>
      <c r="E771">
        <f>-LOG(GO_Biological_Process_2021_table[[#This Row],[Adjusted P-value]],10)</f>
        <v>0.28210150497203962</v>
      </c>
      <c r="F771">
        <v>0</v>
      </c>
      <c r="G771">
        <v>0</v>
      </c>
      <c r="H771">
        <v>1.4943616135624007</v>
      </c>
      <c r="I771">
        <v>1.0592203980869725</v>
      </c>
      <c r="J771" s="1" t="s">
        <v>403</v>
      </c>
    </row>
    <row r="772" spans="1:10" x14ac:dyDescent="0.25">
      <c r="A772" s="1" t="s">
        <v>1655</v>
      </c>
      <c r="B772" s="1" t="s">
        <v>588</v>
      </c>
      <c r="C772">
        <v>0.49789604116942338</v>
      </c>
      <c r="D772">
        <v>0.52760190095385073</v>
      </c>
      <c r="E772">
        <f>-LOG(GO_Biological_Process_2021_table[[#This Row],[Adjusted P-value]],10)</f>
        <v>0.2776936483563765</v>
      </c>
      <c r="F772">
        <v>0</v>
      </c>
      <c r="G772">
        <v>0</v>
      </c>
      <c r="H772">
        <v>1.4697736748064325</v>
      </c>
      <c r="I772">
        <v>1.0249672143022084</v>
      </c>
      <c r="J772" s="1" t="s">
        <v>235</v>
      </c>
    </row>
    <row r="773" spans="1:10" x14ac:dyDescent="0.25">
      <c r="A773" s="1" t="s">
        <v>1656</v>
      </c>
      <c r="B773" s="1" t="s">
        <v>1657</v>
      </c>
      <c r="C773">
        <v>0.50350071651258688</v>
      </c>
      <c r="D773">
        <v>0.53284985154246567</v>
      </c>
      <c r="E773">
        <f>-LOG(GO_Biological_Process_2021_table[[#This Row],[Adjusted P-value]],10)</f>
        <v>0.27339515088539923</v>
      </c>
      <c r="F773">
        <v>0</v>
      </c>
      <c r="G773">
        <v>0</v>
      </c>
      <c r="H773">
        <v>1.4459746538715113</v>
      </c>
      <c r="I773">
        <v>0.9921846361214951</v>
      </c>
      <c r="J773" s="1" t="s">
        <v>222</v>
      </c>
    </row>
    <row r="774" spans="1:10" x14ac:dyDescent="0.25">
      <c r="A774" s="1" t="s">
        <v>1658</v>
      </c>
      <c r="B774" s="1" t="s">
        <v>1659</v>
      </c>
      <c r="C774">
        <v>0.50535519157342168</v>
      </c>
      <c r="D774">
        <v>0.53412055823478077</v>
      </c>
      <c r="E774">
        <f>-LOG(GO_Biological_Process_2021_table[[#This Row],[Adjusted P-value]],10)</f>
        <v>0.27236070576781152</v>
      </c>
      <c r="F774">
        <v>0</v>
      </c>
      <c r="G774">
        <v>0</v>
      </c>
      <c r="H774">
        <v>1.4382104342757214</v>
      </c>
      <c r="I774">
        <v>0.98156962868168263</v>
      </c>
      <c r="J774" s="1" t="s">
        <v>189</v>
      </c>
    </row>
    <row r="775" spans="1:10" x14ac:dyDescent="0.25">
      <c r="A775" s="1" t="s">
        <v>1660</v>
      </c>
      <c r="B775" s="1" t="s">
        <v>1661</v>
      </c>
      <c r="C775">
        <v>0.51452556103587577</v>
      </c>
      <c r="D775">
        <v>0.54215687426447978</v>
      </c>
      <c r="E775">
        <f>-LOG(GO_Biological_Process_2021_table[[#This Row],[Adjusted P-value]],10)</f>
        <v>0.26587503122962441</v>
      </c>
      <c r="F775">
        <v>0</v>
      </c>
      <c r="G775">
        <v>0</v>
      </c>
      <c r="H775">
        <v>1.400596209809071</v>
      </c>
      <c r="I775">
        <v>0.93071024848607131</v>
      </c>
      <c r="J775" s="1" t="s">
        <v>580</v>
      </c>
    </row>
    <row r="776" spans="1:10" x14ac:dyDescent="0.25">
      <c r="A776" s="1" t="s">
        <v>1662</v>
      </c>
      <c r="B776" s="1" t="s">
        <v>1661</v>
      </c>
      <c r="C776">
        <v>0.51452556103587577</v>
      </c>
      <c r="D776">
        <v>0.54215687426447978</v>
      </c>
      <c r="E776">
        <f>-LOG(GO_Biological_Process_2021_table[[#This Row],[Adjusted P-value]],10)</f>
        <v>0.26587503122962441</v>
      </c>
      <c r="F776">
        <v>0</v>
      </c>
      <c r="G776">
        <v>0</v>
      </c>
      <c r="H776">
        <v>1.400596209809071</v>
      </c>
      <c r="I776">
        <v>0.93071024848607131</v>
      </c>
      <c r="J776" s="1" t="s">
        <v>189</v>
      </c>
    </row>
    <row r="777" spans="1:10" x14ac:dyDescent="0.25">
      <c r="A777" s="1" t="s">
        <v>1663</v>
      </c>
      <c r="B777" s="1" t="s">
        <v>1664</v>
      </c>
      <c r="C777">
        <v>0.51494949134545442</v>
      </c>
      <c r="D777">
        <v>0.54215687426447978</v>
      </c>
      <c r="E777">
        <f>-LOG(GO_Biological_Process_2021_table[[#This Row],[Adjusted P-value]],10)</f>
        <v>0.26587503122962441</v>
      </c>
      <c r="F777">
        <v>0</v>
      </c>
      <c r="G777">
        <v>0</v>
      </c>
      <c r="H777">
        <v>1.1702741702741704</v>
      </c>
      <c r="I777">
        <v>0.7766951191751732</v>
      </c>
      <c r="J777" s="1" t="s">
        <v>1665</v>
      </c>
    </row>
    <row r="778" spans="1:10" x14ac:dyDescent="0.25">
      <c r="A778" s="1" t="s">
        <v>1666</v>
      </c>
      <c r="B778" s="1" t="s">
        <v>596</v>
      </c>
      <c r="C778">
        <v>0.52530883192786482</v>
      </c>
      <c r="D778">
        <v>0.55235175763843702</v>
      </c>
      <c r="E778">
        <f>-LOG(GO_Biological_Process_2021_table[[#This Row],[Adjusted P-value]],10)</f>
        <v>0.2577842596848991</v>
      </c>
      <c r="F778">
        <v>0</v>
      </c>
      <c r="G778">
        <v>0</v>
      </c>
      <c r="H778">
        <v>1.3579541543333105</v>
      </c>
      <c r="I778">
        <v>0.87420870385752025</v>
      </c>
      <c r="J778" s="1" t="s">
        <v>928</v>
      </c>
    </row>
    <row r="779" spans="1:10" x14ac:dyDescent="0.25">
      <c r="A779" s="1" t="s">
        <v>1667</v>
      </c>
      <c r="B779" s="1" t="s">
        <v>1668</v>
      </c>
      <c r="C779">
        <v>0.52708292576119753</v>
      </c>
      <c r="D779">
        <v>0.55350482049729877</v>
      </c>
      <c r="E779">
        <f>-LOG(GO_Biological_Process_2021_table[[#This Row],[Adjusted P-value]],10)</f>
        <v>0.25687859247945782</v>
      </c>
      <c r="F779">
        <v>0</v>
      </c>
      <c r="G779">
        <v>0</v>
      </c>
      <c r="H779">
        <v>1.3510958904109589</v>
      </c>
      <c r="I779">
        <v>0.86523827974322765</v>
      </c>
      <c r="J779" s="1" t="s">
        <v>1669</v>
      </c>
    </row>
    <row r="780" spans="1:10" x14ac:dyDescent="0.25">
      <c r="A780" s="1" t="s">
        <v>1670</v>
      </c>
      <c r="B780" s="1" t="s">
        <v>1671</v>
      </c>
      <c r="C780">
        <v>0.5288504784563075</v>
      </c>
      <c r="D780">
        <v>0.55464806277124934</v>
      </c>
      <c r="E780">
        <f>-LOG(GO_Biological_Process_2021_table[[#This Row],[Adjusted P-value]],10)</f>
        <v>0.25598249954011676</v>
      </c>
      <c r="F780">
        <v>0</v>
      </c>
      <c r="G780">
        <v>0</v>
      </c>
      <c r="H780">
        <v>1.3443058679206705</v>
      </c>
      <c r="I780">
        <v>0.85638943006997825</v>
      </c>
      <c r="J780" s="1" t="s">
        <v>186</v>
      </c>
    </row>
    <row r="781" spans="1:10" x14ac:dyDescent="0.25">
      <c r="A781" s="1" t="s">
        <v>1672</v>
      </c>
      <c r="B781" s="1" t="s">
        <v>1673</v>
      </c>
      <c r="C781">
        <v>0.5306115136746582</v>
      </c>
      <c r="D781">
        <v>0.55578154701563565</v>
      </c>
      <c r="E781">
        <f>-LOG(GO_Biological_Process_2021_table[[#This Row],[Adjusted P-value]],10)</f>
        <v>0.25509587670640321</v>
      </c>
      <c r="F781">
        <v>0</v>
      </c>
      <c r="G781">
        <v>0</v>
      </c>
      <c r="H781">
        <v>1.3375830733758307</v>
      </c>
      <c r="I781">
        <v>0.847660017981965</v>
      </c>
      <c r="J781" s="1" t="s">
        <v>227</v>
      </c>
    </row>
    <row r="782" spans="1:10" x14ac:dyDescent="0.25">
      <c r="A782" s="1" t="s">
        <v>1674</v>
      </c>
      <c r="B782" s="1" t="s">
        <v>1675</v>
      </c>
      <c r="C782">
        <v>0.53411412671019287</v>
      </c>
      <c r="D782">
        <v>0.55828764536011977</v>
      </c>
      <c r="E782">
        <f>-LOG(GO_Biological_Process_2021_table[[#This Row],[Adjusted P-value]],10)</f>
        <v>0.25314198277341793</v>
      </c>
      <c r="F782">
        <v>0</v>
      </c>
      <c r="G782">
        <v>0</v>
      </c>
      <c r="H782">
        <v>1.3243352135374697</v>
      </c>
      <c r="I782">
        <v>0.83055119071462302</v>
      </c>
      <c r="J782" s="1" t="s">
        <v>856</v>
      </c>
    </row>
    <row r="783" spans="1:10" x14ac:dyDescent="0.25">
      <c r="A783" s="1" t="s">
        <v>1676</v>
      </c>
      <c r="B783" s="1" t="s">
        <v>1677</v>
      </c>
      <c r="C783">
        <v>0.53437079396770337</v>
      </c>
      <c r="D783">
        <v>0.55828764536011977</v>
      </c>
      <c r="E783">
        <f>-LOG(GO_Biological_Process_2021_table[[#This Row],[Adjusted P-value]],10)</f>
        <v>0.25314198277341793</v>
      </c>
      <c r="F783">
        <v>0</v>
      </c>
      <c r="G783">
        <v>0</v>
      </c>
      <c r="H783">
        <v>1.1277545813036418</v>
      </c>
      <c r="I783">
        <v>0.70672467458946675</v>
      </c>
      <c r="J783" s="1" t="s">
        <v>1678</v>
      </c>
    </row>
    <row r="784" spans="1:10" x14ac:dyDescent="0.25">
      <c r="A784" s="1" t="s">
        <v>1679</v>
      </c>
      <c r="B784" s="1" t="s">
        <v>1680</v>
      </c>
      <c r="C784">
        <v>0.53549695981370948</v>
      </c>
      <c r="D784">
        <v>0.55841090449408592</v>
      </c>
      <c r="E784">
        <f>-LOG(GO_Biological_Process_2021_table[[#This Row],[Adjusted P-value]],10)</f>
        <v>0.25304610951926165</v>
      </c>
      <c r="F784">
        <v>0</v>
      </c>
      <c r="G784">
        <v>0</v>
      </c>
      <c r="H784">
        <v>1.1253472222222223</v>
      </c>
      <c r="I784">
        <v>0.70284693582940938</v>
      </c>
      <c r="J784" s="1" t="s">
        <v>1616</v>
      </c>
    </row>
    <row r="785" spans="1:10" x14ac:dyDescent="0.25">
      <c r="A785" s="1" t="s">
        <v>1681</v>
      </c>
      <c r="B785" s="1" t="s">
        <v>1682</v>
      </c>
      <c r="C785">
        <v>0.53585575168098332</v>
      </c>
      <c r="D785">
        <v>0.55841090449408592</v>
      </c>
      <c r="E785">
        <f>-LOG(GO_Biological_Process_2021_table[[#This Row],[Adjusted P-value]],10)</f>
        <v>0.25304610951926165</v>
      </c>
      <c r="F785">
        <v>0</v>
      </c>
      <c r="G785">
        <v>0</v>
      </c>
      <c r="H785">
        <v>1.3178082191780822</v>
      </c>
      <c r="I785">
        <v>0.82216773111218056</v>
      </c>
      <c r="J785" s="1" t="s">
        <v>295</v>
      </c>
    </row>
    <row r="786" spans="1:10" x14ac:dyDescent="0.25">
      <c r="A786" s="1" t="s">
        <v>1683</v>
      </c>
      <c r="B786" s="1" t="s">
        <v>1684</v>
      </c>
      <c r="C786">
        <v>0.53886451925393108</v>
      </c>
      <c r="D786">
        <v>0.56083097099421875</v>
      </c>
      <c r="E786">
        <f>-LOG(GO_Biological_Process_2021_table[[#This Row],[Adjusted P-value]],10)</f>
        <v>0.25116801116035392</v>
      </c>
      <c r="F786">
        <v>0</v>
      </c>
      <c r="G786">
        <v>0</v>
      </c>
      <c r="H786">
        <v>1.1181849551414769</v>
      </c>
      <c r="I786">
        <v>0.69136380078807536</v>
      </c>
      <c r="J786" s="1" t="s">
        <v>1678</v>
      </c>
    </row>
    <row r="787" spans="1:10" x14ac:dyDescent="0.25">
      <c r="A787" s="1" t="s">
        <v>1685</v>
      </c>
      <c r="B787" s="1" t="s">
        <v>1686</v>
      </c>
      <c r="C787">
        <v>0.54104218129029891</v>
      </c>
      <c r="D787">
        <v>0.5623809950562012</v>
      </c>
      <c r="E787">
        <f>-LOG(GO_Biological_Process_2021_table[[#This Row],[Adjusted P-value]],10)</f>
        <v>0.24996936416476415</v>
      </c>
      <c r="F787">
        <v>0</v>
      </c>
      <c r="G787">
        <v>0</v>
      </c>
      <c r="H787">
        <v>1.2986037934668071</v>
      </c>
      <c r="I787">
        <v>0.79767781320009346</v>
      </c>
      <c r="J787" s="1" t="s">
        <v>222</v>
      </c>
    </row>
    <row r="788" spans="1:10" x14ac:dyDescent="0.25">
      <c r="A788" s="1" t="s">
        <v>1687</v>
      </c>
      <c r="B788" s="1" t="s">
        <v>1688</v>
      </c>
      <c r="C788">
        <v>0.54221562842607895</v>
      </c>
      <c r="D788">
        <v>0.56288458503698413</v>
      </c>
      <c r="E788">
        <f>-LOG(GO_Biological_Process_2021_table[[#This Row],[Adjusted P-value]],10)</f>
        <v>0.2495806446157689</v>
      </c>
      <c r="F788">
        <v>0</v>
      </c>
      <c r="G788">
        <v>0</v>
      </c>
      <c r="H788">
        <v>1.1111111111111112</v>
      </c>
      <c r="I788">
        <v>0.68010168692745987</v>
      </c>
      <c r="J788" s="1" t="s">
        <v>1678</v>
      </c>
    </row>
    <row r="789" spans="1:10" x14ac:dyDescent="0.25">
      <c r="A789" s="1" t="s">
        <v>1689</v>
      </c>
      <c r="B789" s="1" t="s">
        <v>1690</v>
      </c>
      <c r="C789">
        <v>0.54955947192424881</v>
      </c>
      <c r="D789">
        <v>0.56834188425583709</v>
      </c>
      <c r="E789">
        <f>-LOG(GO_Biological_Process_2021_table[[#This Row],[Adjusted P-value]],10)</f>
        <v>0.24539033721427431</v>
      </c>
      <c r="F789">
        <v>0</v>
      </c>
      <c r="G789">
        <v>0</v>
      </c>
      <c r="H789">
        <v>1.2677985722554506</v>
      </c>
      <c r="I789">
        <v>0.75895275900572112</v>
      </c>
      <c r="J789" s="1" t="s">
        <v>1189</v>
      </c>
    </row>
    <row r="790" spans="1:10" x14ac:dyDescent="0.25">
      <c r="A790" s="1" t="s">
        <v>1691</v>
      </c>
      <c r="B790" s="1" t="s">
        <v>1690</v>
      </c>
      <c r="C790">
        <v>0.54955947192424881</v>
      </c>
      <c r="D790">
        <v>0.56834188425583709</v>
      </c>
      <c r="E790">
        <f>-LOG(GO_Biological_Process_2021_table[[#This Row],[Adjusted P-value]],10)</f>
        <v>0.24539033721427431</v>
      </c>
      <c r="F790">
        <v>0</v>
      </c>
      <c r="G790">
        <v>0</v>
      </c>
      <c r="H790">
        <v>1.2677985722554506</v>
      </c>
      <c r="I790">
        <v>0.75895275900572112</v>
      </c>
      <c r="J790" s="1" t="s">
        <v>189</v>
      </c>
    </row>
    <row r="791" spans="1:10" x14ac:dyDescent="0.25">
      <c r="A791" s="1" t="s">
        <v>1692</v>
      </c>
      <c r="B791" s="1" t="s">
        <v>1690</v>
      </c>
      <c r="C791">
        <v>0.54955947192424881</v>
      </c>
      <c r="D791">
        <v>0.56834188425583709</v>
      </c>
      <c r="E791">
        <f>-LOG(GO_Biological_Process_2021_table[[#This Row],[Adjusted P-value]],10)</f>
        <v>0.24539033721427431</v>
      </c>
      <c r="F791">
        <v>0</v>
      </c>
      <c r="G791">
        <v>0</v>
      </c>
      <c r="H791">
        <v>1.2677985722554506</v>
      </c>
      <c r="I791">
        <v>0.75895275900572112</v>
      </c>
      <c r="J791" s="1" t="s">
        <v>575</v>
      </c>
    </row>
    <row r="792" spans="1:10" x14ac:dyDescent="0.25">
      <c r="A792" s="1" t="s">
        <v>1693</v>
      </c>
      <c r="B792" s="1" t="s">
        <v>1694</v>
      </c>
      <c r="C792">
        <v>0.57077164086785437</v>
      </c>
      <c r="D792">
        <v>0.5895327820341808</v>
      </c>
      <c r="E792">
        <f>-LOG(GO_Biological_Process_2021_table[[#This Row],[Adjusted P-value]],10)</f>
        <v>0.22949204016905431</v>
      </c>
      <c r="F792">
        <v>0</v>
      </c>
      <c r="G792">
        <v>0</v>
      </c>
      <c r="H792">
        <v>1.0020465116279069</v>
      </c>
      <c r="I792">
        <v>0.56191369204504793</v>
      </c>
      <c r="J792" s="1" t="s">
        <v>1695</v>
      </c>
    </row>
    <row r="793" spans="1:10" x14ac:dyDescent="0.25">
      <c r="A793" s="1" t="s">
        <v>1696</v>
      </c>
      <c r="B793" s="1" t="s">
        <v>1697</v>
      </c>
      <c r="C793">
        <v>0.57258710441288119</v>
      </c>
      <c r="D793">
        <v>0.59066119230470193</v>
      </c>
      <c r="E793">
        <f>-LOG(GO_Biological_Process_2021_table[[#This Row],[Adjusted P-value]],10)</f>
        <v>0.22866156227508194</v>
      </c>
      <c r="F793">
        <v>0</v>
      </c>
      <c r="G793">
        <v>0</v>
      </c>
      <c r="H793">
        <v>1.188763502504375</v>
      </c>
      <c r="I793">
        <v>0.66284312599760153</v>
      </c>
      <c r="J793" s="1" t="s">
        <v>235</v>
      </c>
    </row>
    <row r="794" spans="1:10" x14ac:dyDescent="0.25">
      <c r="A794" s="1" t="s">
        <v>1698</v>
      </c>
      <c r="B794" s="1" t="s">
        <v>1699</v>
      </c>
      <c r="C794">
        <v>0.57736838445751093</v>
      </c>
      <c r="D794">
        <v>0.59484233304134482</v>
      </c>
      <c r="E794">
        <f>-LOG(GO_Biological_Process_2021_table[[#This Row],[Adjusted P-value]],10)</f>
        <v>0.22559813169002718</v>
      </c>
      <c r="F794">
        <v>0</v>
      </c>
      <c r="G794">
        <v>0</v>
      </c>
      <c r="H794">
        <v>1.1730792138177486</v>
      </c>
      <c r="I794">
        <v>0.64434281332261811</v>
      </c>
      <c r="J794" s="1" t="s">
        <v>186</v>
      </c>
    </row>
    <row r="795" spans="1:10" x14ac:dyDescent="0.25">
      <c r="A795" s="1" t="s">
        <v>1700</v>
      </c>
      <c r="B795" s="1" t="s">
        <v>1701</v>
      </c>
      <c r="C795">
        <v>0.5913978879759002</v>
      </c>
      <c r="D795">
        <v>0.60852906105328763</v>
      </c>
      <c r="E795">
        <f>-LOG(GO_Biological_Process_2021_table[[#This Row],[Adjusted P-value]],10)</f>
        <v>0.21571867667186306</v>
      </c>
      <c r="F795">
        <v>0</v>
      </c>
      <c r="G795">
        <v>0</v>
      </c>
      <c r="H795">
        <v>1.1283888347566917</v>
      </c>
      <c r="I795">
        <v>0.59270456364774937</v>
      </c>
      <c r="J795" s="1" t="s">
        <v>194</v>
      </c>
    </row>
    <row r="796" spans="1:10" x14ac:dyDescent="0.25">
      <c r="A796" s="1" t="s">
        <v>1702</v>
      </c>
      <c r="B796" s="1" t="s">
        <v>1703</v>
      </c>
      <c r="C796">
        <v>0.60049461161292816</v>
      </c>
      <c r="D796">
        <v>0.61711207256322298</v>
      </c>
      <c r="E796">
        <f>-LOG(GO_Biological_Process_2021_table[[#This Row],[Adjusted P-value]],10)</f>
        <v>0.20963595739973609</v>
      </c>
      <c r="F796">
        <v>0</v>
      </c>
      <c r="G796">
        <v>0</v>
      </c>
      <c r="H796">
        <v>1.10041934582052</v>
      </c>
      <c r="I796">
        <v>0.56121563878071479</v>
      </c>
      <c r="J796" s="1" t="s">
        <v>955</v>
      </c>
    </row>
    <row r="797" spans="1:10" x14ac:dyDescent="0.25">
      <c r="A797" s="1" t="s">
        <v>1704</v>
      </c>
      <c r="B797" s="1" t="s">
        <v>1705</v>
      </c>
      <c r="C797">
        <v>0.61085517960806834</v>
      </c>
      <c r="D797">
        <v>0.62697070570325608</v>
      </c>
      <c r="E797">
        <f>-LOG(GO_Biological_Process_2021_table[[#This Row],[Adjusted P-value]],10)</f>
        <v>0.20275275047492819</v>
      </c>
      <c r="F797">
        <v>0</v>
      </c>
      <c r="G797">
        <v>0</v>
      </c>
      <c r="H797">
        <v>1.0694716242661448</v>
      </c>
      <c r="I797">
        <v>0.52713761175757834</v>
      </c>
      <c r="J797" s="1" t="s">
        <v>1300</v>
      </c>
    </row>
    <row r="798" spans="1:10" x14ac:dyDescent="0.25">
      <c r="A798" s="1" t="s">
        <v>1706</v>
      </c>
      <c r="B798" s="1" t="s">
        <v>1707</v>
      </c>
      <c r="C798">
        <v>0.63355157157902298</v>
      </c>
      <c r="D798">
        <v>0.6494499798997011</v>
      </c>
      <c r="E798">
        <f>-LOG(GO_Biological_Process_2021_table[[#This Row],[Adjusted P-value]],10)</f>
        <v>0.18745429230470817</v>
      </c>
      <c r="F798">
        <v>0</v>
      </c>
      <c r="G798">
        <v>0</v>
      </c>
      <c r="H798">
        <v>1.0048047434062564</v>
      </c>
      <c r="I798">
        <v>0.4586068267055004</v>
      </c>
      <c r="J798" s="1" t="s">
        <v>198</v>
      </c>
    </row>
    <row r="799" spans="1:10" x14ac:dyDescent="0.25">
      <c r="A799" s="1" t="s">
        <v>1708</v>
      </c>
      <c r="B799" s="1" t="s">
        <v>1709</v>
      </c>
      <c r="C799">
        <v>0.64037260306973576</v>
      </c>
      <c r="D799">
        <v>0.65561956980949132</v>
      </c>
      <c r="E799">
        <f>-LOG(GO_Biological_Process_2021_table[[#This Row],[Adjusted P-value]],10)</f>
        <v>0.18334809150570713</v>
      </c>
      <c r="F799">
        <v>0</v>
      </c>
      <c r="G799">
        <v>0</v>
      </c>
      <c r="H799">
        <v>0.98615083546590399</v>
      </c>
      <c r="I799">
        <v>0.43953243675713988</v>
      </c>
      <c r="J799" s="1" t="s">
        <v>219</v>
      </c>
    </row>
    <row r="800" spans="1:10" x14ac:dyDescent="0.25">
      <c r="A800" s="1" t="s">
        <v>1710</v>
      </c>
      <c r="B800" s="1" t="s">
        <v>1711</v>
      </c>
      <c r="C800">
        <v>0.65752661447789629</v>
      </c>
      <c r="D800">
        <v>0.67233947938478256</v>
      </c>
      <c r="E800">
        <f>-LOG(GO_Biological_Process_2021_table[[#This Row],[Adjusted P-value]],10)</f>
        <v>0.17241138647611379</v>
      </c>
      <c r="F800">
        <v>0</v>
      </c>
      <c r="G800">
        <v>0</v>
      </c>
      <c r="H800">
        <v>0.94070313248395443</v>
      </c>
      <c r="I800">
        <v>0.3944086375915834</v>
      </c>
      <c r="J800" s="1" t="s">
        <v>269</v>
      </c>
    </row>
    <row r="801" spans="1:10" x14ac:dyDescent="0.25">
      <c r="A801" s="1" t="s">
        <v>1712</v>
      </c>
      <c r="B801" s="1" t="s">
        <v>1713</v>
      </c>
      <c r="C801">
        <v>0.65908364798064623</v>
      </c>
      <c r="D801">
        <v>0.67308917550023495</v>
      </c>
      <c r="E801">
        <f>-LOG(GO_Biological_Process_2021_table[[#This Row],[Adjusted P-value]],10)</f>
        <v>0.17192739363329657</v>
      </c>
      <c r="F801">
        <v>0</v>
      </c>
      <c r="G801">
        <v>0</v>
      </c>
      <c r="H801">
        <v>0.88807096723990353</v>
      </c>
      <c r="I801">
        <v>0.37024106749872643</v>
      </c>
      <c r="J801" s="1" t="s">
        <v>1714</v>
      </c>
    </row>
    <row r="802" spans="1:10" x14ac:dyDescent="0.25">
      <c r="A802" s="1" t="s">
        <v>1715</v>
      </c>
      <c r="B802" s="1" t="s">
        <v>1716</v>
      </c>
      <c r="C802">
        <v>0.66892702594311615</v>
      </c>
      <c r="D802">
        <v>0.6822888641642022</v>
      </c>
      <c r="E802">
        <f>-LOG(GO_Biological_Process_2021_table[[#This Row],[Adjusted P-value]],10)</f>
        <v>0.16603171690931395</v>
      </c>
      <c r="F802">
        <v>0</v>
      </c>
      <c r="G802">
        <v>0</v>
      </c>
      <c r="H802">
        <v>0.91158579057348499</v>
      </c>
      <c r="I802">
        <v>0.36653069189726983</v>
      </c>
      <c r="J802" s="1" t="s">
        <v>273</v>
      </c>
    </row>
    <row r="803" spans="1:10" x14ac:dyDescent="0.25">
      <c r="A803" s="1" t="s">
        <v>1717</v>
      </c>
      <c r="B803" s="1" t="s">
        <v>1718</v>
      </c>
      <c r="C803">
        <v>0.67753444012365294</v>
      </c>
      <c r="D803">
        <v>0.69020653064965631</v>
      </c>
      <c r="E803">
        <f>-LOG(GO_Biological_Process_2021_table[[#This Row],[Adjusted P-value]],10)</f>
        <v>0.16102093578389598</v>
      </c>
      <c r="F803">
        <v>0</v>
      </c>
      <c r="G803">
        <v>0</v>
      </c>
      <c r="H803">
        <v>0.89013880068946749</v>
      </c>
      <c r="I803">
        <v>0.34652648951620907</v>
      </c>
      <c r="J803" s="1" t="s">
        <v>186</v>
      </c>
    </row>
    <row r="804" spans="1:10" x14ac:dyDescent="0.25">
      <c r="A804" s="1" t="s">
        <v>1719</v>
      </c>
      <c r="B804" s="1" t="s">
        <v>1720</v>
      </c>
      <c r="C804">
        <v>0.68780760607141689</v>
      </c>
      <c r="D804">
        <v>0.69979927043629842</v>
      </c>
      <c r="E804">
        <f>-LOG(GO_Biological_Process_2021_table[[#This Row],[Adjusted P-value]],10)</f>
        <v>0.15502651461912401</v>
      </c>
      <c r="F804">
        <v>0</v>
      </c>
      <c r="G804">
        <v>0</v>
      </c>
      <c r="H804">
        <v>0.84869215291750499</v>
      </c>
      <c r="I804">
        <v>0.3176197474205118</v>
      </c>
      <c r="J804" s="1" t="s">
        <v>1721</v>
      </c>
    </row>
    <row r="805" spans="1:10" x14ac:dyDescent="0.25">
      <c r="A805" s="1" t="s">
        <v>1722</v>
      </c>
      <c r="B805" s="1" t="s">
        <v>1723</v>
      </c>
      <c r="C805">
        <v>0.69866714999857182</v>
      </c>
      <c r="D805">
        <v>0.70996400690153383</v>
      </c>
      <c r="E805">
        <f>-LOG(GO_Biological_Process_2021_table[[#This Row],[Adjusted P-value]],10)</f>
        <v>0.14876366818273043</v>
      </c>
      <c r="F805">
        <v>0</v>
      </c>
      <c r="G805">
        <v>0</v>
      </c>
      <c r="H805">
        <v>0.8392979452054794</v>
      </c>
      <c r="I805">
        <v>0.30095615415965365</v>
      </c>
      <c r="J805" s="1" t="s">
        <v>1195</v>
      </c>
    </row>
    <row r="806" spans="1:10" x14ac:dyDescent="0.25">
      <c r="A806" s="1" t="s">
        <v>1724</v>
      </c>
      <c r="B806" s="1" t="s">
        <v>1725</v>
      </c>
      <c r="C806">
        <v>0.70761521117051696</v>
      </c>
      <c r="D806">
        <v>0.7181635124550465</v>
      </c>
      <c r="E806">
        <f>-LOG(GO_Biological_Process_2021_table[[#This Row],[Adjusted P-value]],10)</f>
        <v>0.14377666373511289</v>
      </c>
      <c r="F806">
        <v>0</v>
      </c>
      <c r="G806">
        <v>0</v>
      </c>
      <c r="H806">
        <v>0.81849315068493156</v>
      </c>
      <c r="I806">
        <v>0.283079801365481</v>
      </c>
      <c r="J806" s="1" t="s">
        <v>235</v>
      </c>
    </row>
    <row r="807" spans="1:10" x14ac:dyDescent="0.25">
      <c r="A807" s="1" t="s">
        <v>1726</v>
      </c>
      <c r="B807" s="1" t="s">
        <v>1727</v>
      </c>
      <c r="C807">
        <v>0.71522939407507136</v>
      </c>
      <c r="D807">
        <v>0.72499058927956994</v>
      </c>
      <c r="E807">
        <f>-LOG(GO_Biological_Process_2021_table[[#This Row],[Adjusted P-value]],10)</f>
        <v>0.13966763074001201</v>
      </c>
      <c r="F807">
        <v>0</v>
      </c>
      <c r="G807">
        <v>0</v>
      </c>
      <c r="H807">
        <v>0.80110406869760786</v>
      </c>
      <c r="I807">
        <v>0.26849159627981989</v>
      </c>
      <c r="J807" s="1" t="s">
        <v>235</v>
      </c>
    </row>
    <row r="808" spans="1:10" x14ac:dyDescent="0.25">
      <c r="A808" s="1" t="s">
        <v>1728</v>
      </c>
      <c r="B808" s="1" t="s">
        <v>1729</v>
      </c>
      <c r="C808">
        <v>0.73592281758799882</v>
      </c>
      <c r="D808">
        <v>0.74504205944162949</v>
      </c>
      <c r="E808">
        <f>-LOG(GO_Biological_Process_2021_table[[#This Row],[Adjusted P-value]],10)</f>
        <v>0.12781920957678553</v>
      </c>
      <c r="F808">
        <v>0</v>
      </c>
      <c r="G808">
        <v>0</v>
      </c>
      <c r="H808">
        <v>0.75519969129847575</v>
      </c>
      <c r="I808">
        <v>0.23156690638515418</v>
      </c>
      <c r="J808" s="1" t="s">
        <v>151</v>
      </c>
    </row>
    <row r="809" spans="1:10" x14ac:dyDescent="0.25">
      <c r="A809" s="1" t="s">
        <v>1730</v>
      </c>
      <c r="B809" s="1" t="s">
        <v>1731</v>
      </c>
      <c r="C809">
        <v>0.73804175406863393</v>
      </c>
      <c r="D809">
        <v>0.74626251618078443</v>
      </c>
      <c r="E809">
        <f>-LOG(GO_Biological_Process_2021_table[[#This Row],[Adjusted P-value]],10)</f>
        <v>0.12710837189250337</v>
      </c>
      <c r="F809">
        <v>0</v>
      </c>
      <c r="G809">
        <v>0</v>
      </c>
      <c r="H809">
        <v>0.7815661089826631</v>
      </c>
      <c r="I809">
        <v>0.23740451859358336</v>
      </c>
      <c r="J809" s="1" t="s">
        <v>1276</v>
      </c>
    </row>
    <row r="810" spans="1:10" x14ac:dyDescent="0.25">
      <c r="A810" s="1" t="s">
        <v>1732</v>
      </c>
      <c r="B810" s="1" t="s">
        <v>1733</v>
      </c>
      <c r="C810">
        <v>0.74857053139769825</v>
      </c>
      <c r="D810">
        <v>0.75597295939668652</v>
      </c>
      <c r="E810">
        <f>-LOG(GO_Biological_Process_2021_table[[#This Row],[Adjusted P-value]],10)</f>
        <v>0.12149373861894376</v>
      </c>
      <c r="F810">
        <v>0</v>
      </c>
      <c r="G810">
        <v>0</v>
      </c>
      <c r="H810">
        <v>0.72803752233472308</v>
      </c>
      <c r="I810">
        <v>0.21083227633223262</v>
      </c>
      <c r="J810" s="1" t="s">
        <v>235</v>
      </c>
    </row>
    <row r="811" spans="1:10" x14ac:dyDescent="0.25">
      <c r="A811" s="1" t="s">
        <v>1734</v>
      </c>
      <c r="B811" s="1" t="s">
        <v>1735</v>
      </c>
      <c r="C811">
        <v>0.77992672073068359</v>
      </c>
      <c r="D811">
        <v>0.7866668281937883</v>
      </c>
      <c r="E811">
        <f>-LOG(GO_Biological_Process_2021_table[[#This Row],[Adjusted P-value]],10)</f>
        <v>0.10420916257540702</v>
      </c>
      <c r="F811">
        <v>0</v>
      </c>
      <c r="G811">
        <v>0</v>
      </c>
      <c r="H811">
        <v>0.69860017497812776</v>
      </c>
      <c r="I811">
        <v>0.1736407841007834</v>
      </c>
      <c r="J811" s="1" t="s">
        <v>1736</v>
      </c>
    </row>
    <row r="812" spans="1:10" x14ac:dyDescent="0.25">
      <c r="A812" s="1" t="s">
        <v>1737</v>
      </c>
      <c r="B812" s="1" t="s">
        <v>1738</v>
      </c>
      <c r="C812">
        <v>0.78303625140269639</v>
      </c>
      <c r="D812">
        <v>0.78868242678069667</v>
      </c>
      <c r="E812">
        <f>-LOG(GO_Biological_Process_2021_table[[#This Row],[Adjusted P-value]],10)</f>
        <v>0.10309783590428886</v>
      </c>
      <c r="F812">
        <v>0</v>
      </c>
      <c r="G812">
        <v>0</v>
      </c>
      <c r="H812">
        <v>0.656962067920972</v>
      </c>
      <c r="I812">
        <v>0.16067734259877886</v>
      </c>
      <c r="J812" s="1" t="s">
        <v>233</v>
      </c>
    </row>
    <row r="813" spans="1:10" x14ac:dyDescent="0.25">
      <c r="A813" s="1" t="s">
        <v>1739</v>
      </c>
      <c r="B813" s="1" t="s">
        <v>1740</v>
      </c>
      <c r="C813">
        <v>0.78385572894238154</v>
      </c>
      <c r="D813">
        <v>0.78868242678069667</v>
      </c>
      <c r="E813">
        <f>-LOG(GO_Biological_Process_2021_table[[#This Row],[Adjusted P-value]],10)</f>
        <v>0.10309783590428886</v>
      </c>
      <c r="F813">
        <v>0</v>
      </c>
      <c r="G813">
        <v>0</v>
      </c>
      <c r="H813">
        <v>0.6553182917002417</v>
      </c>
      <c r="I813">
        <v>0.15958985674690701</v>
      </c>
      <c r="J813" s="1" t="s">
        <v>151</v>
      </c>
    </row>
    <row r="814" spans="1:10" x14ac:dyDescent="0.25">
      <c r="A814" s="1" t="s">
        <v>1741</v>
      </c>
      <c r="B814" s="1" t="s">
        <v>1742</v>
      </c>
      <c r="C814">
        <v>0.82127680463356145</v>
      </c>
      <c r="D814">
        <v>0.82531752691958138</v>
      </c>
      <c r="E814">
        <f>-LOG(GO_Biological_Process_2021_table[[#This Row],[Adjusted P-value]],10)</f>
        <v>8.3378931864319814E-2</v>
      </c>
      <c r="F814">
        <v>0</v>
      </c>
      <c r="G814">
        <v>0</v>
      </c>
      <c r="H814">
        <v>0.67125805681546913</v>
      </c>
      <c r="I814">
        <v>0.13216740268400556</v>
      </c>
      <c r="J814" s="1" t="s">
        <v>1714</v>
      </c>
    </row>
    <row r="815" spans="1:10" x14ac:dyDescent="0.25">
      <c r="A815" s="1" t="s">
        <v>1743</v>
      </c>
      <c r="B815" s="1" t="s">
        <v>1744</v>
      </c>
      <c r="C815">
        <v>0.83105740942828354</v>
      </c>
      <c r="D815">
        <v>0.83412027457359661</v>
      </c>
      <c r="E815">
        <f>-LOG(GO_Biological_Process_2021_table[[#This Row],[Adjusted P-value]],10)</f>
        <v>7.8771322482757478E-2</v>
      </c>
      <c r="F815">
        <v>0</v>
      </c>
      <c r="G815">
        <v>0</v>
      </c>
      <c r="H815">
        <v>0.56338150540125687</v>
      </c>
      <c r="I815">
        <v>0.10425735420863882</v>
      </c>
      <c r="J815" s="1" t="s">
        <v>790</v>
      </c>
    </row>
    <row r="816" spans="1:10" x14ac:dyDescent="0.25">
      <c r="A816" s="1" t="s">
        <v>1745</v>
      </c>
      <c r="B816" s="1" t="s">
        <v>1746</v>
      </c>
      <c r="C816">
        <v>0.92421563125896844</v>
      </c>
      <c r="D816">
        <v>0.92648364507800884</v>
      </c>
      <c r="E816">
        <f>-LOG(GO_Biological_Process_2021_table[[#This Row],[Adjusted P-value]],10)</f>
        <v>3.316224274018837E-2</v>
      </c>
      <c r="F816">
        <v>0</v>
      </c>
      <c r="G816">
        <v>0</v>
      </c>
      <c r="H816">
        <v>0.38594837441585272</v>
      </c>
      <c r="I816">
        <v>3.0416540212096659E-2</v>
      </c>
      <c r="J816" s="1" t="s">
        <v>304</v>
      </c>
    </row>
    <row r="817" spans="1:10" x14ac:dyDescent="0.25">
      <c r="A817" s="1" t="s">
        <v>1747</v>
      </c>
      <c r="B817" s="1" t="s">
        <v>1748</v>
      </c>
      <c r="C817">
        <v>0.96948465762941571</v>
      </c>
      <c r="D817">
        <v>0.97067275157258903</v>
      </c>
      <c r="E817">
        <f>-LOG(GO_Biological_Process_2021_table[[#This Row],[Adjusted P-value]],10)</f>
        <v>1.2927161586099052E-2</v>
      </c>
      <c r="F817">
        <v>0</v>
      </c>
      <c r="G817">
        <v>0</v>
      </c>
      <c r="H817">
        <v>0.45994550408719348</v>
      </c>
      <c r="I817">
        <v>1.4254000688394698E-2</v>
      </c>
      <c r="J817" s="1" t="s">
        <v>1749</v>
      </c>
    </row>
    <row r="818" spans="1:10" x14ac:dyDescent="0.25">
      <c r="A818" s="1" t="s">
        <v>1750</v>
      </c>
      <c r="B818" s="1" t="s">
        <v>1751</v>
      </c>
      <c r="C818">
        <v>0.99846759097615001</v>
      </c>
      <c r="D818">
        <v>0.99846759097615001</v>
      </c>
      <c r="E818">
        <f>-LOG(GO_Biological_Process_2021_table[[#This Row],[Adjusted P-value]],10)</f>
        <v>6.6602722657755243E-4</v>
      </c>
      <c r="F818">
        <v>0</v>
      </c>
      <c r="G818">
        <v>0</v>
      </c>
      <c r="H818">
        <v>0.2191000099117851</v>
      </c>
      <c r="I818">
        <v>3.3600834923149837E-4</v>
      </c>
      <c r="J818" s="1" t="s">
        <v>1665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5"/>
  <sheetViews>
    <sheetView workbookViewId="0">
      <selection activeCell="A2" sqref="A2:J7"/>
    </sheetView>
  </sheetViews>
  <sheetFormatPr baseColWidth="10" defaultRowHeight="15" x14ac:dyDescent="0.25"/>
  <cols>
    <col min="1" max="1" width="65.425781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42578125" bestFit="1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2480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1752</v>
      </c>
      <c r="B2" s="1" t="s">
        <v>1753</v>
      </c>
      <c r="C2">
        <v>1.0807106677564896E-7</v>
      </c>
      <c r="D2">
        <v>1.0158680276911002E-5</v>
      </c>
      <c r="E2">
        <f>-LOG(GO_Cellular_Component_2021_table[[#This Row],[Adjusted P-value]],10)</f>
        <v>4.9931627079657499</v>
      </c>
      <c r="F2">
        <v>0</v>
      </c>
      <c r="G2">
        <v>0</v>
      </c>
      <c r="H2">
        <v>11</v>
      </c>
      <c r="I2">
        <v>176</v>
      </c>
      <c r="J2" s="1" t="s">
        <v>1754</v>
      </c>
    </row>
    <row r="3" spans="1:10" x14ac:dyDescent="0.25">
      <c r="A3" s="1" t="s">
        <v>1755</v>
      </c>
      <c r="B3" s="1" t="s">
        <v>1756</v>
      </c>
      <c r="C3">
        <v>1.4468075991304035E-5</v>
      </c>
      <c r="D3">
        <v>6.7999957159128963E-4</v>
      </c>
      <c r="E3">
        <f>-LOG(GO_Cellular_Component_2021_table[[#This Row],[Adjusted P-value]],10)</f>
        <v>3.1674913609049362</v>
      </c>
      <c r="F3">
        <v>0</v>
      </c>
      <c r="G3">
        <v>0</v>
      </c>
      <c r="H3">
        <v>5</v>
      </c>
      <c r="I3">
        <v>53</v>
      </c>
      <c r="J3" s="1" t="s">
        <v>1757</v>
      </c>
    </row>
    <row r="4" spans="1:10" x14ac:dyDescent="0.25">
      <c r="A4" s="1" t="s">
        <v>1758</v>
      </c>
      <c r="B4" s="1" t="s">
        <v>1759</v>
      </c>
      <c r="C4">
        <v>3.1493191534886188E-4</v>
      </c>
      <c r="D4">
        <v>9.8678666809310055E-3</v>
      </c>
      <c r="E4">
        <f>-LOG(GO_Cellular_Component_2021_table[[#This Row],[Adjusted P-value]],10)</f>
        <v>2.0057767266455278</v>
      </c>
      <c r="F4">
        <v>0</v>
      </c>
      <c r="G4">
        <v>0</v>
      </c>
      <c r="H4">
        <v>4</v>
      </c>
      <c r="I4">
        <v>34</v>
      </c>
      <c r="J4" s="1" t="s">
        <v>1760</v>
      </c>
    </row>
    <row r="5" spans="1:10" x14ac:dyDescent="0.25">
      <c r="A5" s="1" t="s">
        <v>1761</v>
      </c>
      <c r="B5" s="1" t="s">
        <v>1762</v>
      </c>
      <c r="C5">
        <v>6.1664572521133118E-4</v>
      </c>
      <c r="D5">
        <v>1.2885069546566416E-2</v>
      </c>
      <c r="E5">
        <f>-LOG(GO_Cellular_Component_2021_table[[#This Row],[Adjusted P-value]],10)</f>
        <v>1.889913233022388</v>
      </c>
      <c r="F5">
        <v>0</v>
      </c>
      <c r="G5">
        <v>0</v>
      </c>
      <c r="H5">
        <v>5</v>
      </c>
      <c r="I5">
        <v>39</v>
      </c>
      <c r="J5" s="1" t="s">
        <v>1763</v>
      </c>
    </row>
    <row r="6" spans="1:10" x14ac:dyDescent="0.25">
      <c r="A6" s="1" t="s">
        <v>1764</v>
      </c>
      <c r="B6" s="1" t="s">
        <v>1765</v>
      </c>
      <c r="C6">
        <v>6.8537603971097953E-4</v>
      </c>
      <c r="D6">
        <v>1.2885069546566416E-2</v>
      </c>
      <c r="E6">
        <f>-LOG(GO_Cellular_Component_2021_table[[#This Row],[Adjusted P-value]],10)</f>
        <v>1.889913233022388</v>
      </c>
      <c r="F6">
        <v>0</v>
      </c>
      <c r="G6">
        <v>0</v>
      </c>
      <c r="H6">
        <v>5</v>
      </c>
      <c r="I6">
        <v>38</v>
      </c>
      <c r="J6" s="1" t="s">
        <v>1763</v>
      </c>
    </row>
    <row r="7" spans="1:10" x14ac:dyDescent="0.25">
      <c r="A7" s="1" t="s">
        <v>1766</v>
      </c>
      <c r="B7" s="1" t="s">
        <v>1767</v>
      </c>
      <c r="C7">
        <v>3.0239053797527695E-3</v>
      </c>
      <c r="D7">
        <v>4.7374517616126717E-2</v>
      </c>
      <c r="E7">
        <f>-LOG(GO_Cellular_Component_2021_table[[#This Row],[Adjusted P-value]],10)</f>
        <v>1.3244551991393521</v>
      </c>
      <c r="F7">
        <v>0</v>
      </c>
      <c r="G7">
        <v>0</v>
      </c>
      <c r="H7">
        <v>5</v>
      </c>
      <c r="I7">
        <v>26</v>
      </c>
      <c r="J7" s="1" t="s">
        <v>1768</v>
      </c>
    </row>
    <row r="8" spans="1:10" x14ac:dyDescent="0.25">
      <c r="A8" s="1" t="s">
        <v>1769</v>
      </c>
      <c r="B8" s="1" t="s">
        <v>1770</v>
      </c>
      <c r="C8">
        <v>8.2994257109325013E-3</v>
      </c>
      <c r="D8">
        <v>0.10783697678229426</v>
      </c>
      <c r="E8">
        <f>-LOG(GO_Cellular_Component_2021_table[[#This Row],[Adjusted P-value]],10)</f>
        <v>0.96723229611635542</v>
      </c>
      <c r="F8">
        <v>0</v>
      </c>
      <c r="G8">
        <v>0</v>
      </c>
      <c r="H8">
        <v>4</v>
      </c>
      <c r="I8">
        <v>18</v>
      </c>
      <c r="J8" s="1" t="s">
        <v>1771</v>
      </c>
    </row>
    <row r="9" spans="1:10" x14ac:dyDescent="0.25">
      <c r="A9" s="1" t="s">
        <v>1772</v>
      </c>
      <c r="B9" s="1" t="s">
        <v>1773</v>
      </c>
      <c r="C9">
        <v>9.6771450838906981E-3</v>
      </c>
      <c r="D9">
        <v>0.10783697678229426</v>
      </c>
      <c r="E9">
        <f>-LOG(GO_Cellular_Component_2021_table[[#This Row],[Adjusted P-value]],10)</f>
        <v>0.96723229611635542</v>
      </c>
      <c r="F9">
        <v>0</v>
      </c>
      <c r="G9">
        <v>0</v>
      </c>
      <c r="H9">
        <v>4</v>
      </c>
      <c r="I9">
        <v>19</v>
      </c>
      <c r="J9" s="1" t="s">
        <v>1774</v>
      </c>
    </row>
    <row r="10" spans="1:10" x14ac:dyDescent="0.25">
      <c r="A10" s="1" t="s">
        <v>1775</v>
      </c>
      <c r="B10" s="1" t="s">
        <v>1776</v>
      </c>
      <c r="C10">
        <v>1.0324816925964344E-2</v>
      </c>
      <c r="D10">
        <v>0.10783697678229426</v>
      </c>
      <c r="E10">
        <f>-LOG(GO_Cellular_Component_2021_table[[#This Row],[Adjusted P-value]],10)</f>
        <v>0.96723229611635542</v>
      </c>
      <c r="F10">
        <v>0</v>
      </c>
      <c r="G10">
        <v>0</v>
      </c>
      <c r="H10">
        <v>5</v>
      </c>
      <c r="I10">
        <v>23</v>
      </c>
      <c r="J10" s="1" t="s">
        <v>1777</v>
      </c>
    </row>
    <row r="11" spans="1:10" x14ac:dyDescent="0.25">
      <c r="A11" s="1" t="s">
        <v>1778</v>
      </c>
      <c r="B11" s="1" t="s">
        <v>704</v>
      </c>
      <c r="C11">
        <v>1.2377766878122391E-2</v>
      </c>
      <c r="D11">
        <v>0.11114370531017992</v>
      </c>
      <c r="E11">
        <f>-LOG(GO_Cellular_Component_2021_table[[#This Row],[Adjusted P-value]],10)</f>
        <v>0.9541151287946481</v>
      </c>
      <c r="F11">
        <v>0</v>
      </c>
      <c r="G11">
        <v>0</v>
      </c>
      <c r="H11">
        <v>13</v>
      </c>
      <c r="I11">
        <v>56</v>
      </c>
      <c r="J11" s="1" t="s">
        <v>1779</v>
      </c>
    </row>
    <row r="12" spans="1:10" x14ac:dyDescent="0.25">
      <c r="A12" s="1" t="s">
        <v>1780</v>
      </c>
      <c r="B12" s="1" t="s">
        <v>1781</v>
      </c>
      <c r="C12">
        <v>1.6311496194024024E-2</v>
      </c>
      <c r="D12">
        <v>0.11114370531017992</v>
      </c>
      <c r="E12">
        <f>-LOG(GO_Cellular_Component_2021_table[[#This Row],[Adjusted P-value]],10)</f>
        <v>0.9541151287946481</v>
      </c>
      <c r="F12">
        <v>0</v>
      </c>
      <c r="G12">
        <v>0</v>
      </c>
      <c r="H12">
        <v>6</v>
      </c>
      <c r="I12">
        <v>24</v>
      </c>
      <c r="J12" s="1" t="s">
        <v>1782</v>
      </c>
    </row>
    <row r="13" spans="1:10" x14ac:dyDescent="0.25">
      <c r="A13" s="1" t="s">
        <v>1788</v>
      </c>
      <c r="B13" s="1" t="s">
        <v>150</v>
      </c>
      <c r="C13">
        <v>1.8611603098580447E-2</v>
      </c>
      <c r="D13">
        <v>0.11114370531017992</v>
      </c>
      <c r="E13">
        <f>-LOG(GO_Cellular_Component_2021_table[[#This Row],[Adjusted P-value]],10)</f>
        <v>0.9541151287946481</v>
      </c>
      <c r="F13">
        <v>0</v>
      </c>
      <c r="G13">
        <v>0</v>
      </c>
      <c r="H13">
        <v>67</v>
      </c>
      <c r="I13">
        <v>268</v>
      </c>
      <c r="J13" s="1" t="s">
        <v>198</v>
      </c>
    </row>
    <row r="14" spans="1:10" x14ac:dyDescent="0.25">
      <c r="A14" s="1" t="s">
        <v>1789</v>
      </c>
      <c r="B14" s="1" t="s">
        <v>150</v>
      </c>
      <c r="C14">
        <v>1.8611603098580447E-2</v>
      </c>
      <c r="D14">
        <v>0.11114370531017992</v>
      </c>
      <c r="E14">
        <f>-LOG(GO_Cellular_Component_2021_table[[#This Row],[Adjusted P-value]],10)</f>
        <v>0.9541151287946481</v>
      </c>
      <c r="F14">
        <v>0</v>
      </c>
      <c r="G14">
        <v>0</v>
      </c>
      <c r="H14">
        <v>67</v>
      </c>
      <c r="I14">
        <v>268</v>
      </c>
      <c r="J14" s="1" t="s">
        <v>248</v>
      </c>
    </row>
    <row r="15" spans="1:10" x14ac:dyDescent="0.25">
      <c r="A15" s="1" t="s">
        <v>1790</v>
      </c>
      <c r="B15" s="1" t="s">
        <v>150</v>
      </c>
      <c r="C15">
        <v>1.8611603098580447E-2</v>
      </c>
      <c r="D15">
        <v>0.11114370531017992</v>
      </c>
      <c r="E15">
        <f>-LOG(GO_Cellular_Component_2021_table[[#This Row],[Adjusted P-value]],10)</f>
        <v>0.9541151287946481</v>
      </c>
      <c r="F15">
        <v>0</v>
      </c>
      <c r="G15">
        <v>0</v>
      </c>
      <c r="H15">
        <v>67</v>
      </c>
      <c r="I15">
        <v>268</v>
      </c>
      <c r="J15" s="1" t="s">
        <v>155</v>
      </c>
    </row>
    <row r="16" spans="1:10" x14ac:dyDescent="0.25">
      <c r="A16" s="1" t="s">
        <v>1786</v>
      </c>
      <c r="B16" s="1" t="s">
        <v>732</v>
      </c>
      <c r="C16">
        <v>1.8751706792213468E-2</v>
      </c>
      <c r="D16">
        <v>0.11114370531017992</v>
      </c>
      <c r="E16">
        <f>-LOG(GO_Cellular_Component_2021_table[[#This Row],[Adjusted P-value]],10)</f>
        <v>0.9541151287946481</v>
      </c>
      <c r="F16">
        <v>0</v>
      </c>
      <c r="G16">
        <v>0</v>
      </c>
      <c r="H16">
        <v>10</v>
      </c>
      <c r="I16">
        <v>40</v>
      </c>
      <c r="J16" s="1" t="s">
        <v>1787</v>
      </c>
    </row>
    <row r="17" spans="1:10" x14ac:dyDescent="0.25">
      <c r="A17" s="1" t="s">
        <v>1783</v>
      </c>
      <c r="B17" s="1" t="s">
        <v>1784</v>
      </c>
      <c r="C17">
        <v>1.8918077499605092E-2</v>
      </c>
      <c r="D17">
        <v>0.11114370531017992</v>
      </c>
      <c r="E17">
        <f>-LOG(GO_Cellular_Component_2021_table[[#This Row],[Adjusted P-value]],10)</f>
        <v>0.9541151287946481</v>
      </c>
      <c r="F17">
        <v>0</v>
      </c>
      <c r="G17">
        <v>0</v>
      </c>
      <c r="H17">
        <v>4</v>
      </c>
      <c r="I17">
        <v>16</v>
      </c>
      <c r="J17" s="1" t="s">
        <v>1785</v>
      </c>
    </row>
    <row r="18" spans="1:10" x14ac:dyDescent="0.25">
      <c r="A18" s="1" t="s">
        <v>1791</v>
      </c>
      <c r="B18" s="1" t="s">
        <v>771</v>
      </c>
      <c r="C18">
        <v>2.0684422760684541E-2</v>
      </c>
      <c r="D18">
        <v>0.11437269055907923</v>
      </c>
      <c r="E18">
        <f>-LOG(GO_Cellular_Component_2021_table[[#This Row],[Adjusted P-value]],10)</f>
        <v>0.94167766221576221</v>
      </c>
      <c r="F18">
        <v>0</v>
      </c>
      <c r="G18">
        <v>0</v>
      </c>
      <c r="H18">
        <v>10</v>
      </c>
      <c r="I18">
        <v>37</v>
      </c>
      <c r="J18" s="1" t="s">
        <v>1787</v>
      </c>
    </row>
    <row r="19" spans="1:10" x14ac:dyDescent="0.25">
      <c r="A19" s="1" t="s">
        <v>1792</v>
      </c>
      <c r="B19" s="1" t="s">
        <v>163</v>
      </c>
      <c r="C19">
        <v>2.2292714638201434E-2</v>
      </c>
      <c r="D19">
        <v>0.11578607383528979</v>
      </c>
      <c r="E19">
        <f>-LOG(GO_Cellular_Component_2021_table[[#This Row],[Adjusted P-value]],10)</f>
        <v>0.93634367221642367</v>
      </c>
      <c r="F19">
        <v>0</v>
      </c>
      <c r="G19">
        <v>0</v>
      </c>
      <c r="H19">
        <v>54</v>
      </c>
      <c r="I19">
        <v>205</v>
      </c>
      <c r="J19" s="1" t="s">
        <v>227</v>
      </c>
    </row>
    <row r="20" spans="1:10" x14ac:dyDescent="0.25">
      <c r="A20" s="1" t="s">
        <v>1793</v>
      </c>
      <c r="B20" s="1" t="s">
        <v>1794</v>
      </c>
      <c r="C20">
        <v>2.3403568115643678E-2</v>
      </c>
      <c r="D20">
        <v>0.11578607383528979</v>
      </c>
      <c r="E20">
        <f>-LOG(GO_Cellular_Component_2021_table[[#This Row],[Adjusted P-value]],10)</f>
        <v>0.93634367221642367</v>
      </c>
      <c r="F20">
        <v>0</v>
      </c>
      <c r="G20">
        <v>0</v>
      </c>
      <c r="H20">
        <v>5</v>
      </c>
      <c r="I20">
        <v>19</v>
      </c>
      <c r="J20" s="1" t="s">
        <v>1795</v>
      </c>
    </row>
    <row r="21" spans="1:10" x14ac:dyDescent="0.25">
      <c r="A21" s="1" t="s">
        <v>1796</v>
      </c>
      <c r="B21" s="1" t="s">
        <v>183</v>
      </c>
      <c r="C21">
        <v>2.9614118926114725E-2</v>
      </c>
      <c r="D21">
        <v>0.1391863589527392</v>
      </c>
      <c r="E21">
        <f>-LOG(GO_Cellular_Component_2021_table[[#This Row],[Adjusted P-value]],10)</f>
        <v>0.85640332594562396</v>
      </c>
      <c r="F21">
        <v>0</v>
      </c>
      <c r="G21">
        <v>0</v>
      </c>
      <c r="H21">
        <v>38</v>
      </c>
      <c r="I21">
        <v>135</v>
      </c>
      <c r="J21" s="1" t="s">
        <v>155</v>
      </c>
    </row>
    <row r="22" spans="1:10" x14ac:dyDescent="0.25">
      <c r="A22" s="1" t="s">
        <v>1797</v>
      </c>
      <c r="B22" s="1" t="s">
        <v>1798</v>
      </c>
      <c r="C22">
        <v>3.3414964446936132E-2</v>
      </c>
      <c r="D22">
        <v>0.14872249151010947</v>
      </c>
      <c r="E22">
        <f>-LOG(GO_Cellular_Component_2021_table[[#This Row],[Adjusted P-value]],10)</f>
        <v>0.8276233475501138</v>
      </c>
      <c r="F22">
        <v>0</v>
      </c>
      <c r="G22">
        <v>0</v>
      </c>
      <c r="H22">
        <v>3</v>
      </c>
      <c r="I22">
        <v>10</v>
      </c>
      <c r="J22" s="1" t="s">
        <v>1799</v>
      </c>
    </row>
    <row r="23" spans="1:10" x14ac:dyDescent="0.25">
      <c r="A23" s="1" t="s">
        <v>1800</v>
      </c>
      <c r="B23" s="1" t="s">
        <v>1801</v>
      </c>
      <c r="C23">
        <v>3.4807391630025622E-2</v>
      </c>
      <c r="D23">
        <v>0.14872249151010947</v>
      </c>
      <c r="E23">
        <f>-LOG(GO_Cellular_Component_2021_table[[#This Row],[Adjusted P-value]],10)</f>
        <v>0.8276233475501138</v>
      </c>
      <c r="F23">
        <v>0</v>
      </c>
      <c r="G23">
        <v>0</v>
      </c>
      <c r="H23">
        <v>3</v>
      </c>
      <c r="I23">
        <v>11</v>
      </c>
      <c r="J23" s="1" t="s">
        <v>1802</v>
      </c>
    </row>
    <row r="24" spans="1:10" x14ac:dyDescent="0.25">
      <c r="A24" s="1" t="s">
        <v>1803</v>
      </c>
      <c r="B24" s="1" t="s">
        <v>218</v>
      </c>
      <c r="C24">
        <v>4.0494918427105411E-2</v>
      </c>
      <c r="D24">
        <v>0.15545435553740053</v>
      </c>
      <c r="E24">
        <f>-LOG(GO_Cellular_Component_2021_table[[#This Row],[Adjusted P-value]],10)</f>
        <v>0.80839710533928921</v>
      </c>
      <c r="F24">
        <v>0</v>
      </c>
      <c r="G24">
        <v>0</v>
      </c>
      <c r="H24">
        <v>27</v>
      </c>
      <c r="I24">
        <v>86</v>
      </c>
      <c r="J24" s="1" t="s">
        <v>151</v>
      </c>
    </row>
    <row r="25" spans="1:10" x14ac:dyDescent="0.25">
      <c r="A25" s="1" t="s">
        <v>1804</v>
      </c>
      <c r="B25" s="1" t="s">
        <v>1805</v>
      </c>
      <c r="C25">
        <v>4.1344243493989505E-2</v>
      </c>
      <c r="D25">
        <v>0.15545435553740053</v>
      </c>
      <c r="E25">
        <f>-LOG(GO_Cellular_Component_2021_table[[#This Row],[Adjusted P-value]],10)</f>
        <v>0.80839710533928921</v>
      </c>
      <c r="F25">
        <v>0</v>
      </c>
      <c r="G25">
        <v>0</v>
      </c>
      <c r="H25">
        <v>4</v>
      </c>
      <c r="I25">
        <v>13</v>
      </c>
      <c r="J25" s="1" t="s">
        <v>1806</v>
      </c>
    </row>
    <row r="26" spans="1:10" x14ac:dyDescent="0.25">
      <c r="A26" s="1" t="s">
        <v>1807</v>
      </c>
      <c r="B26" s="1" t="s">
        <v>1805</v>
      </c>
      <c r="C26">
        <v>4.1344243493989505E-2</v>
      </c>
      <c r="D26">
        <v>0.15545435553740053</v>
      </c>
      <c r="E26">
        <f>-LOG(GO_Cellular_Component_2021_table[[#This Row],[Adjusted P-value]],10)</f>
        <v>0.80839710533928921</v>
      </c>
      <c r="F26">
        <v>0</v>
      </c>
      <c r="G26">
        <v>0</v>
      </c>
      <c r="H26">
        <v>4</v>
      </c>
      <c r="I26">
        <v>13</v>
      </c>
      <c r="J26" s="1" t="s">
        <v>1808</v>
      </c>
    </row>
    <row r="27" spans="1:10" x14ac:dyDescent="0.25">
      <c r="A27" s="1" t="s">
        <v>1809</v>
      </c>
      <c r="B27" s="1" t="s">
        <v>1810</v>
      </c>
      <c r="C27">
        <v>5.4486929734118131E-2</v>
      </c>
      <c r="D27">
        <v>0.17767816145403223</v>
      </c>
      <c r="E27">
        <f>-LOG(GO_Cellular_Component_2021_table[[#This Row],[Adjusted P-value]],10)</f>
        <v>0.75036594835028281</v>
      </c>
      <c r="F27">
        <v>0</v>
      </c>
      <c r="G27">
        <v>0</v>
      </c>
      <c r="H27">
        <v>3</v>
      </c>
      <c r="I27">
        <v>9</v>
      </c>
      <c r="J27" s="1" t="s">
        <v>1811</v>
      </c>
    </row>
    <row r="28" spans="1:10" x14ac:dyDescent="0.25">
      <c r="A28" s="1" t="s">
        <v>1812</v>
      </c>
      <c r="B28" s="1" t="s">
        <v>250</v>
      </c>
      <c r="C28">
        <v>5.4815603001775903E-2</v>
      </c>
      <c r="D28">
        <v>0.17767816145403223</v>
      </c>
      <c r="E28">
        <f>-LOG(GO_Cellular_Component_2021_table[[#This Row],[Adjusted P-value]],10)</f>
        <v>0.75036594835028281</v>
      </c>
      <c r="F28">
        <v>0</v>
      </c>
      <c r="G28">
        <v>0</v>
      </c>
      <c r="H28">
        <v>19</v>
      </c>
      <c r="I28">
        <v>56</v>
      </c>
      <c r="J28" s="1" t="s">
        <v>449</v>
      </c>
    </row>
    <row r="29" spans="1:10" x14ac:dyDescent="0.25">
      <c r="A29" s="1" t="s">
        <v>1813</v>
      </c>
      <c r="B29" s="1" t="s">
        <v>250</v>
      </c>
      <c r="C29">
        <v>5.4815603001775903E-2</v>
      </c>
      <c r="D29">
        <v>0.17767816145403223</v>
      </c>
      <c r="E29">
        <f>-LOG(GO_Cellular_Component_2021_table[[#This Row],[Adjusted P-value]],10)</f>
        <v>0.75036594835028281</v>
      </c>
      <c r="F29">
        <v>0</v>
      </c>
      <c r="G29">
        <v>0</v>
      </c>
      <c r="H29">
        <v>19</v>
      </c>
      <c r="I29">
        <v>56</v>
      </c>
      <c r="J29" s="1" t="s">
        <v>1669</v>
      </c>
    </row>
    <row r="30" spans="1:10" x14ac:dyDescent="0.25">
      <c r="A30" s="1" t="s">
        <v>1814</v>
      </c>
      <c r="B30" s="1" t="s">
        <v>250</v>
      </c>
      <c r="C30">
        <v>5.4815603001775903E-2</v>
      </c>
      <c r="D30">
        <v>0.17767816145403223</v>
      </c>
      <c r="E30">
        <f>-LOG(GO_Cellular_Component_2021_table[[#This Row],[Adjusted P-value]],10)</f>
        <v>0.75036594835028281</v>
      </c>
      <c r="F30">
        <v>0</v>
      </c>
      <c r="G30">
        <v>0</v>
      </c>
      <c r="H30">
        <v>19</v>
      </c>
      <c r="I30">
        <v>56</v>
      </c>
      <c r="J30" s="1" t="s">
        <v>1669</v>
      </c>
    </row>
    <row r="31" spans="1:10" x14ac:dyDescent="0.25">
      <c r="A31" s="1" t="s">
        <v>1815</v>
      </c>
      <c r="B31" s="1" t="s">
        <v>255</v>
      </c>
      <c r="C31">
        <v>5.8362696799999593E-2</v>
      </c>
      <c r="D31">
        <v>0.1828697833066654</v>
      </c>
      <c r="E31">
        <f>-LOG(GO_Cellular_Component_2021_table[[#This Row],[Adjusted P-value]],10)</f>
        <v>0.73785804973030233</v>
      </c>
      <c r="F31">
        <v>0</v>
      </c>
      <c r="G31">
        <v>0</v>
      </c>
      <c r="H31">
        <v>18</v>
      </c>
      <c r="I31">
        <v>51</v>
      </c>
      <c r="J31" s="1" t="s">
        <v>295</v>
      </c>
    </row>
    <row r="32" spans="1:10" x14ac:dyDescent="0.25">
      <c r="A32" s="1" t="s">
        <v>1816</v>
      </c>
      <c r="B32" s="1" t="s">
        <v>1817</v>
      </c>
      <c r="C32">
        <v>6.7748125958085298E-2</v>
      </c>
      <c r="D32">
        <v>0.20542980129225866</v>
      </c>
      <c r="E32">
        <f>-LOG(GO_Cellular_Component_2021_table[[#This Row],[Adjusted P-value]],10)</f>
        <v>0.68733655393269333</v>
      </c>
      <c r="F32">
        <v>0</v>
      </c>
      <c r="G32">
        <v>0</v>
      </c>
      <c r="H32">
        <v>2</v>
      </c>
      <c r="I32">
        <v>6</v>
      </c>
      <c r="J32" s="1" t="s">
        <v>1818</v>
      </c>
    </row>
    <row r="33" spans="1:10" x14ac:dyDescent="0.25">
      <c r="A33" s="1" t="s">
        <v>1819</v>
      </c>
      <c r="B33" s="1" t="s">
        <v>1820</v>
      </c>
      <c r="C33">
        <v>7.4631509680246094E-2</v>
      </c>
      <c r="D33">
        <v>0.20730715909950659</v>
      </c>
      <c r="E33">
        <f>-LOG(GO_Cellular_Component_2021_table[[#This Row],[Adjusted P-value]],10)</f>
        <v>0.68338569981774056</v>
      </c>
      <c r="F33">
        <v>0</v>
      </c>
      <c r="G33">
        <v>0</v>
      </c>
      <c r="H33">
        <v>2</v>
      </c>
      <c r="I33">
        <v>6</v>
      </c>
      <c r="J33" s="1" t="s">
        <v>1821</v>
      </c>
    </row>
    <row r="34" spans="1:10" x14ac:dyDescent="0.25">
      <c r="A34" s="1" t="s">
        <v>1822</v>
      </c>
      <c r="B34" s="1" t="s">
        <v>1823</v>
      </c>
      <c r="C34">
        <v>7.5737856403084142E-2</v>
      </c>
      <c r="D34">
        <v>0.20730715909950659</v>
      </c>
      <c r="E34">
        <f>-LOG(GO_Cellular_Component_2021_table[[#This Row],[Adjusted P-value]],10)</f>
        <v>0.68338569981774056</v>
      </c>
      <c r="F34">
        <v>0</v>
      </c>
      <c r="G34">
        <v>0</v>
      </c>
      <c r="H34">
        <v>5</v>
      </c>
      <c r="I34">
        <v>12</v>
      </c>
      <c r="J34" s="1" t="s">
        <v>1824</v>
      </c>
    </row>
    <row r="35" spans="1:10" x14ac:dyDescent="0.25">
      <c r="A35" s="1" t="s">
        <v>1825</v>
      </c>
      <c r="B35" s="1" t="s">
        <v>1096</v>
      </c>
      <c r="C35">
        <v>7.893980139479341E-2</v>
      </c>
      <c r="D35">
        <v>0.20730715909950659</v>
      </c>
      <c r="E35">
        <f>-LOG(GO_Cellular_Component_2021_table[[#This Row],[Adjusted P-value]],10)</f>
        <v>0.68338569981774056</v>
      </c>
      <c r="F35">
        <v>0</v>
      </c>
      <c r="G35">
        <v>0</v>
      </c>
      <c r="H35">
        <v>3</v>
      </c>
      <c r="I35">
        <v>8</v>
      </c>
      <c r="J35" s="1" t="s">
        <v>1826</v>
      </c>
    </row>
    <row r="36" spans="1:10" x14ac:dyDescent="0.25">
      <c r="A36" s="1" t="s">
        <v>1827</v>
      </c>
      <c r="B36" s="1" t="s">
        <v>1103</v>
      </c>
      <c r="C36">
        <v>8.11923495188486E-2</v>
      </c>
      <c r="D36">
        <v>0.20730715909950659</v>
      </c>
      <c r="E36">
        <f>-LOG(GO_Cellular_Component_2021_table[[#This Row],[Adjusted P-value]],10)</f>
        <v>0.68338569981774056</v>
      </c>
      <c r="F36">
        <v>0</v>
      </c>
      <c r="G36">
        <v>0</v>
      </c>
      <c r="H36">
        <v>4</v>
      </c>
      <c r="I36">
        <v>11</v>
      </c>
      <c r="J36" s="1" t="s">
        <v>1828</v>
      </c>
    </row>
    <row r="37" spans="1:10" x14ac:dyDescent="0.25">
      <c r="A37" s="1" t="s">
        <v>1829</v>
      </c>
      <c r="B37" s="1" t="s">
        <v>1830</v>
      </c>
      <c r="C37">
        <v>8.229763838206236E-2</v>
      </c>
      <c r="D37">
        <v>0.20730715909950659</v>
      </c>
      <c r="E37">
        <f>-LOG(GO_Cellular_Component_2021_table[[#This Row],[Adjusted P-value]],10)</f>
        <v>0.68338569981774056</v>
      </c>
      <c r="F37">
        <v>0</v>
      </c>
      <c r="G37">
        <v>0</v>
      </c>
      <c r="H37">
        <v>4</v>
      </c>
      <c r="I37">
        <v>11</v>
      </c>
      <c r="J37" s="1" t="s">
        <v>1831</v>
      </c>
    </row>
    <row r="38" spans="1:10" x14ac:dyDescent="0.25">
      <c r="A38" s="1" t="s">
        <v>1834</v>
      </c>
      <c r="B38" s="1" t="s">
        <v>303</v>
      </c>
      <c r="C38">
        <v>8.2827262116373451E-2</v>
      </c>
      <c r="D38">
        <v>0.20730715909950659</v>
      </c>
      <c r="E38">
        <f>-LOG(GO_Cellular_Component_2021_table[[#This Row],[Adjusted P-value]],10)</f>
        <v>0.68338569981774056</v>
      </c>
      <c r="F38">
        <v>0</v>
      </c>
      <c r="G38">
        <v>0</v>
      </c>
      <c r="H38">
        <v>12</v>
      </c>
      <c r="I38">
        <v>30</v>
      </c>
      <c r="J38" s="1" t="s">
        <v>198</v>
      </c>
    </row>
    <row r="39" spans="1:10" x14ac:dyDescent="0.25">
      <c r="A39" s="1" t="s">
        <v>1832</v>
      </c>
      <c r="B39" s="1" t="s">
        <v>1107</v>
      </c>
      <c r="C39">
        <v>8.3805021763630319E-2</v>
      </c>
      <c r="D39">
        <v>0.20730715909950659</v>
      </c>
      <c r="E39">
        <f>-LOG(GO_Cellular_Component_2021_table[[#This Row],[Adjusted P-value]],10)</f>
        <v>0.68338569981774056</v>
      </c>
      <c r="F39">
        <v>0</v>
      </c>
      <c r="G39">
        <v>0</v>
      </c>
      <c r="H39">
        <v>3</v>
      </c>
      <c r="I39">
        <v>7</v>
      </c>
      <c r="J39" s="1" t="s">
        <v>1833</v>
      </c>
    </row>
    <row r="40" spans="1:10" x14ac:dyDescent="0.25">
      <c r="A40" s="1" t="s">
        <v>1835</v>
      </c>
      <c r="B40" s="1" t="s">
        <v>1166</v>
      </c>
      <c r="C40">
        <v>9.941136468924934E-2</v>
      </c>
      <c r="D40">
        <v>0.22907783598615747</v>
      </c>
      <c r="E40">
        <f>-LOG(GO_Cellular_Component_2021_table[[#This Row],[Adjusted P-value]],10)</f>
        <v>0.6400169281591519</v>
      </c>
      <c r="F40">
        <v>0</v>
      </c>
      <c r="G40">
        <v>0</v>
      </c>
      <c r="H40">
        <v>4</v>
      </c>
      <c r="I40">
        <v>9</v>
      </c>
      <c r="J40" s="1" t="s">
        <v>1824</v>
      </c>
    </row>
    <row r="41" spans="1:10" x14ac:dyDescent="0.25">
      <c r="A41" s="1" t="s">
        <v>1836</v>
      </c>
      <c r="B41" s="1" t="s">
        <v>321</v>
      </c>
      <c r="C41">
        <v>9.9916928462047416E-2</v>
      </c>
      <c r="D41">
        <v>0.22907783598615747</v>
      </c>
      <c r="E41">
        <f>-LOG(GO_Cellular_Component_2021_table[[#This Row],[Adjusted P-value]],10)</f>
        <v>0.6400169281591519</v>
      </c>
      <c r="F41">
        <v>0</v>
      </c>
      <c r="G41">
        <v>0</v>
      </c>
      <c r="H41">
        <v>10</v>
      </c>
      <c r="I41">
        <v>23</v>
      </c>
      <c r="J41" s="1" t="s">
        <v>952</v>
      </c>
    </row>
    <row r="42" spans="1:10" x14ac:dyDescent="0.25">
      <c r="A42" s="1" t="s">
        <v>1837</v>
      </c>
      <c r="B42" s="1" t="s">
        <v>321</v>
      </c>
      <c r="C42">
        <v>9.9916928462047416E-2</v>
      </c>
      <c r="D42">
        <v>0.22907783598615747</v>
      </c>
      <c r="E42">
        <f>-LOG(GO_Cellular_Component_2021_table[[#This Row],[Adjusted P-value]],10)</f>
        <v>0.6400169281591519</v>
      </c>
      <c r="F42">
        <v>0</v>
      </c>
      <c r="G42">
        <v>0</v>
      </c>
      <c r="H42">
        <v>10</v>
      </c>
      <c r="I42">
        <v>23</v>
      </c>
      <c r="J42" s="1" t="s">
        <v>295</v>
      </c>
    </row>
    <row r="43" spans="1:10" x14ac:dyDescent="0.25">
      <c r="A43" s="1" t="s">
        <v>1838</v>
      </c>
      <c r="B43" s="1" t="s">
        <v>1839</v>
      </c>
      <c r="C43">
        <v>0.11011834253756067</v>
      </c>
      <c r="D43">
        <v>0.24645533806025485</v>
      </c>
      <c r="E43">
        <f>-LOG(GO_Cellular_Component_2021_table[[#This Row],[Adjusted P-value]],10)</f>
        <v>0.60826177087502586</v>
      </c>
      <c r="F43">
        <v>0</v>
      </c>
      <c r="G43">
        <v>0</v>
      </c>
      <c r="H43">
        <v>4</v>
      </c>
      <c r="I43">
        <v>8</v>
      </c>
      <c r="J43" s="1" t="s">
        <v>1840</v>
      </c>
    </row>
    <row r="44" spans="1:10" x14ac:dyDescent="0.25">
      <c r="A44" s="1" t="s">
        <v>1841</v>
      </c>
      <c r="B44" s="1" t="s">
        <v>1842</v>
      </c>
      <c r="C44">
        <v>0.1186476345155071</v>
      </c>
      <c r="D44">
        <v>0.25936924754552715</v>
      </c>
      <c r="E44">
        <f>-LOG(GO_Cellular_Component_2021_table[[#This Row],[Adjusted P-value]],10)</f>
        <v>0.5860815178934754</v>
      </c>
      <c r="F44">
        <v>0</v>
      </c>
      <c r="G44">
        <v>0</v>
      </c>
      <c r="H44">
        <v>3</v>
      </c>
      <c r="I44">
        <v>7</v>
      </c>
      <c r="J44" s="1" t="s">
        <v>1843</v>
      </c>
    </row>
    <row r="45" spans="1:10" x14ac:dyDescent="0.25">
      <c r="A45" s="1" t="s">
        <v>1844</v>
      </c>
      <c r="B45" s="1" t="s">
        <v>1845</v>
      </c>
      <c r="C45">
        <v>0.1269974098633172</v>
      </c>
      <c r="D45">
        <v>0.27131264834435947</v>
      </c>
      <c r="E45">
        <f>-LOG(GO_Cellular_Component_2021_table[[#This Row],[Adjusted P-value]],10)</f>
        <v>0.56652995935997852</v>
      </c>
      <c r="F45">
        <v>0</v>
      </c>
      <c r="G45">
        <v>0</v>
      </c>
      <c r="H45">
        <v>2</v>
      </c>
      <c r="I45">
        <v>5</v>
      </c>
      <c r="J45" s="1" t="s">
        <v>1826</v>
      </c>
    </row>
    <row r="46" spans="1:10" x14ac:dyDescent="0.25">
      <c r="A46" s="1" t="s">
        <v>1846</v>
      </c>
      <c r="B46" s="1" t="s">
        <v>1847</v>
      </c>
      <c r="C46">
        <v>0.15574391351670472</v>
      </c>
      <c r="D46">
        <v>0.32291407460259608</v>
      </c>
      <c r="E46">
        <f>-LOG(GO_Cellular_Component_2021_table[[#This Row],[Adjusted P-value]],10)</f>
        <v>0.49091302531721531</v>
      </c>
      <c r="F46">
        <v>0</v>
      </c>
      <c r="G46">
        <v>0</v>
      </c>
      <c r="H46">
        <v>2</v>
      </c>
      <c r="I46">
        <v>4</v>
      </c>
      <c r="J46" s="1" t="s">
        <v>1848</v>
      </c>
    </row>
    <row r="47" spans="1:10" x14ac:dyDescent="0.25">
      <c r="A47" s="1" t="s">
        <v>1849</v>
      </c>
      <c r="B47" s="1" t="s">
        <v>400</v>
      </c>
      <c r="C47">
        <v>0.16203973495778623</v>
      </c>
      <c r="D47">
        <v>0.32291407460259608</v>
      </c>
      <c r="E47">
        <f>-LOG(GO_Cellular_Component_2021_table[[#This Row],[Adjusted P-value]],10)</f>
        <v>0.49091302531721531</v>
      </c>
      <c r="F47">
        <v>0</v>
      </c>
      <c r="G47">
        <v>0</v>
      </c>
      <c r="H47">
        <v>6</v>
      </c>
      <c r="I47">
        <v>11</v>
      </c>
      <c r="J47" s="1" t="s">
        <v>233</v>
      </c>
    </row>
    <row r="48" spans="1:10" x14ac:dyDescent="0.25">
      <c r="A48" s="1" t="s">
        <v>1850</v>
      </c>
      <c r="B48" s="1" t="s">
        <v>400</v>
      </c>
      <c r="C48">
        <v>0.16203973495778623</v>
      </c>
      <c r="D48">
        <v>0.32291407460259608</v>
      </c>
      <c r="E48">
        <f>-LOG(GO_Cellular_Component_2021_table[[#This Row],[Adjusted P-value]],10)</f>
        <v>0.49091302531721531</v>
      </c>
      <c r="F48">
        <v>0</v>
      </c>
      <c r="G48">
        <v>0</v>
      </c>
      <c r="H48">
        <v>6</v>
      </c>
      <c r="I48">
        <v>11</v>
      </c>
      <c r="J48" s="1" t="s">
        <v>449</v>
      </c>
    </row>
    <row r="49" spans="1:10" x14ac:dyDescent="0.25">
      <c r="A49" s="1" t="s">
        <v>1851</v>
      </c>
      <c r="B49" s="1" t="s">
        <v>409</v>
      </c>
      <c r="C49">
        <v>0.1683275495268852</v>
      </c>
      <c r="D49">
        <v>0.32291407460259608</v>
      </c>
      <c r="E49">
        <f>-LOG(GO_Cellular_Component_2021_table[[#This Row],[Adjusted P-value]],10)</f>
        <v>0.49091302531721531</v>
      </c>
      <c r="F49">
        <v>0</v>
      </c>
      <c r="G49">
        <v>0</v>
      </c>
      <c r="H49">
        <v>6</v>
      </c>
      <c r="I49">
        <v>10</v>
      </c>
      <c r="J49" s="1" t="s">
        <v>286</v>
      </c>
    </row>
    <row r="50" spans="1:10" x14ac:dyDescent="0.25">
      <c r="A50" s="1" t="s">
        <v>1852</v>
      </c>
      <c r="B50" s="1" t="s">
        <v>409</v>
      </c>
      <c r="C50">
        <v>0.1683275495268852</v>
      </c>
      <c r="D50">
        <v>0.32291407460259608</v>
      </c>
      <c r="E50">
        <f>-LOG(GO_Cellular_Component_2021_table[[#This Row],[Adjusted P-value]],10)</f>
        <v>0.49091302531721531</v>
      </c>
      <c r="F50">
        <v>0</v>
      </c>
      <c r="G50">
        <v>0</v>
      </c>
      <c r="H50">
        <v>6</v>
      </c>
      <c r="I50">
        <v>10</v>
      </c>
      <c r="J50" s="1" t="s">
        <v>286</v>
      </c>
    </row>
    <row r="51" spans="1:10" x14ac:dyDescent="0.25">
      <c r="A51" s="1" t="s">
        <v>1853</v>
      </c>
      <c r="B51" s="1" t="s">
        <v>1854</v>
      </c>
      <c r="C51">
        <v>0.17703742949575224</v>
      </c>
      <c r="D51">
        <v>0.32676541442655316</v>
      </c>
      <c r="E51">
        <f>-LOG(GO_Cellular_Component_2021_table[[#This Row],[Adjusted P-value]],10)</f>
        <v>0.4857639163947185</v>
      </c>
      <c r="F51">
        <v>0</v>
      </c>
      <c r="G51">
        <v>0</v>
      </c>
      <c r="H51">
        <v>2</v>
      </c>
      <c r="I51">
        <v>3</v>
      </c>
      <c r="J51" s="1" t="s">
        <v>1855</v>
      </c>
    </row>
    <row r="52" spans="1:10" x14ac:dyDescent="0.25">
      <c r="A52" s="1" t="s">
        <v>1856</v>
      </c>
      <c r="B52" s="1" t="s">
        <v>420</v>
      </c>
      <c r="C52">
        <v>0.17767208246143279</v>
      </c>
      <c r="D52">
        <v>0.32676541442655316</v>
      </c>
      <c r="E52">
        <f>-LOG(GO_Cellular_Component_2021_table[[#This Row],[Adjusted P-value]],10)</f>
        <v>0.4857639163947185</v>
      </c>
      <c r="F52">
        <v>0</v>
      </c>
      <c r="G52">
        <v>0</v>
      </c>
      <c r="H52">
        <v>5</v>
      </c>
      <c r="I52">
        <v>9</v>
      </c>
      <c r="J52" s="1" t="s">
        <v>286</v>
      </c>
    </row>
    <row r="53" spans="1:10" x14ac:dyDescent="0.25">
      <c r="A53" s="1" t="s">
        <v>1857</v>
      </c>
      <c r="B53" s="1" t="s">
        <v>426</v>
      </c>
      <c r="C53">
        <v>0.18076384627851877</v>
      </c>
      <c r="D53">
        <v>0.32676541442655316</v>
      </c>
      <c r="E53">
        <f>-LOG(GO_Cellular_Component_2021_table[[#This Row],[Adjusted P-value]],10)</f>
        <v>0.4857639163947185</v>
      </c>
      <c r="F53">
        <v>0</v>
      </c>
      <c r="G53">
        <v>0</v>
      </c>
      <c r="H53">
        <v>5</v>
      </c>
      <c r="I53">
        <v>9</v>
      </c>
      <c r="J53" s="1" t="s">
        <v>286</v>
      </c>
    </row>
    <row r="54" spans="1:10" x14ac:dyDescent="0.25">
      <c r="A54" s="1" t="s">
        <v>1858</v>
      </c>
      <c r="B54" s="1" t="s">
        <v>1859</v>
      </c>
      <c r="C54">
        <v>0.19157688331691364</v>
      </c>
      <c r="D54">
        <v>0.33977786852433739</v>
      </c>
      <c r="E54">
        <f>-LOG(GO_Cellular_Component_2021_table[[#This Row],[Adjusted P-value]],10)</f>
        <v>0.46880491237331667</v>
      </c>
      <c r="F54">
        <v>0</v>
      </c>
      <c r="G54">
        <v>0</v>
      </c>
      <c r="H54">
        <v>3</v>
      </c>
      <c r="I54">
        <v>4</v>
      </c>
      <c r="J54" s="1" t="s">
        <v>1824</v>
      </c>
    </row>
    <row r="55" spans="1:10" x14ac:dyDescent="0.25">
      <c r="A55" s="1" t="s">
        <v>1860</v>
      </c>
      <c r="B55" s="1" t="s">
        <v>440</v>
      </c>
      <c r="C55">
        <v>0.19605145421397846</v>
      </c>
      <c r="D55">
        <v>0.34127475363174026</v>
      </c>
      <c r="E55">
        <f>-LOG(GO_Cellular_Component_2021_table[[#This Row],[Adjusted P-value]],10)</f>
        <v>0.46689583819064512</v>
      </c>
      <c r="F55">
        <v>0</v>
      </c>
      <c r="G55">
        <v>0</v>
      </c>
      <c r="H55">
        <v>5</v>
      </c>
      <c r="I55">
        <v>8</v>
      </c>
      <c r="J55" s="1" t="s">
        <v>233</v>
      </c>
    </row>
    <row r="56" spans="1:10" x14ac:dyDescent="0.25">
      <c r="A56" s="1" t="s">
        <v>1861</v>
      </c>
      <c r="B56" s="1" t="s">
        <v>445</v>
      </c>
      <c r="C56">
        <v>0.20208737605613811</v>
      </c>
      <c r="D56">
        <v>0.34538569725958146</v>
      </c>
      <c r="E56">
        <f>-LOG(GO_Cellular_Component_2021_table[[#This Row],[Adjusted P-value]],10)</f>
        <v>0.4616956509314209</v>
      </c>
      <c r="F56">
        <v>0</v>
      </c>
      <c r="G56">
        <v>0</v>
      </c>
      <c r="H56">
        <v>5</v>
      </c>
      <c r="I56">
        <v>7</v>
      </c>
      <c r="J56" s="1" t="s">
        <v>235</v>
      </c>
    </row>
    <row r="57" spans="1:10" x14ac:dyDescent="0.25">
      <c r="A57" s="1" t="s">
        <v>1862</v>
      </c>
      <c r="B57" s="1" t="s">
        <v>463</v>
      </c>
      <c r="C57">
        <v>0.22578714972163799</v>
      </c>
      <c r="D57">
        <v>0.37065228902434222</v>
      </c>
      <c r="E57">
        <f>-LOG(GO_Cellular_Component_2021_table[[#This Row],[Adjusted P-value]],10)</f>
        <v>0.43103331347675677</v>
      </c>
      <c r="F57">
        <v>0</v>
      </c>
      <c r="G57">
        <v>0</v>
      </c>
      <c r="H57">
        <v>4</v>
      </c>
      <c r="I57">
        <v>6</v>
      </c>
      <c r="J57" s="1" t="s">
        <v>1031</v>
      </c>
    </row>
    <row r="58" spans="1:10" x14ac:dyDescent="0.25">
      <c r="A58" s="1" t="s">
        <v>1863</v>
      </c>
      <c r="B58" s="1" t="s">
        <v>467</v>
      </c>
      <c r="C58">
        <v>0.22870034854693458</v>
      </c>
      <c r="D58">
        <v>0.37065228902434222</v>
      </c>
      <c r="E58">
        <f>-LOG(GO_Cellular_Component_2021_table[[#This Row],[Adjusted P-value]],10)</f>
        <v>0.43103331347675677</v>
      </c>
      <c r="F58">
        <v>0</v>
      </c>
      <c r="G58">
        <v>0</v>
      </c>
      <c r="H58">
        <v>4</v>
      </c>
      <c r="I58">
        <v>6</v>
      </c>
      <c r="J58" s="1" t="s">
        <v>955</v>
      </c>
    </row>
    <row r="59" spans="1:10" x14ac:dyDescent="0.25">
      <c r="A59" s="1" t="s">
        <v>1864</v>
      </c>
      <c r="B59" s="1" t="s">
        <v>467</v>
      </c>
      <c r="C59">
        <v>0.22870034854693458</v>
      </c>
      <c r="D59">
        <v>0.37065228902434222</v>
      </c>
      <c r="E59">
        <f>-LOG(GO_Cellular_Component_2021_table[[#This Row],[Adjusted P-value]],10)</f>
        <v>0.43103331347675677</v>
      </c>
      <c r="F59">
        <v>0</v>
      </c>
      <c r="G59">
        <v>0</v>
      </c>
      <c r="H59">
        <v>4</v>
      </c>
      <c r="I59">
        <v>6</v>
      </c>
      <c r="J59" s="1" t="s">
        <v>449</v>
      </c>
    </row>
    <row r="60" spans="1:10" x14ac:dyDescent="0.25">
      <c r="A60" s="1" t="s">
        <v>1865</v>
      </c>
      <c r="B60" s="1" t="s">
        <v>1427</v>
      </c>
      <c r="C60">
        <v>0.24024537800742349</v>
      </c>
      <c r="D60">
        <v>0.37638442554496349</v>
      </c>
      <c r="E60">
        <f>-LOG(GO_Cellular_Component_2021_table[[#This Row],[Adjusted P-value]],10)</f>
        <v>0.42436835559499636</v>
      </c>
      <c r="F60">
        <v>0</v>
      </c>
      <c r="G60">
        <v>0</v>
      </c>
      <c r="H60">
        <v>4</v>
      </c>
      <c r="I60">
        <v>5</v>
      </c>
      <c r="J60" s="1" t="s">
        <v>233</v>
      </c>
    </row>
    <row r="61" spans="1:10" x14ac:dyDescent="0.25">
      <c r="A61" s="1" t="s">
        <v>1866</v>
      </c>
      <c r="B61" s="1" t="s">
        <v>1427</v>
      </c>
      <c r="C61">
        <v>0.24024537800742349</v>
      </c>
      <c r="D61">
        <v>0.37638442554496349</v>
      </c>
      <c r="E61">
        <f>-LOG(GO_Cellular_Component_2021_table[[#This Row],[Adjusted P-value]],10)</f>
        <v>0.42436835559499636</v>
      </c>
      <c r="F61">
        <v>0</v>
      </c>
      <c r="G61">
        <v>0</v>
      </c>
      <c r="H61">
        <v>4</v>
      </c>
      <c r="I61">
        <v>5</v>
      </c>
      <c r="J61" s="1" t="s">
        <v>955</v>
      </c>
    </row>
    <row r="62" spans="1:10" x14ac:dyDescent="0.25">
      <c r="A62" s="1" t="s">
        <v>1867</v>
      </c>
      <c r="B62" s="1" t="s">
        <v>496</v>
      </c>
      <c r="C62">
        <v>0.25443713592466849</v>
      </c>
      <c r="D62">
        <v>0.38799666173569425</v>
      </c>
      <c r="E62">
        <f>-LOG(GO_Cellular_Component_2021_table[[#This Row],[Adjusted P-value]],10)</f>
        <v>0.41117201099343187</v>
      </c>
      <c r="F62">
        <v>0</v>
      </c>
      <c r="G62">
        <v>0</v>
      </c>
      <c r="H62">
        <v>3</v>
      </c>
      <c r="I62">
        <v>5</v>
      </c>
      <c r="J62" s="1" t="s">
        <v>233</v>
      </c>
    </row>
    <row r="63" spans="1:10" x14ac:dyDescent="0.25">
      <c r="A63" s="1" t="s">
        <v>1868</v>
      </c>
      <c r="B63" s="1" t="s">
        <v>503</v>
      </c>
      <c r="C63">
        <v>0.26004031584413551</v>
      </c>
      <c r="D63">
        <v>0.38799666173569425</v>
      </c>
      <c r="E63">
        <f>-LOG(GO_Cellular_Component_2021_table[[#This Row],[Adjusted P-value]],10)</f>
        <v>0.41117201099343187</v>
      </c>
      <c r="F63">
        <v>0</v>
      </c>
      <c r="G63">
        <v>0</v>
      </c>
      <c r="H63">
        <v>3</v>
      </c>
      <c r="I63">
        <v>5</v>
      </c>
      <c r="J63" s="1" t="s">
        <v>449</v>
      </c>
    </row>
    <row r="64" spans="1:10" x14ac:dyDescent="0.25">
      <c r="A64" s="1" t="s">
        <v>1869</v>
      </c>
      <c r="B64" s="1" t="s">
        <v>503</v>
      </c>
      <c r="C64">
        <v>0.26004031584413551</v>
      </c>
      <c r="D64">
        <v>0.38799666173569425</v>
      </c>
      <c r="E64">
        <f>-LOG(GO_Cellular_Component_2021_table[[#This Row],[Adjusted P-value]],10)</f>
        <v>0.41117201099343187</v>
      </c>
      <c r="F64">
        <v>0</v>
      </c>
      <c r="G64">
        <v>0</v>
      </c>
      <c r="H64">
        <v>3</v>
      </c>
      <c r="I64">
        <v>5</v>
      </c>
      <c r="J64" s="1" t="s">
        <v>811</v>
      </c>
    </row>
    <row r="65" spans="1:10" x14ac:dyDescent="0.25">
      <c r="A65" s="1" t="s">
        <v>1870</v>
      </c>
      <c r="B65" s="1" t="s">
        <v>510</v>
      </c>
      <c r="C65">
        <v>0.27386713694678566</v>
      </c>
      <c r="D65">
        <v>0.39394795144693223</v>
      </c>
      <c r="E65">
        <f>-LOG(GO_Cellular_Component_2021_table[[#This Row],[Adjusted P-value]],10)</f>
        <v>0.40456115353628763</v>
      </c>
      <c r="F65">
        <v>0</v>
      </c>
      <c r="G65">
        <v>0</v>
      </c>
      <c r="H65">
        <v>3</v>
      </c>
      <c r="I65">
        <v>4</v>
      </c>
      <c r="J65" s="1" t="s">
        <v>449</v>
      </c>
    </row>
    <row r="66" spans="1:10" x14ac:dyDescent="0.25">
      <c r="A66" s="1" t="s">
        <v>1871</v>
      </c>
      <c r="B66" s="1" t="s">
        <v>510</v>
      </c>
      <c r="C66">
        <v>0.27386713694678566</v>
      </c>
      <c r="D66">
        <v>0.39394795144693223</v>
      </c>
      <c r="E66">
        <f>-LOG(GO_Cellular_Component_2021_table[[#This Row],[Adjusted P-value]],10)</f>
        <v>0.40456115353628763</v>
      </c>
      <c r="F66">
        <v>0</v>
      </c>
      <c r="G66">
        <v>0</v>
      </c>
      <c r="H66">
        <v>3</v>
      </c>
      <c r="I66">
        <v>4</v>
      </c>
      <c r="J66" s="1" t="s">
        <v>233</v>
      </c>
    </row>
    <row r="67" spans="1:10" x14ac:dyDescent="0.25">
      <c r="A67" s="1" t="s">
        <v>1872</v>
      </c>
      <c r="B67" s="1" t="s">
        <v>1480</v>
      </c>
      <c r="C67">
        <v>0.2766017531435907</v>
      </c>
      <c r="D67">
        <v>0.39394795144693223</v>
      </c>
      <c r="E67">
        <f>-LOG(GO_Cellular_Component_2021_table[[#This Row],[Adjusted P-value]],10)</f>
        <v>0.40456115353628763</v>
      </c>
      <c r="F67">
        <v>0</v>
      </c>
      <c r="G67">
        <v>0</v>
      </c>
      <c r="H67">
        <v>3</v>
      </c>
      <c r="I67">
        <v>4</v>
      </c>
      <c r="J67" s="1" t="s">
        <v>194</v>
      </c>
    </row>
    <row r="68" spans="1:10" x14ac:dyDescent="0.25">
      <c r="A68" s="1" t="s">
        <v>1873</v>
      </c>
      <c r="B68" s="1" t="s">
        <v>1496</v>
      </c>
      <c r="C68">
        <v>0.28743897222424702</v>
      </c>
      <c r="D68">
        <v>0.40105259082026584</v>
      </c>
      <c r="E68">
        <f>-LOG(GO_Cellular_Component_2021_table[[#This Row],[Adjusted P-value]],10)</f>
        <v>0.39679867375025679</v>
      </c>
      <c r="F68">
        <v>0</v>
      </c>
      <c r="G68">
        <v>0</v>
      </c>
      <c r="H68">
        <v>3</v>
      </c>
      <c r="I68">
        <v>4</v>
      </c>
      <c r="J68" s="1" t="s">
        <v>449</v>
      </c>
    </row>
    <row r="69" spans="1:10" x14ac:dyDescent="0.25">
      <c r="A69" s="1" t="s">
        <v>1874</v>
      </c>
      <c r="B69" s="1" t="s">
        <v>1875</v>
      </c>
      <c r="C69">
        <v>0.29012315080614975</v>
      </c>
      <c r="D69">
        <v>0.40105259082026584</v>
      </c>
      <c r="E69">
        <f>-LOG(GO_Cellular_Component_2021_table[[#This Row],[Adjusted P-value]],10)</f>
        <v>0.39679867375025679</v>
      </c>
      <c r="F69">
        <v>0</v>
      </c>
      <c r="G69">
        <v>0</v>
      </c>
      <c r="H69">
        <v>3</v>
      </c>
      <c r="I69">
        <v>4</v>
      </c>
      <c r="J69" s="1" t="s">
        <v>233</v>
      </c>
    </row>
    <row r="70" spans="1:10" x14ac:dyDescent="0.25">
      <c r="A70" s="1" t="s">
        <v>1876</v>
      </c>
      <c r="B70" s="1" t="s">
        <v>1877</v>
      </c>
      <c r="C70">
        <v>0.30863508813768581</v>
      </c>
      <c r="D70">
        <v>0.42045939543394878</v>
      </c>
      <c r="E70">
        <f>-LOG(GO_Cellular_Component_2021_table[[#This Row],[Adjusted P-value]],10)</f>
        <v>0.37627593848780405</v>
      </c>
      <c r="F70">
        <v>0</v>
      </c>
      <c r="G70">
        <v>0</v>
      </c>
      <c r="H70">
        <v>3</v>
      </c>
      <c r="I70">
        <v>3</v>
      </c>
      <c r="J70" s="1" t="s">
        <v>233</v>
      </c>
    </row>
    <row r="71" spans="1:10" x14ac:dyDescent="0.25">
      <c r="A71" s="1" t="s">
        <v>1878</v>
      </c>
      <c r="B71" s="1" t="s">
        <v>530</v>
      </c>
      <c r="C71">
        <v>0.31383616164844547</v>
      </c>
      <c r="D71">
        <v>0.42143713135648386</v>
      </c>
      <c r="E71">
        <f>-LOG(GO_Cellular_Component_2021_table[[#This Row],[Adjusted P-value]],10)</f>
        <v>0.37526720286933923</v>
      </c>
      <c r="F71">
        <v>0</v>
      </c>
      <c r="G71">
        <v>0</v>
      </c>
      <c r="H71">
        <v>3</v>
      </c>
      <c r="I71">
        <v>3</v>
      </c>
      <c r="J71" s="1" t="s">
        <v>194</v>
      </c>
    </row>
    <row r="72" spans="1:10" x14ac:dyDescent="0.25">
      <c r="A72" s="1" t="s">
        <v>1879</v>
      </c>
      <c r="B72" s="1" t="s">
        <v>1880</v>
      </c>
      <c r="C72">
        <v>0.33258903918306737</v>
      </c>
      <c r="D72">
        <v>0.44032915046772297</v>
      </c>
      <c r="E72">
        <f>-LOG(GO_Cellular_Component_2021_table[[#This Row],[Adjusted P-value]],10)</f>
        <v>0.3562225626253806</v>
      </c>
      <c r="F72">
        <v>0</v>
      </c>
      <c r="G72">
        <v>0</v>
      </c>
      <c r="H72">
        <v>2</v>
      </c>
      <c r="I72">
        <v>2</v>
      </c>
      <c r="J72" s="1" t="s">
        <v>1881</v>
      </c>
    </row>
    <row r="73" spans="1:10" x14ac:dyDescent="0.25">
      <c r="A73" s="1" t="s">
        <v>1882</v>
      </c>
      <c r="B73" s="1" t="s">
        <v>1883</v>
      </c>
      <c r="C73">
        <v>0.34491744892790477</v>
      </c>
      <c r="D73">
        <v>0.45030889165587568</v>
      </c>
      <c r="E73">
        <f>-LOG(GO_Cellular_Component_2021_table[[#This Row],[Adjusted P-value]],10)</f>
        <v>0.34648947751195813</v>
      </c>
      <c r="F73">
        <v>0</v>
      </c>
      <c r="G73">
        <v>0</v>
      </c>
      <c r="H73">
        <v>2</v>
      </c>
      <c r="I73">
        <v>2</v>
      </c>
      <c r="J73" s="1" t="s">
        <v>1884</v>
      </c>
    </row>
    <row r="74" spans="1:10" x14ac:dyDescent="0.25">
      <c r="A74" s="1" t="s">
        <v>1885</v>
      </c>
      <c r="B74" s="1" t="s">
        <v>1886</v>
      </c>
      <c r="C74">
        <v>0.37608337909336054</v>
      </c>
      <c r="D74">
        <v>0.48427174842158754</v>
      </c>
      <c r="E74">
        <f>-LOG(GO_Cellular_Component_2021_table[[#This Row],[Adjusted P-value]],10)</f>
        <v>0.31491086620535713</v>
      </c>
      <c r="F74">
        <v>0</v>
      </c>
      <c r="G74">
        <v>0</v>
      </c>
      <c r="H74">
        <v>2</v>
      </c>
      <c r="I74">
        <v>2</v>
      </c>
      <c r="J74" s="1" t="s">
        <v>1887</v>
      </c>
    </row>
    <row r="75" spans="1:10" x14ac:dyDescent="0.25">
      <c r="A75" s="1" t="s">
        <v>1888</v>
      </c>
      <c r="B75" s="1" t="s">
        <v>559</v>
      </c>
      <c r="C75">
        <v>0.38272311374022178</v>
      </c>
      <c r="D75">
        <v>0.48616179312947089</v>
      </c>
      <c r="E75">
        <f>-LOG(GO_Cellular_Component_2021_table[[#This Row],[Adjusted P-value]],10)</f>
        <v>0.31321917483253858</v>
      </c>
      <c r="F75">
        <v>0</v>
      </c>
      <c r="G75">
        <v>0</v>
      </c>
      <c r="H75">
        <v>2</v>
      </c>
      <c r="I75">
        <v>2</v>
      </c>
      <c r="J75" s="1" t="s">
        <v>286</v>
      </c>
    </row>
    <row r="76" spans="1:10" x14ac:dyDescent="0.25">
      <c r="A76" s="1" t="s">
        <v>1889</v>
      </c>
      <c r="B76" s="1" t="s">
        <v>1890</v>
      </c>
      <c r="C76">
        <v>0.39198996298038691</v>
      </c>
      <c r="D76">
        <v>0.48766846832409727</v>
      </c>
      <c r="E76">
        <f>-LOG(GO_Cellular_Component_2021_table[[#This Row],[Adjusted P-value]],10)</f>
        <v>0.31187532412045882</v>
      </c>
      <c r="F76">
        <v>0</v>
      </c>
      <c r="G76">
        <v>0</v>
      </c>
      <c r="H76">
        <v>2</v>
      </c>
      <c r="I76">
        <v>2</v>
      </c>
      <c r="J76" s="1" t="s">
        <v>993</v>
      </c>
    </row>
    <row r="77" spans="1:10" x14ac:dyDescent="0.25">
      <c r="A77" s="1" t="s">
        <v>1891</v>
      </c>
      <c r="B77" s="1" t="s">
        <v>564</v>
      </c>
      <c r="C77">
        <v>0.39428514460246161</v>
      </c>
      <c r="D77">
        <v>0.48766846832409727</v>
      </c>
      <c r="E77">
        <f>-LOG(GO_Cellular_Component_2021_table[[#This Row],[Adjusted P-value]],10)</f>
        <v>0.31187532412045882</v>
      </c>
      <c r="F77">
        <v>0</v>
      </c>
      <c r="G77">
        <v>0</v>
      </c>
      <c r="H77">
        <v>2</v>
      </c>
      <c r="I77">
        <v>2</v>
      </c>
      <c r="J77" s="1" t="s">
        <v>759</v>
      </c>
    </row>
    <row r="78" spans="1:10" x14ac:dyDescent="0.25">
      <c r="A78" s="1" t="s">
        <v>1892</v>
      </c>
      <c r="B78" s="1" t="s">
        <v>1893</v>
      </c>
      <c r="C78">
        <v>0.40563344410972779</v>
      </c>
      <c r="D78">
        <v>0.49518887982226506</v>
      </c>
      <c r="E78">
        <f>-LOG(GO_Cellular_Component_2021_table[[#This Row],[Adjusted P-value]],10)</f>
        <v>0.30522911658497714</v>
      </c>
      <c r="F78">
        <v>0</v>
      </c>
      <c r="G78">
        <v>0</v>
      </c>
      <c r="H78">
        <v>2</v>
      </c>
      <c r="I78">
        <v>2</v>
      </c>
      <c r="J78" s="1" t="s">
        <v>759</v>
      </c>
    </row>
    <row r="79" spans="1:10" x14ac:dyDescent="0.25">
      <c r="A79" s="1" t="s">
        <v>1894</v>
      </c>
      <c r="B79" s="1" t="s">
        <v>1895</v>
      </c>
      <c r="C79">
        <v>0.42116940411459652</v>
      </c>
      <c r="D79">
        <v>0.50756312803553938</v>
      </c>
      <c r="E79">
        <f>-LOG(GO_Cellular_Component_2021_table[[#This Row],[Adjusted P-value]],10)</f>
        <v>0.29450993478917575</v>
      </c>
      <c r="F79">
        <v>0</v>
      </c>
      <c r="G79">
        <v>0</v>
      </c>
      <c r="H79">
        <v>2</v>
      </c>
      <c r="I79">
        <v>2</v>
      </c>
      <c r="J79" s="1" t="s">
        <v>233</v>
      </c>
    </row>
    <row r="80" spans="1:10" x14ac:dyDescent="0.25">
      <c r="A80" s="1" t="s">
        <v>1896</v>
      </c>
      <c r="B80" s="1" t="s">
        <v>1897</v>
      </c>
      <c r="C80">
        <v>0.45312413907389965</v>
      </c>
      <c r="D80">
        <v>0.53484996297248999</v>
      </c>
      <c r="E80">
        <f>-LOG(GO_Cellular_Component_2021_table[[#This Row],[Adjusted P-value]],10)</f>
        <v>0.27176802992588778</v>
      </c>
      <c r="F80">
        <v>0</v>
      </c>
      <c r="G80">
        <v>0</v>
      </c>
      <c r="H80">
        <v>2</v>
      </c>
      <c r="I80">
        <v>1</v>
      </c>
      <c r="J80" s="1" t="s">
        <v>233</v>
      </c>
    </row>
    <row r="81" spans="1:10" x14ac:dyDescent="0.25">
      <c r="A81" s="1" t="s">
        <v>1898</v>
      </c>
      <c r="B81" s="1" t="s">
        <v>1899</v>
      </c>
      <c r="C81">
        <v>0.45519145784892762</v>
      </c>
      <c r="D81">
        <v>0.53484996297248999</v>
      </c>
      <c r="E81">
        <f>-LOG(GO_Cellular_Component_2021_table[[#This Row],[Adjusted P-value]],10)</f>
        <v>0.27176802992588778</v>
      </c>
      <c r="F81">
        <v>0</v>
      </c>
      <c r="G81">
        <v>0</v>
      </c>
      <c r="H81">
        <v>2</v>
      </c>
      <c r="I81">
        <v>1</v>
      </c>
      <c r="J81" s="1" t="s">
        <v>194</v>
      </c>
    </row>
    <row r="82" spans="1:10" x14ac:dyDescent="0.25">
      <c r="A82" s="1" t="s">
        <v>1900</v>
      </c>
      <c r="B82" s="1" t="s">
        <v>582</v>
      </c>
      <c r="C82">
        <v>0.461347260468289</v>
      </c>
      <c r="D82">
        <v>0.53539064795085389</v>
      </c>
      <c r="E82">
        <f>-LOG(GO_Cellular_Component_2021_table[[#This Row],[Adjusted P-value]],10)</f>
        <v>0.2713292192133584</v>
      </c>
      <c r="F82">
        <v>0</v>
      </c>
      <c r="G82">
        <v>0</v>
      </c>
      <c r="H82">
        <v>2</v>
      </c>
      <c r="I82">
        <v>1</v>
      </c>
      <c r="J82" s="1" t="s">
        <v>233</v>
      </c>
    </row>
    <row r="83" spans="1:10" x14ac:dyDescent="0.25">
      <c r="A83" s="1" t="s">
        <v>1901</v>
      </c>
      <c r="B83" s="1" t="s">
        <v>1659</v>
      </c>
      <c r="C83">
        <v>0.510046933272438</v>
      </c>
      <c r="D83">
        <v>0.57764351479047205</v>
      </c>
      <c r="E83">
        <f>-LOG(GO_Cellular_Component_2021_table[[#This Row],[Adjusted P-value]],10)</f>
        <v>0.23834009812271686</v>
      </c>
      <c r="F83">
        <v>0</v>
      </c>
      <c r="G83">
        <v>0</v>
      </c>
      <c r="H83">
        <v>1</v>
      </c>
      <c r="I83">
        <v>1</v>
      </c>
      <c r="J83" s="1" t="s">
        <v>580</v>
      </c>
    </row>
    <row r="84" spans="1:10" x14ac:dyDescent="0.25">
      <c r="A84" s="1" t="s">
        <v>1902</v>
      </c>
      <c r="B84" s="1" t="s">
        <v>1659</v>
      </c>
      <c r="C84">
        <v>0.510046933272438</v>
      </c>
      <c r="D84">
        <v>0.57764351479047205</v>
      </c>
      <c r="E84">
        <f>-LOG(GO_Cellular_Component_2021_table[[#This Row],[Adjusted P-value]],10)</f>
        <v>0.23834009812271686</v>
      </c>
      <c r="F84">
        <v>0</v>
      </c>
      <c r="G84">
        <v>0</v>
      </c>
      <c r="H84">
        <v>1</v>
      </c>
      <c r="I84">
        <v>1</v>
      </c>
      <c r="J84" s="1" t="s">
        <v>1031</v>
      </c>
    </row>
    <row r="85" spans="1:10" x14ac:dyDescent="0.25">
      <c r="A85" s="1" t="s">
        <v>1903</v>
      </c>
      <c r="B85" s="1" t="s">
        <v>1904</v>
      </c>
      <c r="C85">
        <v>0.53137767299242167</v>
      </c>
      <c r="D85">
        <v>0.59463691977723376</v>
      </c>
      <c r="E85">
        <f>-LOG(GO_Cellular_Component_2021_table[[#This Row],[Adjusted P-value]],10)</f>
        <v>0.2257481298472688</v>
      </c>
      <c r="F85">
        <v>0</v>
      </c>
      <c r="G85">
        <v>0</v>
      </c>
      <c r="H85">
        <v>1</v>
      </c>
      <c r="I85">
        <v>1</v>
      </c>
      <c r="J85" s="1" t="s">
        <v>1117</v>
      </c>
    </row>
    <row r="86" spans="1:10" x14ac:dyDescent="0.25">
      <c r="A86" s="1" t="s">
        <v>1905</v>
      </c>
      <c r="B86" s="1" t="s">
        <v>1906</v>
      </c>
      <c r="C86">
        <v>0.56277952690536792</v>
      </c>
      <c r="D86">
        <v>0.62236794740123047</v>
      </c>
      <c r="E86">
        <f>-LOG(GO_Cellular_Component_2021_table[[#This Row],[Adjusted P-value]],10)</f>
        <v>0.20595278206146553</v>
      </c>
      <c r="F86">
        <v>0</v>
      </c>
      <c r="G86">
        <v>0</v>
      </c>
      <c r="H86">
        <v>1</v>
      </c>
      <c r="I86">
        <v>1</v>
      </c>
      <c r="J86" s="1" t="s">
        <v>1669</v>
      </c>
    </row>
    <row r="87" spans="1:10" x14ac:dyDescent="0.25">
      <c r="A87" s="1" t="s">
        <v>1907</v>
      </c>
      <c r="B87" s="1" t="s">
        <v>1908</v>
      </c>
      <c r="C87">
        <v>0.59478136377251523</v>
      </c>
      <c r="D87">
        <v>0.65010986272809801</v>
      </c>
      <c r="E87">
        <f>-LOG(GO_Cellular_Component_2021_table[[#This Row],[Adjusted P-value]],10)</f>
        <v>0.18701324528816393</v>
      </c>
      <c r="F87">
        <v>0</v>
      </c>
      <c r="G87">
        <v>0</v>
      </c>
      <c r="H87">
        <v>1</v>
      </c>
      <c r="I87">
        <v>1</v>
      </c>
      <c r="J87" s="1" t="s">
        <v>449</v>
      </c>
    </row>
    <row r="88" spans="1:10" x14ac:dyDescent="0.25">
      <c r="A88" s="1" t="s">
        <v>1912</v>
      </c>
      <c r="B88" s="1" t="s">
        <v>1913</v>
      </c>
      <c r="C88">
        <v>0.63434515343955811</v>
      </c>
      <c r="D88">
        <v>0.67582060065577287</v>
      </c>
      <c r="E88">
        <f>-LOG(GO_Cellular_Component_2021_table[[#This Row],[Adjusted P-value]],10)</f>
        <v>0.1701685740071642</v>
      </c>
      <c r="F88">
        <v>0</v>
      </c>
      <c r="G88">
        <v>0</v>
      </c>
      <c r="H88">
        <v>1</v>
      </c>
      <c r="I88">
        <v>0</v>
      </c>
      <c r="J88" s="1" t="s">
        <v>793</v>
      </c>
    </row>
    <row r="89" spans="1:10" x14ac:dyDescent="0.25">
      <c r="A89" s="1" t="s">
        <v>1909</v>
      </c>
      <c r="B89" s="1" t="s">
        <v>1910</v>
      </c>
      <c r="C89">
        <v>0.63799683659040607</v>
      </c>
      <c r="D89">
        <v>0.67582060065577287</v>
      </c>
      <c r="E89">
        <f>-LOG(GO_Cellular_Component_2021_table[[#This Row],[Adjusted P-value]],10)</f>
        <v>0.1701685740071642</v>
      </c>
      <c r="F89">
        <v>0</v>
      </c>
      <c r="G89">
        <v>0</v>
      </c>
      <c r="H89">
        <v>1</v>
      </c>
      <c r="I89">
        <v>0</v>
      </c>
      <c r="J89" s="1" t="s">
        <v>1911</v>
      </c>
    </row>
    <row r="90" spans="1:10" x14ac:dyDescent="0.25">
      <c r="A90" s="1" t="s">
        <v>1914</v>
      </c>
      <c r="B90" s="1" t="s">
        <v>1915</v>
      </c>
      <c r="C90">
        <v>0.6398726963655722</v>
      </c>
      <c r="D90">
        <v>0.67582060065577287</v>
      </c>
      <c r="E90">
        <f>-LOG(GO_Cellular_Component_2021_table[[#This Row],[Adjusted P-value]],10)</f>
        <v>0.1701685740071642</v>
      </c>
      <c r="F90">
        <v>0</v>
      </c>
      <c r="G90">
        <v>0</v>
      </c>
      <c r="H90">
        <v>1</v>
      </c>
      <c r="I90">
        <v>0</v>
      </c>
      <c r="J90" s="1" t="s">
        <v>273</v>
      </c>
    </row>
    <row r="91" spans="1:10" x14ac:dyDescent="0.25">
      <c r="A91" s="1" t="s">
        <v>1916</v>
      </c>
      <c r="B91" s="1" t="s">
        <v>1917</v>
      </c>
      <c r="C91">
        <v>0.71463139415651034</v>
      </c>
      <c r="D91">
        <v>0.74639278945235532</v>
      </c>
      <c r="E91">
        <f>-LOG(GO_Cellular_Component_2021_table[[#This Row],[Adjusted P-value]],10)</f>
        <v>0.12703256475483019</v>
      </c>
      <c r="F91">
        <v>0</v>
      </c>
      <c r="G91">
        <v>0</v>
      </c>
      <c r="H91">
        <v>1</v>
      </c>
      <c r="I91">
        <v>0</v>
      </c>
      <c r="J91" s="1" t="s">
        <v>759</v>
      </c>
    </row>
    <row r="92" spans="1:10" x14ac:dyDescent="0.25">
      <c r="A92" s="1" t="s">
        <v>1918</v>
      </c>
      <c r="B92" s="1" t="s">
        <v>1919</v>
      </c>
      <c r="C92">
        <v>0.88698145199784018</v>
      </c>
      <c r="D92">
        <v>0.91622259876699985</v>
      </c>
      <c r="E92">
        <f>-LOG(GO_Cellular_Component_2021_table[[#This Row],[Adjusted P-value]],10)</f>
        <v>3.7999000489681349E-2</v>
      </c>
      <c r="F92">
        <v>0</v>
      </c>
      <c r="G92">
        <v>0</v>
      </c>
      <c r="H92">
        <v>1</v>
      </c>
      <c r="I92">
        <v>0</v>
      </c>
      <c r="J92" s="1" t="s">
        <v>2493</v>
      </c>
    </row>
    <row r="93" spans="1:10" x14ac:dyDescent="0.25">
      <c r="A93" s="1" t="s">
        <v>1920</v>
      </c>
      <c r="B93" s="1" t="s">
        <v>1921</v>
      </c>
      <c r="C93">
        <v>0.90821283112611784</v>
      </c>
      <c r="D93">
        <v>0.92795658832451178</v>
      </c>
      <c r="E93">
        <f>-LOG(GO_Cellular_Component_2021_table[[#This Row],[Adjusted P-value]],10)</f>
        <v>3.247234047522092E-2</v>
      </c>
      <c r="F93">
        <v>0</v>
      </c>
      <c r="G93">
        <v>0</v>
      </c>
      <c r="H93">
        <v>1</v>
      </c>
      <c r="I93">
        <v>0</v>
      </c>
      <c r="J93" s="1" t="s">
        <v>2494</v>
      </c>
    </row>
    <row r="94" spans="1:10" x14ac:dyDescent="0.25">
      <c r="A94" s="1" t="s">
        <v>1922</v>
      </c>
      <c r="B94" s="1" t="s">
        <v>1923</v>
      </c>
      <c r="C94">
        <v>0.93953262605813948</v>
      </c>
      <c r="D94">
        <v>0.94229816136874356</v>
      </c>
      <c r="E94">
        <f>-LOG(GO_Cellular_Component_2021_table[[#This Row],[Adjusted P-value]],10)</f>
        <v>2.5811656285194731E-2</v>
      </c>
      <c r="F94">
        <v>0</v>
      </c>
      <c r="G94">
        <v>0</v>
      </c>
      <c r="H94">
        <v>0</v>
      </c>
      <c r="I94">
        <v>0</v>
      </c>
      <c r="J94" s="1" t="s">
        <v>286</v>
      </c>
    </row>
    <row r="95" spans="1:10" x14ac:dyDescent="0.25">
      <c r="A95" s="1" t="s">
        <v>1924</v>
      </c>
      <c r="B95" s="1" t="s">
        <v>1925</v>
      </c>
      <c r="C95">
        <v>0.94229816136874356</v>
      </c>
      <c r="D95">
        <v>0.94229816136874356</v>
      </c>
      <c r="E95">
        <f>-LOG(GO_Cellular_Component_2021_table[[#This Row],[Adjusted P-value]],10)</f>
        <v>2.5811656285194731E-2</v>
      </c>
      <c r="F95">
        <v>0</v>
      </c>
      <c r="G95">
        <v>0</v>
      </c>
      <c r="H95">
        <v>0</v>
      </c>
      <c r="I95">
        <v>0</v>
      </c>
      <c r="J95" s="1" t="s">
        <v>286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B154-1A1F-44A9-A00D-782498A3F4F6}">
  <dimension ref="A1:J137"/>
  <sheetViews>
    <sheetView workbookViewId="0">
      <selection activeCell="A2" sqref="A2:J7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42578125" bestFit="1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6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2480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1926</v>
      </c>
      <c r="B2" s="1" t="s">
        <v>1927</v>
      </c>
      <c r="C2">
        <v>2.7359049191698031E-5</v>
      </c>
      <c r="D2">
        <v>3.7208306900709323E-3</v>
      </c>
      <c r="E2">
        <f>-LOG(GO_Molecular_Function_2021_table__2[[#This Row],[Adjusted P-value]],10)</f>
        <v>2.4293600913439151</v>
      </c>
      <c r="F2">
        <v>0</v>
      </c>
      <c r="G2">
        <v>0</v>
      </c>
      <c r="H2">
        <v>7.4573628671926988</v>
      </c>
      <c r="I2">
        <v>78.350508664301088</v>
      </c>
      <c r="J2" s="1" t="s">
        <v>1928</v>
      </c>
    </row>
    <row r="3" spans="1:10" x14ac:dyDescent="0.25">
      <c r="A3" s="1" t="s">
        <v>1929</v>
      </c>
      <c r="B3" s="1" t="s">
        <v>623</v>
      </c>
      <c r="C3">
        <v>2.8785384029207981E-4</v>
      </c>
      <c r="D3">
        <v>1.4543328661690979E-2</v>
      </c>
      <c r="E3">
        <f>-LOG(GO_Molecular_Function_2021_table__2[[#This Row],[Adjusted P-value]],10)</f>
        <v>1.8373361812379179</v>
      </c>
      <c r="F3">
        <v>0</v>
      </c>
      <c r="G3">
        <v>0</v>
      </c>
      <c r="H3">
        <v>109.15068493150685</v>
      </c>
      <c r="I3">
        <v>889.91183285619911</v>
      </c>
      <c r="J3" s="1" t="s">
        <v>26</v>
      </c>
    </row>
    <row r="4" spans="1:10" x14ac:dyDescent="0.25">
      <c r="A4" s="1" t="s">
        <v>1930</v>
      </c>
      <c r="B4" s="1" t="s">
        <v>1931</v>
      </c>
      <c r="C4">
        <v>3.2080872047847745E-4</v>
      </c>
      <c r="D4">
        <v>1.4543328661690979E-2</v>
      </c>
      <c r="E4">
        <f>-LOG(GO_Molecular_Function_2021_table__2[[#This Row],[Adjusted P-value]],10)</f>
        <v>1.8373361812379179</v>
      </c>
      <c r="F4">
        <v>0</v>
      </c>
      <c r="G4">
        <v>0</v>
      </c>
      <c r="H4">
        <v>13.468182589512981</v>
      </c>
      <c r="I4">
        <v>108.34702380946099</v>
      </c>
      <c r="J4" s="1" t="s">
        <v>1932</v>
      </c>
    </row>
    <row r="5" spans="1:10" x14ac:dyDescent="0.25">
      <c r="A5" s="1" t="s">
        <v>1933</v>
      </c>
      <c r="B5" s="1" t="s">
        <v>1934</v>
      </c>
      <c r="C5">
        <v>6.1234785828101642E-4</v>
      </c>
      <c r="D5">
        <v>1.6655861745243646E-2</v>
      </c>
      <c r="E5">
        <f>-LOG(GO_Molecular_Function_2021_table__2[[#This Row],[Adjusted P-value]],10)</f>
        <v>1.7784328927523059</v>
      </c>
      <c r="F5">
        <v>0</v>
      </c>
      <c r="G5">
        <v>0</v>
      </c>
      <c r="H5">
        <v>68.208904109589042</v>
      </c>
      <c r="I5">
        <v>504.62379927214783</v>
      </c>
      <c r="J5" s="1" t="s">
        <v>1935</v>
      </c>
    </row>
    <row r="6" spans="1:10" x14ac:dyDescent="0.25">
      <c r="A6" s="1" t="s">
        <v>1936</v>
      </c>
      <c r="B6" s="1" t="s">
        <v>1934</v>
      </c>
      <c r="C6">
        <v>6.1234785828101642E-4</v>
      </c>
      <c r="D6">
        <v>1.6655861745243646E-2</v>
      </c>
      <c r="E6">
        <f>-LOG(GO_Molecular_Function_2021_table__2[[#This Row],[Adjusted P-value]],10)</f>
        <v>1.7784328927523059</v>
      </c>
      <c r="F6">
        <v>0</v>
      </c>
      <c r="G6">
        <v>0</v>
      </c>
      <c r="H6">
        <v>68.208904109589042</v>
      </c>
      <c r="I6">
        <v>504.62379927214783</v>
      </c>
      <c r="J6" s="1" t="s">
        <v>26</v>
      </c>
    </row>
    <row r="7" spans="1:10" x14ac:dyDescent="0.25">
      <c r="A7" s="1" t="s">
        <v>1937</v>
      </c>
      <c r="B7" s="1" t="s">
        <v>61</v>
      </c>
      <c r="C7">
        <v>1.6093054383472223E-3</v>
      </c>
      <c r="D7">
        <v>3.6477589935870372E-2</v>
      </c>
      <c r="E7">
        <f>-LOG(GO_Molecular_Function_2021_table__2[[#This Row],[Adjusted P-value]],10)</f>
        <v>1.4379738631103047</v>
      </c>
      <c r="F7">
        <v>0</v>
      </c>
      <c r="G7">
        <v>0</v>
      </c>
      <c r="H7">
        <v>38.964774951076322</v>
      </c>
      <c r="I7">
        <v>250.61958547007998</v>
      </c>
      <c r="J7" s="1" t="s">
        <v>1938</v>
      </c>
    </row>
    <row r="8" spans="1:10" x14ac:dyDescent="0.25">
      <c r="A8" s="1" t="s">
        <v>1939</v>
      </c>
      <c r="B8" s="1" t="s">
        <v>1940</v>
      </c>
      <c r="C8">
        <v>3.9364363425538722E-3</v>
      </c>
      <c r="D8">
        <v>7.6479334655332368E-2</v>
      </c>
      <c r="E8">
        <f>-LOG(GO_Molecular_Function_2021_table__2[[#This Row],[Adjusted P-value]],10)</f>
        <v>1.1164558989324613</v>
      </c>
      <c r="F8">
        <v>0</v>
      </c>
      <c r="G8">
        <v>0</v>
      </c>
      <c r="H8">
        <v>23.706968433591424</v>
      </c>
      <c r="I8">
        <v>131.27685044097217</v>
      </c>
      <c r="J8" s="1" t="s">
        <v>1941</v>
      </c>
    </row>
    <row r="9" spans="1:10" x14ac:dyDescent="0.25">
      <c r="A9" s="1" t="s">
        <v>1942</v>
      </c>
      <c r="B9" s="1" t="s">
        <v>693</v>
      </c>
      <c r="C9">
        <v>8.0495613315453053E-3</v>
      </c>
      <c r="D9">
        <v>0.12204606587732128</v>
      </c>
      <c r="E9">
        <f>-LOG(GO_Molecular_Function_2021_table__2[[#This Row],[Adjusted P-value]],10)</f>
        <v>0.91347621538901147</v>
      </c>
      <c r="F9">
        <v>0</v>
      </c>
      <c r="G9">
        <v>0</v>
      </c>
      <c r="H9">
        <v>16.028203062046735</v>
      </c>
      <c r="I9">
        <v>77.290201960438878</v>
      </c>
      <c r="J9" s="1" t="s">
        <v>1943</v>
      </c>
    </row>
    <row r="10" spans="1:10" x14ac:dyDescent="0.25">
      <c r="A10" s="1" t="s">
        <v>1944</v>
      </c>
      <c r="B10" s="1" t="s">
        <v>704</v>
      </c>
      <c r="C10">
        <v>1.2377766878122391E-2</v>
      </c>
      <c r="D10">
        <v>0.12204606587732128</v>
      </c>
      <c r="E10">
        <f>-LOG(GO_Molecular_Function_2021_table__2[[#This Row],[Adjusted P-value]],10)</f>
        <v>0.91347621538901147</v>
      </c>
      <c r="F10">
        <v>0</v>
      </c>
      <c r="G10">
        <v>0</v>
      </c>
      <c r="H10">
        <v>12.667728575979611</v>
      </c>
      <c r="I10">
        <v>55.634806935872881</v>
      </c>
      <c r="J10" s="1" t="s">
        <v>1945</v>
      </c>
    </row>
    <row r="11" spans="1:10" x14ac:dyDescent="0.25">
      <c r="A11" s="1" t="s">
        <v>1946</v>
      </c>
      <c r="B11" s="1" t="s">
        <v>1947</v>
      </c>
      <c r="C11">
        <v>1.4562409831506182E-2</v>
      </c>
      <c r="D11">
        <v>0.12204606587732128</v>
      </c>
      <c r="E11">
        <f>-LOG(GO_Molecular_Function_2021_table__2[[#This Row],[Adjusted P-value]],10)</f>
        <v>0.91347621538901147</v>
      </c>
      <c r="F11">
        <v>0</v>
      </c>
      <c r="G11">
        <v>0</v>
      </c>
      <c r="H11">
        <v>11.587292334596327</v>
      </c>
      <c r="I11">
        <v>49.006271499764715</v>
      </c>
      <c r="J11" s="1" t="s">
        <v>699</v>
      </c>
    </row>
    <row r="12" spans="1:10" x14ac:dyDescent="0.25">
      <c r="A12" s="1" t="s">
        <v>1948</v>
      </c>
      <c r="B12" s="1" t="s">
        <v>147</v>
      </c>
      <c r="C12">
        <v>1.8125473127518141E-2</v>
      </c>
      <c r="D12">
        <v>0.12204606587732128</v>
      </c>
      <c r="E12">
        <f>-LOG(GO_Molecular_Function_2021_table__2[[#This Row],[Adjusted P-value]],10)</f>
        <v>0.91347621538901147</v>
      </c>
      <c r="F12">
        <v>0</v>
      </c>
      <c r="G12">
        <v>0</v>
      </c>
      <c r="H12">
        <v>10.272421814422332</v>
      </c>
      <c r="I12">
        <v>41.196900267303349</v>
      </c>
      <c r="J12" s="1" t="s">
        <v>26</v>
      </c>
    </row>
    <row r="13" spans="1:10" x14ac:dyDescent="0.25">
      <c r="A13" s="1" t="s">
        <v>1949</v>
      </c>
      <c r="B13" s="1" t="s">
        <v>147</v>
      </c>
      <c r="C13">
        <v>1.8125473127518141E-2</v>
      </c>
      <c r="D13">
        <v>0.12204606587732128</v>
      </c>
      <c r="E13">
        <f>-LOG(GO_Molecular_Function_2021_table__2[[#This Row],[Adjusted P-value]],10)</f>
        <v>0.91347621538901147</v>
      </c>
      <c r="F13">
        <v>0</v>
      </c>
      <c r="G13">
        <v>0</v>
      </c>
      <c r="H13">
        <v>10.272421814422332</v>
      </c>
      <c r="I13">
        <v>41.196900267303349</v>
      </c>
      <c r="J13" s="1" t="s">
        <v>1950</v>
      </c>
    </row>
    <row r="14" spans="1:10" x14ac:dyDescent="0.25">
      <c r="A14" s="1" t="s">
        <v>1951</v>
      </c>
      <c r="B14" s="1" t="s">
        <v>150</v>
      </c>
      <c r="C14">
        <v>1.8611603098580447E-2</v>
      </c>
      <c r="D14">
        <v>0.12204606587732128</v>
      </c>
      <c r="E14">
        <f>-LOG(GO_Molecular_Function_2021_table__2[[#This Row],[Adjusted P-value]],10)</f>
        <v>0.91347621538901147</v>
      </c>
      <c r="F14">
        <v>0</v>
      </c>
      <c r="G14">
        <v>0</v>
      </c>
      <c r="H14">
        <v>67.300675675675677</v>
      </c>
      <c r="I14">
        <v>268.12387759983272</v>
      </c>
      <c r="J14" s="1" t="s">
        <v>1195</v>
      </c>
    </row>
    <row r="15" spans="1:10" x14ac:dyDescent="0.25">
      <c r="A15" s="1" t="s">
        <v>1952</v>
      </c>
      <c r="B15" s="1" t="s">
        <v>150</v>
      </c>
      <c r="C15">
        <v>1.8611603098580447E-2</v>
      </c>
      <c r="D15">
        <v>0.12204606587732128</v>
      </c>
      <c r="E15">
        <f>-LOG(GO_Molecular_Function_2021_table__2[[#This Row],[Adjusted P-value]],10)</f>
        <v>0.91347621538901147</v>
      </c>
      <c r="F15">
        <v>0</v>
      </c>
      <c r="G15">
        <v>0</v>
      </c>
      <c r="H15">
        <v>67.300675675675677</v>
      </c>
      <c r="I15">
        <v>268.12387759983272</v>
      </c>
      <c r="J15" s="1" t="s">
        <v>434</v>
      </c>
    </row>
    <row r="16" spans="1:10" x14ac:dyDescent="0.25">
      <c r="A16" s="1" t="s">
        <v>1953</v>
      </c>
      <c r="B16" s="1" t="s">
        <v>150</v>
      </c>
      <c r="C16">
        <v>1.8611603098580447E-2</v>
      </c>
      <c r="D16">
        <v>0.12204606587732128</v>
      </c>
      <c r="E16">
        <f>-LOG(GO_Molecular_Function_2021_table__2[[#This Row],[Adjusted P-value]],10)</f>
        <v>0.91347621538901147</v>
      </c>
      <c r="F16">
        <v>0</v>
      </c>
      <c r="G16">
        <v>0</v>
      </c>
      <c r="H16">
        <v>67.300675675675677</v>
      </c>
      <c r="I16">
        <v>268.12387759983272</v>
      </c>
      <c r="J16" s="1" t="s">
        <v>256</v>
      </c>
    </row>
    <row r="17" spans="1:10" x14ac:dyDescent="0.25">
      <c r="A17" s="1" t="s">
        <v>1954</v>
      </c>
      <c r="B17" s="1" t="s">
        <v>150</v>
      </c>
      <c r="C17">
        <v>1.8611603098580447E-2</v>
      </c>
      <c r="D17">
        <v>0.12204606587732128</v>
      </c>
      <c r="E17">
        <f>-LOG(GO_Molecular_Function_2021_table__2[[#This Row],[Adjusted P-value]],10)</f>
        <v>0.91347621538901147</v>
      </c>
      <c r="F17">
        <v>0</v>
      </c>
      <c r="G17">
        <v>0</v>
      </c>
      <c r="H17">
        <v>67.300675675675677</v>
      </c>
      <c r="I17">
        <v>268.12387759983272</v>
      </c>
      <c r="J17" s="1" t="s">
        <v>184</v>
      </c>
    </row>
    <row r="18" spans="1:10" x14ac:dyDescent="0.25">
      <c r="A18" s="1" t="s">
        <v>1955</v>
      </c>
      <c r="B18" s="1" t="s">
        <v>150</v>
      </c>
      <c r="C18">
        <v>1.8611603098580447E-2</v>
      </c>
      <c r="D18">
        <v>0.12204606587732128</v>
      </c>
      <c r="E18">
        <f>-LOG(GO_Molecular_Function_2021_table__2[[#This Row],[Adjusted P-value]],10)</f>
        <v>0.91347621538901147</v>
      </c>
      <c r="F18">
        <v>0</v>
      </c>
      <c r="G18">
        <v>0</v>
      </c>
      <c r="H18">
        <v>67.300675675675677</v>
      </c>
      <c r="I18">
        <v>268.12387759983272</v>
      </c>
      <c r="J18" s="1" t="s">
        <v>297</v>
      </c>
    </row>
    <row r="19" spans="1:10" x14ac:dyDescent="0.25">
      <c r="A19" s="1" t="s">
        <v>1956</v>
      </c>
      <c r="B19" s="1" t="s">
        <v>762</v>
      </c>
      <c r="C19">
        <v>1.9386992732334296E-2</v>
      </c>
      <c r="D19">
        <v>0.12204606587732128</v>
      </c>
      <c r="E19">
        <f>-LOG(GO_Molecular_Function_2021_table__2[[#This Row],[Adjusted P-value]],10)</f>
        <v>0.91347621538901147</v>
      </c>
      <c r="F19">
        <v>0</v>
      </c>
      <c r="G19">
        <v>0</v>
      </c>
      <c r="H19">
        <v>9.8978829389788299</v>
      </c>
      <c r="I19">
        <v>39.028865968095097</v>
      </c>
      <c r="J19" s="1" t="s">
        <v>699</v>
      </c>
    </row>
    <row r="20" spans="1:10" x14ac:dyDescent="0.25">
      <c r="A20" s="1" t="s">
        <v>1957</v>
      </c>
      <c r="B20" s="1" t="s">
        <v>161</v>
      </c>
      <c r="C20">
        <v>2.1346418552786885E-2</v>
      </c>
      <c r="D20">
        <v>0.12204606587732128</v>
      </c>
      <c r="E20">
        <f>-LOG(GO_Molecular_Function_2021_table__2[[#This Row],[Adjusted P-value]],10)</f>
        <v>0.91347621538901147</v>
      </c>
      <c r="F20">
        <v>0</v>
      </c>
      <c r="G20">
        <v>0</v>
      </c>
      <c r="H20">
        <v>9.3845063769485115</v>
      </c>
      <c r="I20">
        <v>36.100988271140913</v>
      </c>
      <c r="J20" s="1" t="s">
        <v>961</v>
      </c>
    </row>
    <row r="21" spans="1:10" x14ac:dyDescent="0.25">
      <c r="A21" s="1" t="s">
        <v>1958</v>
      </c>
      <c r="B21" s="1" t="s">
        <v>161</v>
      </c>
      <c r="C21">
        <v>2.1346418552786885E-2</v>
      </c>
      <c r="D21">
        <v>0.12204606587732128</v>
      </c>
      <c r="E21">
        <f>-LOG(GO_Molecular_Function_2021_table__2[[#This Row],[Adjusted P-value]],10)</f>
        <v>0.91347621538901147</v>
      </c>
      <c r="F21">
        <v>0</v>
      </c>
      <c r="G21">
        <v>0</v>
      </c>
      <c r="H21">
        <v>9.3845063769485115</v>
      </c>
      <c r="I21">
        <v>36.100988271140913</v>
      </c>
      <c r="J21" s="1" t="s">
        <v>961</v>
      </c>
    </row>
    <row r="22" spans="1:10" x14ac:dyDescent="0.25">
      <c r="A22" s="1" t="s">
        <v>1959</v>
      </c>
      <c r="B22" s="1" t="s">
        <v>163</v>
      </c>
      <c r="C22">
        <v>2.2292714638201434E-2</v>
      </c>
      <c r="D22">
        <v>0.12204606587732128</v>
      </c>
      <c r="E22">
        <f>-LOG(GO_Molecular_Function_2021_table__2[[#This Row],[Adjusted P-value]],10)</f>
        <v>0.91347621538901147</v>
      </c>
      <c r="F22">
        <v>0</v>
      </c>
      <c r="G22">
        <v>0</v>
      </c>
      <c r="H22">
        <v>53.837837837837839</v>
      </c>
      <c r="I22">
        <v>204.77196596351359</v>
      </c>
      <c r="J22" s="1" t="s">
        <v>1300</v>
      </c>
    </row>
    <row r="23" spans="1:10" x14ac:dyDescent="0.25">
      <c r="A23" s="1" t="s">
        <v>1960</v>
      </c>
      <c r="B23" s="1" t="s">
        <v>163</v>
      </c>
      <c r="C23">
        <v>2.2292714638201434E-2</v>
      </c>
      <c r="D23">
        <v>0.12204606587732128</v>
      </c>
      <c r="E23">
        <f>-LOG(GO_Molecular_Function_2021_table__2[[#This Row],[Adjusted P-value]],10)</f>
        <v>0.91347621538901147</v>
      </c>
      <c r="F23">
        <v>0</v>
      </c>
      <c r="G23">
        <v>0</v>
      </c>
      <c r="H23">
        <v>53.837837837837839</v>
      </c>
      <c r="I23">
        <v>204.77196596351359</v>
      </c>
      <c r="J23" s="1" t="s">
        <v>297</v>
      </c>
    </row>
    <row r="24" spans="1:10" x14ac:dyDescent="0.25">
      <c r="A24" s="1" t="s">
        <v>1961</v>
      </c>
      <c r="B24" s="1" t="s">
        <v>163</v>
      </c>
      <c r="C24">
        <v>2.2292714638201434E-2</v>
      </c>
      <c r="D24">
        <v>0.12204606587732128</v>
      </c>
      <c r="E24">
        <f>-LOG(GO_Molecular_Function_2021_table__2[[#This Row],[Adjusted P-value]],10)</f>
        <v>0.91347621538901147</v>
      </c>
      <c r="F24">
        <v>0</v>
      </c>
      <c r="G24">
        <v>0</v>
      </c>
      <c r="H24">
        <v>53.837837837837839</v>
      </c>
      <c r="I24">
        <v>204.77196596351359</v>
      </c>
      <c r="J24" s="1" t="s">
        <v>825</v>
      </c>
    </row>
    <row r="25" spans="1:10" x14ac:dyDescent="0.25">
      <c r="A25" s="1" t="s">
        <v>1962</v>
      </c>
      <c r="B25" s="1" t="s">
        <v>1963</v>
      </c>
      <c r="C25">
        <v>2.5824899008740423E-2</v>
      </c>
      <c r="D25">
        <v>0.12204606587732128</v>
      </c>
      <c r="E25">
        <f>-LOG(GO_Molecular_Function_2021_table__2[[#This Row],[Adjusted P-value]],10)</f>
        <v>0.91347621538901147</v>
      </c>
      <c r="F25">
        <v>0</v>
      </c>
      <c r="G25">
        <v>0</v>
      </c>
      <c r="H25">
        <v>3.1631493506493507</v>
      </c>
      <c r="I25">
        <v>11.565790448341204</v>
      </c>
      <c r="J25" s="1" t="s">
        <v>1964</v>
      </c>
    </row>
    <row r="26" spans="1:10" x14ac:dyDescent="0.25">
      <c r="A26" s="1" t="s">
        <v>1965</v>
      </c>
      <c r="B26" s="1" t="s">
        <v>170</v>
      </c>
      <c r="C26">
        <v>2.5960203436256272E-2</v>
      </c>
      <c r="D26">
        <v>0.12204606587732128</v>
      </c>
      <c r="E26">
        <f>-LOG(GO_Molecular_Function_2021_table__2[[#This Row],[Adjusted P-value]],10)</f>
        <v>0.91347621538901147</v>
      </c>
      <c r="F26">
        <v>0</v>
      </c>
      <c r="G26">
        <v>0</v>
      </c>
      <c r="H26">
        <v>44.862612612612615</v>
      </c>
      <c r="I26">
        <v>163.80194724861406</v>
      </c>
      <c r="J26" s="1" t="s">
        <v>256</v>
      </c>
    </row>
    <row r="27" spans="1:10" x14ac:dyDescent="0.25">
      <c r="A27" s="1" t="s">
        <v>1966</v>
      </c>
      <c r="B27" s="1" t="s">
        <v>170</v>
      </c>
      <c r="C27">
        <v>2.5960203436256272E-2</v>
      </c>
      <c r="D27">
        <v>0.12204606587732128</v>
      </c>
      <c r="E27">
        <f>-LOG(GO_Molecular_Function_2021_table__2[[#This Row],[Adjusted P-value]],10)</f>
        <v>0.91347621538901147</v>
      </c>
      <c r="F27">
        <v>0</v>
      </c>
      <c r="G27">
        <v>0</v>
      </c>
      <c r="H27">
        <v>44.862612612612615</v>
      </c>
      <c r="I27">
        <v>163.80194724861406</v>
      </c>
      <c r="J27" s="1" t="s">
        <v>248</v>
      </c>
    </row>
    <row r="28" spans="1:10" x14ac:dyDescent="0.25">
      <c r="A28" s="1" t="s">
        <v>1967</v>
      </c>
      <c r="B28" s="1" t="s">
        <v>170</v>
      </c>
      <c r="C28">
        <v>2.5960203436256272E-2</v>
      </c>
      <c r="D28">
        <v>0.12204606587732128</v>
      </c>
      <c r="E28">
        <f>-LOG(GO_Molecular_Function_2021_table__2[[#This Row],[Adjusted P-value]],10)</f>
        <v>0.91347621538901147</v>
      </c>
      <c r="F28">
        <v>0</v>
      </c>
      <c r="G28">
        <v>0</v>
      </c>
      <c r="H28">
        <v>44.862612612612615</v>
      </c>
      <c r="I28">
        <v>163.80194724861406</v>
      </c>
      <c r="J28" s="1" t="s">
        <v>1669</v>
      </c>
    </row>
    <row r="29" spans="1:10" x14ac:dyDescent="0.25">
      <c r="A29" s="1" t="s">
        <v>1968</v>
      </c>
      <c r="B29" s="1" t="s">
        <v>170</v>
      </c>
      <c r="C29">
        <v>2.5960203436256272E-2</v>
      </c>
      <c r="D29">
        <v>0.12204606587732128</v>
      </c>
      <c r="E29">
        <f>-LOG(GO_Molecular_Function_2021_table__2[[#This Row],[Adjusted P-value]],10)</f>
        <v>0.91347621538901147</v>
      </c>
      <c r="F29">
        <v>0</v>
      </c>
      <c r="G29">
        <v>0</v>
      </c>
      <c r="H29">
        <v>44.862612612612615</v>
      </c>
      <c r="I29">
        <v>163.80194724861406</v>
      </c>
      <c r="J29" s="1" t="s">
        <v>273</v>
      </c>
    </row>
    <row r="30" spans="1:10" x14ac:dyDescent="0.25">
      <c r="A30" s="1" t="s">
        <v>1969</v>
      </c>
      <c r="B30" s="1" t="s">
        <v>183</v>
      </c>
      <c r="C30">
        <v>2.9614118926114725E-2</v>
      </c>
      <c r="D30">
        <v>0.12204606587732128</v>
      </c>
      <c r="E30">
        <f>-LOG(GO_Molecular_Function_2021_table__2[[#This Row],[Adjusted P-value]],10)</f>
        <v>0.91347621538901147</v>
      </c>
      <c r="F30">
        <v>0</v>
      </c>
      <c r="G30">
        <v>0</v>
      </c>
      <c r="H30">
        <v>38.451737451737451</v>
      </c>
      <c r="I30">
        <v>135.33104533059262</v>
      </c>
      <c r="J30" s="1" t="s">
        <v>1300</v>
      </c>
    </row>
    <row r="31" spans="1:10" x14ac:dyDescent="0.25">
      <c r="A31" s="1" t="s">
        <v>1970</v>
      </c>
      <c r="B31" s="1" t="s">
        <v>183</v>
      </c>
      <c r="C31">
        <v>2.9614118926114725E-2</v>
      </c>
      <c r="D31">
        <v>0.12204606587732128</v>
      </c>
      <c r="E31">
        <f>-LOG(GO_Molecular_Function_2021_table__2[[#This Row],[Adjusted P-value]],10)</f>
        <v>0.91347621538901147</v>
      </c>
      <c r="F31">
        <v>0</v>
      </c>
      <c r="G31">
        <v>0</v>
      </c>
      <c r="H31">
        <v>38.451737451737451</v>
      </c>
      <c r="I31">
        <v>135.33104533059262</v>
      </c>
      <c r="J31" s="1" t="s">
        <v>1195</v>
      </c>
    </row>
    <row r="32" spans="1:10" x14ac:dyDescent="0.25">
      <c r="A32" s="1" t="s">
        <v>1971</v>
      </c>
      <c r="B32" s="1" t="s">
        <v>183</v>
      </c>
      <c r="C32">
        <v>2.9614118926114725E-2</v>
      </c>
      <c r="D32">
        <v>0.12204606587732128</v>
      </c>
      <c r="E32">
        <f>-LOG(GO_Molecular_Function_2021_table__2[[#This Row],[Adjusted P-value]],10)</f>
        <v>0.91347621538901147</v>
      </c>
      <c r="F32">
        <v>0</v>
      </c>
      <c r="G32">
        <v>0</v>
      </c>
      <c r="H32">
        <v>38.451737451737451</v>
      </c>
      <c r="I32">
        <v>135.33104533059262</v>
      </c>
      <c r="J32" s="1" t="s">
        <v>248</v>
      </c>
    </row>
    <row r="33" spans="1:10" x14ac:dyDescent="0.25">
      <c r="A33" s="1" t="s">
        <v>1972</v>
      </c>
      <c r="B33" s="1" t="s">
        <v>183</v>
      </c>
      <c r="C33">
        <v>2.9614118926114725E-2</v>
      </c>
      <c r="D33">
        <v>0.12204606587732128</v>
      </c>
      <c r="E33">
        <f>-LOG(GO_Molecular_Function_2021_table__2[[#This Row],[Adjusted P-value]],10)</f>
        <v>0.91347621538901147</v>
      </c>
      <c r="F33">
        <v>0</v>
      </c>
      <c r="G33">
        <v>0</v>
      </c>
      <c r="H33">
        <v>38.451737451737451</v>
      </c>
      <c r="I33">
        <v>135.33104533059262</v>
      </c>
      <c r="J33" s="1" t="s">
        <v>434</v>
      </c>
    </row>
    <row r="34" spans="1:10" x14ac:dyDescent="0.25">
      <c r="A34" s="1" t="s">
        <v>1973</v>
      </c>
      <c r="B34" s="1" t="s">
        <v>183</v>
      </c>
      <c r="C34">
        <v>2.9614118926114725E-2</v>
      </c>
      <c r="D34">
        <v>0.12204606587732128</v>
      </c>
      <c r="E34">
        <f>-LOG(GO_Molecular_Function_2021_table__2[[#This Row],[Adjusted P-value]],10)</f>
        <v>0.91347621538901147</v>
      </c>
      <c r="F34">
        <v>0</v>
      </c>
      <c r="G34">
        <v>0</v>
      </c>
      <c r="H34">
        <v>38.451737451737451</v>
      </c>
      <c r="I34">
        <v>135.33104533059262</v>
      </c>
      <c r="J34" s="1" t="s">
        <v>184</v>
      </c>
    </row>
    <row r="35" spans="1:10" x14ac:dyDescent="0.25">
      <c r="A35" s="1" t="s">
        <v>1974</v>
      </c>
      <c r="B35" s="1" t="s">
        <v>191</v>
      </c>
      <c r="C35">
        <v>3.325451045778232E-2</v>
      </c>
      <c r="D35">
        <v>0.12223279519617286</v>
      </c>
      <c r="E35">
        <f>-LOG(GO_Molecular_Function_2021_table__2[[#This Row],[Adjusted P-value]],10)</f>
        <v>0.91281225676217193</v>
      </c>
      <c r="F35">
        <v>0</v>
      </c>
      <c r="G35">
        <v>0</v>
      </c>
      <c r="H35">
        <v>33.643581081081081</v>
      </c>
      <c r="I35">
        <v>114.5081106084989</v>
      </c>
      <c r="J35" s="1" t="s">
        <v>434</v>
      </c>
    </row>
    <row r="36" spans="1:10" x14ac:dyDescent="0.25">
      <c r="A36" s="1" t="s">
        <v>1975</v>
      </c>
      <c r="B36" s="1" t="s">
        <v>191</v>
      </c>
      <c r="C36">
        <v>3.325451045778232E-2</v>
      </c>
      <c r="D36">
        <v>0.12223279519617286</v>
      </c>
      <c r="E36">
        <f>-LOG(GO_Molecular_Function_2021_table__2[[#This Row],[Adjusted P-value]],10)</f>
        <v>0.91281225676217193</v>
      </c>
      <c r="F36">
        <v>0</v>
      </c>
      <c r="G36">
        <v>0</v>
      </c>
      <c r="H36">
        <v>33.643581081081081</v>
      </c>
      <c r="I36">
        <v>114.5081106084989</v>
      </c>
      <c r="J36" s="1" t="s">
        <v>155</v>
      </c>
    </row>
    <row r="37" spans="1:10" x14ac:dyDescent="0.25">
      <c r="A37" s="1" t="s">
        <v>1976</v>
      </c>
      <c r="B37" s="1" t="s">
        <v>191</v>
      </c>
      <c r="C37">
        <v>3.325451045778232E-2</v>
      </c>
      <c r="D37">
        <v>0.12223279519617286</v>
      </c>
      <c r="E37">
        <f>-LOG(GO_Molecular_Function_2021_table__2[[#This Row],[Adjusted P-value]],10)</f>
        <v>0.91281225676217193</v>
      </c>
      <c r="F37">
        <v>0</v>
      </c>
      <c r="G37">
        <v>0</v>
      </c>
      <c r="H37">
        <v>33.643581081081081</v>
      </c>
      <c r="I37">
        <v>114.5081106084989</v>
      </c>
      <c r="J37" s="1" t="s">
        <v>219</v>
      </c>
    </row>
    <row r="38" spans="1:10" x14ac:dyDescent="0.25">
      <c r="A38" s="1" t="s">
        <v>1977</v>
      </c>
      <c r="B38" s="1" t="s">
        <v>191</v>
      </c>
      <c r="C38">
        <v>3.325451045778232E-2</v>
      </c>
      <c r="D38">
        <v>0.12223279519617286</v>
      </c>
      <c r="E38">
        <f>-LOG(GO_Molecular_Function_2021_table__2[[#This Row],[Adjusted P-value]],10)</f>
        <v>0.91281225676217193</v>
      </c>
      <c r="F38">
        <v>0</v>
      </c>
      <c r="G38">
        <v>0</v>
      </c>
      <c r="H38">
        <v>33.643581081081081</v>
      </c>
      <c r="I38">
        <v>114.5081106084989</v>
      </c>
      <c r="J38" s="1" t="s">
        <v>1978</v>
      </c>
    </row>
    <row r="39" spans="1:10" x14ac:dyDescent="0.25">
      <c r="A39" s="1" t="s">
        <v>1979</v>
      </c>
      <c r="B39" s="1" t="s">
        <v>1980</v>
      </c>
      <c r="C39">
        <v>3.6611013941198194E-2</v>
      </c>
      <c r="D39">
        <v>0.12233839288267351</v>
      </c>
      <c r="E39">
        <f>-LOG(GO_Molecular_Function_2021_table__2[[#This Row],[Adjusted P-value]],10)</f>
        <v>0.91243722897775437</v>
      </c>
      <c r="F39">
        <v>0</v>
      </c>
      <c r="G39">
        <v>0</v>
      </c>
      <c r="H39">
        <v>2.0419880978620233</v>
      </c>
      <c r="I39">
        <v>6.7536840063465871</v>
      </c>
      <c r="J39" s="1" t="s">
        <v>1981</v>
      </c>
    </row>
    <row r="40" spans="1:10" x14ac:dyDescent="0.25">
      <c r="A40" s="1" t="s">
        <v>1982</v>
      </c>
      <c r="B40" s="1" t="s">
        <v>205</v>
      </c>
      <c r="C40">
        <v>3.6881427266100102E-2</v>
      </c>
      <c r="D40">
        <v>0.12233839288267351</v>
      </c>
      <c r="E40">
        <f>-LOG(GO_Molecular_Function_2021_table__2[[#This Row],[Adjusted P-value]],10)</f>
        <v>0.91243722897775437</v>
      </c>
      <c r="F40">
        <v>0</v>
      </c>
      <c r="G40">
        <v>0</v>
      </c>
      <c r="H40">
        <v>29.903903903903903</v>
      </c>
      <c r="I40">
        <v>98.684293772056677</v>
      </c>
      <c r="J40" s="1" t="s">
        <v>256</v>
      </c>
    </row>
    <row r="41" spans="1:10" x14ac:dyDescent="0.25">
      <c r="A41" s="1" t="s">
        <v>1983</v>
      </c>
      <c r="B41" s="1" t="s">
        <v>205</v>
      </c>
      <c r="C41">
        <v>3.6881427266100102E-2</v>
      </c>
      <c r="D41">
        <v>0.12233839288267351</v>
      </c>
      <c r="E41">
        <f>-LOG(GO_Molecular_Function_2021_table__2[[#This Row],[Adjusted P-value]],10)</f>
        <v>0.91243722897775437</v>
      </c>
      <c r="F41">
        <v>0</v>
      </c>
      <c r="G41">
        <v>0</v>
      </c>
      <c r="H41">
        <v>29.903903903903903</v>
      </c>
      <c r="I41">
        <v>98.684293772056677</v>
      </c>
      <c r="J41" s="1" t="s">
        <v>258</v>
      </c>
    </row>
    <row r="42" spans="1:10" x14ac:dyDescent="0.25">
      <c r="A42" s="1" t="s">
        <v>1984</v>
      </c>
      <c r="B42" s="1" t="s">
        <v>205</v>
      </c>
      <c r="C42">
        <v>3.6881427266100102E-2</v>
      </c>
      <c r="D42">
        <v>0.12233839288267351</v>
      </c>
      <c r="E42">
        <f>-LOG(GO_Molecular_Function_2021_table__2[[#This Row],[Adjusted P-value]],10)</f>
        <v>0.91243722897775437</v>
      </c>
      <c r="F42">
        <v>0</v>
      </c>
      <c r="G42">
        <v>0</v>
      </c>
      <c r="H42">
        <v>29.903903903903903</v>
      </c>
      <c r="I42">
        <v>98.684293772056677</v>
      </c>
      <c r="J42" s="1" t="s">
        <v>164</v>
      </c>
    </row>
    <row r="43" spans="1:10" x14ac:dyDescent="0.25">
      <c r="A43" s="1" t="s">
        <v>1985</v>
      </c>
      <c r="B43" s="1" t="s">
        <v>218</v>
      </c>
      <c r="C43">
        <v>4.0494918427105411E-2</v>
      </c>
      <c r="D43">
        <v>0.12516611150196219</v>
      </c>
      <c r="E43">
        <f>-LOG(GO_Molecular_Function_2021_table__2[[#This Row],[Adjusted P-value]],10)</f>
        <v>0.90251323965512675</v>
      </c>
      <c r="F43">
        <v>0</v>
      </c>
      <c r="G43">
        <v>0</v>
      </c>
      <c r="H43">
        <v>26.912162162162161</v>
      </c>
      <c r="I43">
        <v>86.295968212076204</v>
      </c>
      <c r="J43" s="1" t="s">
        <v>434</v>
      </c>
    </row>
    <row r="44" spans="1:10" x14ac:dyDescent="0.25">
      <c r="A44" s="1" t="s">
        <v>1986</v>
      </c>
      <c r="B44" s="1" t="s">
        <v>218</v>
      </c>
      <c r="C44">
        <v>4.0494918427105411E-2</v>
      </c>
      <c r="D44">
        <v>0.12516611150196219</v>
      </c>
      <c r="E44">
        <f>-LOG(GO_Molecular_Function_2021_table__2[[#This Row],[Adjusted P-value]],10)</f>
        <v>0.90251323965512675</v>
      </c>
      <c r="F44">
        <v>0</v>
      </c>
      <c r="G44">
        <v>0</v>
      </c>
      <c r="H44">
        <v>26.912162162162161</v>
      </c>
      <c r="I44">
        <v>86.295968212076204</v>
      </c>
      <c r="J44" s="1" t="s">
        <v>248</v>
      </c>
    </row>
    <row r="45" spans="1:10" x14ac:dyDescent="0.25">
      <c r="A45" s="1" t="s">
        <v>1987</v>
      </c>
      <c r="B45" s="1" t="s">
        <v>218</v>
      </c>
      <c r="C45">
        <v>4.0494918427105411E-2</v>
      </c>
      <c r="D45">
        <v>0.12516611150196219</v>
      </c>
      <c r="E45">
        <f>-LOG(GO_Molecular_Function_2021_table__2[[#This Row],[Adjusted P-value]],10)</f>
        <v>0.90251323965512675</v>
      </c>
      <c r="F45">
        <v>0</v>
      </c>
      <c r="G45">
        <v>0</v>
      </c>
      <c r="H45">
        <v>26.912162162162161</v>
      </c>
      <c r="I45">
        <v>86.295968212076204</v>
      </c>
      <c r="J45" s="1" t="s">
        <v>219</v>
      </c>
    </row>
    <row r="46" spans="1:10" x14ac:dyDescent="0.25">
      <c r="A46" s="1" t="s">
        <v>1988</v>
      </c>
      <c r="B46" s="1" t="s">
        <v>232</v>
      </c>
      <c r="C46">
        <v>4.4095032883891661E-2</v>
      </c>
      <c r="D46">
        <v>0.13326498827131703</v>
      </c>
      <c r="E46">
        <f>-LOG(GO_Molecular_Function_2021_table__2[[#This Row],[Adjusted P-value]],10)</f>
        <v>0.87528393459060772</v>
      </c>
      <c r="F46">
        <v>0</v>
      </c>
      <c r="G46">
        <v>0</v>
      </c>
      <c r="H46">
        <v>24.464373464373466</v>
      </c>
      <c r="I46">
        <v>76.363294371177119</v>
      </c>
      <c r="J46" s="1" t="s">
        <v>155</v>
      </c>
    </row>
    <row r="47" spans="1:10" x14ac:dyDescent="0.25">
      <c r="A47" s="1" t="s">
        <v>1989</v>
      </c>
      <c r="B47" s="1" t="s">
        <v>1990</v>
      </c>
      <c r="C47">
        <v>4.7599675015457761E-2</v>
      </c>
      <c r="D47">
        <v>0.13797292427869143</v>
      </c>
      <c r="E47">
        <f>-LOG(GO_Molecular_Function_2021_table__2[[#This Row],[Adjusted P-value]],10)</f>
        <v>0.86020613091800824</v>
      </c>
      <c r="F47">
        <v>0</v>
      </c>
      <c r="G47">
        <v>0</v>
      </c>
      <c r="H47">
        <v>3.8560250391236308</v>
      </c>
      <c r="I47">
        <v>11.74132379735488</v>
      </c>
      <c r="J47" s="1" t="s">
        <v>1991</v>
      </c>
    </row>
    <row r="48" spans="1:10" x14ac:dyDescent="0.25">
      <c r="A48" s="1" t="s">
        <v>1992</v>
      </c>
      <c r="B48" s="1" t="s">
        <v>237</v>
      </c>
      <c r="C48">
        <v>4.7681819419841884E-2</v>
      </c>
      <c r="D48">
        <v>0.13797292427869143</v>
      </c>
      <c r="E48">
        <f>-LOG(GO_Molecular_Function_2021_table__2[[#This Row],[Adjusted P-value]],10)</f>
        <v>0.86020613091800824</v>
      </c>
      <c r="F48">
        <v>0</v>
      </c>
      <c r="G48">
        <v>0</v>
      </c>
      <c r="H48">
        <v>22.42454954954955</v>
      </c>
      <c r="I48">
        <v>68.242503509091705</v>
      </c>
      <c r="J48" s="1" t="s">
        <v>811</v>
      </c>
    </row>
    <row r="49" spans="1:10" x14ac:dyDescent="0.25">
      <c r="A49" s="1" t="s">
        <v>1993</v>
      </c>
      <c r="B49" s="1" t="s">
        <v>245</v>
      </c>
      <c r="C49">
        <v>5.1255326641940394E-2</v>
      </c>
      <c r="D49">
        <v>0.14225968210824272</v>
      </c>
      <c r="E49">
        <f>-LOG(GO_Molecular_Function_2021_table__2[[#This Row],[Adjusted P-value]],10)</f>
        <v>0.8469181661062567</v>
      </c>
      <c r="F49">
        <v>0</v>
      </c>
      <c r="G49">
        <v>0</v>
      </c>
      <c r="H49">
        <v>20.698544698544698</v>
      </c>
      <c r="I49">
        <v>61.494046042978006</v>
      </c>
      <c r="J49" s="1" t="s">
        <v>277</v>
      </c>
    </row>
    <row r="50" spans="1:10" x14ac:dyDescent="0.25">
      <c r="A50" s="1" t="s">
        <v>1994</v>
      </c>
      <c r="B50" s="1" t="s">
        <v>245</v>
      </c>
      <c r="C50">
        <v>5.1255326641940394E-2</v>
      </c>
      <c r="D50">
        <v>0.14225968210824272</v>
      </c>
      <c r="E50">
        <f>-LOG(GO_Molecular_Function_2021_table__2[[#This Row],[Adjusted P-value]],10)</f>
        <v>0.8469181661062567</v>
      </c>
      <c r="F50">
        <v>0</v>
      </c>
      <c r="G50">
        <v>0</v>
      </c>
      <c r="H50">
        <v>20.698544698544698</v>
      </c>
      <c r="I50">
        <v>61.494046042978006</v>
      </c>
      <c r="J50" s="1" t="s">
        <v>1995</v>
      </c>
    </row>
    <row r="51" spans="1:10" x14ac:dyDescent="0.25">
      <c r="A51" s="1" t="s">
        <v>1996</v>
      </c>
      <c r="B51" s="1" t="s">
        <v>250</v>
      </c>
      <c r="C51">
        <v>5.4815603001775903E-2</v>
      </c>
      <c r="D51">
        <v>0.14336388477387543</v>
      </c>
      <c r="E51">
        <f>-LOG(GO_Molecular_Function_2021_table__2[[#This Row],[Adjusted P-value]],10)</f>
        <v>0.84356023931560697</v>
      </c>
      <c r="F51">
        <v>0</v>
      </c>
      <c r="G51">
        <v>0</v>
      </c>
      <c r="H51">
        <v>19.219111969111967</v>
      </c>
      <c r="I51">
        <v>55.808080626806756</v>
      </c>
      <c r="J51" s="1" t="s">
        <v>793</v>
      </c>
    </row>
    <row r="52" spans="1:10" x14ac:dyDescent="0.25">
      <c r="A52" s="1" t="s">
        <v>1997</v>
      </c>
      <c r="B52" s="1" t="s">
        <v>250</v>
      </c>
      <c r="C52">
        <v>5.4815603001775903E-2</v>
      </c>
      <c r="D52">
        <v>0.14336388477387543</v>
      </c>
      <c r="E52">
        <f>-LOG(GO_Molecular_Function_2021_table__2[[#This Row],[Adjusted P-value]],10)</f>
        <v>0.84356023931560697</v>
      </c>
      <c r="F52">
        <v>0</v>
      </c>
      <c r="G52">
        <v>0</v>
      </c>
      <c r="H52">
        <v>19.219111969111967</v>
      </c>
      <c r="I52">
        <v>55.808080626806756</v>
      </c>
      <c r="J52" s="1" t="s">
        <v>256</v>
      </c>
    </row>
    <row r="53" spans="1:10" x14ac:dyDescent="0.25">
      <c r="A53" s="1" t="s">
        <v>1998</v>
      </c>
      <c r="B53" s="1" t="s">
        <v>250</v>
      </c>
      <c r="C53">
        <v>5.4815603001775903E-2</v>
      </c>
      <c r="D53">
        <v>0.14336388477387543</v>
      </c>
      <c r="E53">
        <f>-LOG(GO_Molecular_Function_2021_table__2[[#This Row],[Adjusted P-value]],10)</f>
        <v>0.84356023931560697</v>
      </c>
      <c r="F53">
        <v>0</v>
      </c>
      <c r="G53">
        <v>0</v>
      </c>
      <c r="H53">
        <v>19.219111969111967</v>
      </c>
      <c r="I53">
        <v>55.808080626806756</v>
      </c>
      <c r="J53" s="1" t="s">
        <v>993</v>
      </c>
    </row>
    <row r="54" spans="1:10" x14ac:dyDescent="0.25">
      <c r="A54" s="1" t="s">
        <v>2000</v>
      </c>
      <c r="B54" s="1" t="s">
        <v>268</v>
      </c>
      <c r="C54">
        <v>6.1896656139105055E-2</v>
      </c>
      <c r="D54">
        <v>0.14827973234721584</v>
      </c>
      <c r="E54">
        <f>-LOG(GO_Molecular_Function_2021_table__2[[#This Row],[Adjusted P-value]],10)</f>
        <v>0.82891820656634851</v>
      </c>
      <c r="F54">
        <v>0</v>
      </c>
      <c r="G54">
        <v>0</v>
      </c>
      <c r="H54">
        <v>16.815033783783782</v>
      </c>
      <c r="I54">
        <v>46.784285567897129</v>
      </c>
      <c r="J54" s="1" t="s">
        <v>277</v>
      </c>
    </row>
    <row r="55" spans="1:10" x14ac:dyDescent="0.25">
      <c r="A55" s="1" t="s">
        <v>2001</v>
      </c>
      <c r="B55" s="1" t="s">
        <v>268</v>
      </c>
      <c r="C55">
        <v>6.1896656139105055E-2</v>
      </c>
      <c r="D55">
        <v>0.14827973234721584</v>
      </c>
      <c r="E55">
        <f>-LOG(GO_Molecular_Function_2021_table__2[[#This Row],[Adjusted P-value]],10)</f>
        <v>0.82891820656634851</v>
      </c>
      <c r="F55">
        <v>0</v>
      </c>
      <c r="G55">
        <v>0</v>
      </c>
      <c r="H55">
        <v>16.815033783783782</v>
      </c>
      <c r="I55">
        <v>46.784285567897129</v>
      </c>
      <c r="J55" s="1" t="s">
        <v>434</v>
      </c>
    </row>
    <row r="56" spans="1:10" x14ac:dyDescent="0.25">
      <c r="A56" s="1" t="s">
        <v>2002</v>
      </c>
      <c r="B56" s="1" t="s">
        <v>268</v>
      </c>
      <c r="C56">
        <v>6.1896656139105055E-2</v>
      </c>
      <c r="D56">
        <v>0.14827973234721584</v>
      </c>
      <c r="E56">
        <f>-LOG(GO_Molecular_Function_2021_table__2[[#This Row],[Adjusted P-value]],10)</f>
        <v>0.82891820656634851</v>
      </c>
      <c r="F56">
        <v>0</v>
      </c>
      <c r="G56">
        <v>0</v>
      </c>
      <c r="H56">
        <v>16.815033783783782</v>
      </c>
      <c r="I56">
        <v>46.784285567897129</v>
      </c>
      <c r="J56" s="1" t="s">
        <v>580</v>
      </c>
    </row>
    <row r="57" spans="1:10" x14ac:dyDescent="0.25">
      <c r="A57" s="1" t="s">
        <v>1999</v>
      </c>
      <c r="B57" s="1" t="s">
        <v>1025</v>
      </c>
      <c r="C57">
        <v>6.2155649657917485E-2</v>
      </c>
      <c r="D57">
        <v>0.14827973234721584</v>
      </c>
      <c r="E57">
        <f>-LOG(GO_Molecular_Function_2021_table__2[[#This Row],[Adjusted P-value]],10)</f>
        <v>0.82891820656634851</v>
      </c>
      <c r="F57">
        <v>0</v>
      </c>
      <c r="G57">
        <v>0</v>
      </c>
      <c r="H57">
        <v>5.1225122770741791</v>
      </c>
      <c r="I57">
        <v>14.230920826249275</v>
      </c>
      <c r="J57" s="1" t="s">
        <v>961</v>
      </c>
    </row>
    <row r="58" spans="1:10" x14ac:dyDescent="0.25">
      <c r="A58" s="1" t="s">
        <v>2003</v>
      </c>
      <c r="B58" s="1" t="s">
        <v>275</v>
      </c>
      <c r="C58">
        <v>6.5417528976712866E-2</v>
      </c>
      <c r="D58">
        <v>0.14827973234721584</v>
      </c>
      <c r="E58">
        <f>-LOG(GO_Molecular_Function_2021_table__2[[#This Row],[Adjusted P-value]],10)</f>
        <v>0.82891820656634851</v>
      </c>
      <c r="F58">
        <v>0</v>
      </c>
      <c r="G58">
        <v>0</v>
      </c>
      <c r="H58">
        <v>15.825119236883943</v>
      </c>
      <c r="I58">
        <v>43.154546742931096</v>
      </c>
      <c r="J58" s="1" t="s">
        <v>273</v>
      </c>
    </row>
    <row r="59" spans="1:10" x14ac:dyDescent="0.25">
      <c r="A59" s="1" t="s">
        <v>2004</v>
      </c>
      <c r="B59" s="1" t="s">
        <v>275</v>
      </c>
      <c r="C59">
        <v>6.5417528976712866E-2</v>
      </c>
      <c r="D59">
        <v>0.14827973234721584</v>
      </c>
      <c r="E59">
        <f>-LOG(GO_Molecular_Function_2021_table__2[[#This Row],[Adjusted P-value]],10)</f>
        <v>0.82891820656634851</v>
      </c>
      <c r="F59">
        <v>0</v>
      </c>
      <c r="G59">
        <v>0</v>
      </c>
      <c r="H59">
        <v>15.825119236883943</v>
      </c>
      <c r="I59">
        <v>43.154546742931096</v>
      </c>
      <c r="J59" s="1" t="s">
        <v>434</v>
      </c>
    </row>
    <row r="60" spans="1:10" x14ac:dyDescent="0.25">
      <c r="A60" s="1" t="s">
        <v>2005</v>
      </c>
      <c r="B60" s="1" t="s">
        <v>275</v>
      </c>
      <c r="C60">
        <v>6.5417528976712866E-2</v>
      </c>
      <c r="D60">
        <v>0.14827973234721584</v>
      </c>
      <c r="E60">
        <f>-LOG(GO_Molecular_Function_2021_table__2[[#This Row],[Adjusted P-value]],10)</f>
        <v>0.82891820656634851</v>
      </c>
      <c r="F60">
        <v>0</v>
      </c>
      <c r="G60">
        <v>0</v>
      </c>
      <c r="H60">
        <v>15.825119236883943</v>
      </c>
      <c r="I60">
        <v>43.154546742931096</v>
      </c>
      <c r="J60" s="1" t="s">
        <v>219</v>
      </c>
    </row>
    <row r="61" spans="1:10" x14ac:dyDescent="0.25">
      <c r="A61" s="1" t="s">
        <v>2006</v>
      </c>
      <c r="B61" s="1" t="s">
        <v>275</v>
      </c>
      <c r="C61">
        <v>6.5417528976712866E-2</v>
      </c>
      <c r="D61">
        <v>0.14827973234721584</v>
      </c>
      <c r="E61">
        <f>-LOG(GO_Molecular_Function_2021_table__2[[#This Row],[Adjusted P-value]],10)</f>
        <v>0.82891820656634851</v>
      </c>
      <c r="F61">
        <v>0</v>
      </c>
      <c r="G61">
        <v>0</v>
      </c>
      <c r="H61">
        <v>15.825119236883943</v>
      </c>
      <c r="I61">
        <v>43.154546742931096</v>
      </c>
      <c r="J61" s="1" t="s">
        <v>993</v>
      </c>
    </row>
    <row r="62" spans="1:10" x14ac:dyDescent="0.25">
      <c r="A62" s="1" t="s">
        <v>2007</v>
      </c>
      <c r="B62" s="1" t="s">
        <v>279</v>
      </c>
      <c r="C62">
        <v>6.8925363103583381E-2</v>
      </c>
      <c r="D62">
        <v>0.15119111906592483</v>
      </c>
      <c r="E62">
        <f>-LOG(GO_Molecular_Function_2021_table__2[[#This Row],[Adjusted P-value]],10)</f>
        <v>0.82047371845080896</v>
      </c>
      <c r="F62">
        <v>0</v>
      </c>
      <c r="G62">
        <v>0</v>
      </c>
      <c r="H62">
        <v>14.945195195195195</v>
      </c>
      <c r="I62">
        <v>39.974377696518573</v>
      </c>
      <c r="J62" s="1" t="s">
        <v>811</v>
      </c>
    </row>
    <row r="63" spans="1:10" x14ac:dyDescent="0.25">
      <c r="A63" s="1" t="s">
        <v>2008</v>
      </c>
      <c r="B63" s="1" t="s">
        <v>279</v>
      </c>
      <c r="C63">
        <v>6.8925363103583381E-2</v>
      </c>
      <c r="D63">
        <v>0.15119111906592483</v>
      </c>
      <c r="E63">
        <f>-LOG(GO_Molecular_Function_2021_table__2[[#This Row],[Adjusted P-value]],10)</f>
        <v>0.82047371845080896</v>
      </c>
      <c r="F63">
        <v>0</v>
      </c>
      <c r="G63">
        <v>0</v>
      </c>
      <c r="H63">
        <v>14.945195195195195</v>
      </c>
      <c r="I63">
        <v>39.974377696518573</v>
      </c>
      <c r="J63" s="1" t="s">
        <v>151</v>
      </c>
    </row>
    <row r="64" spans="1:10" x14ac:dyDescent="0.25">
      <c r="A64" s="1" t="s">
        <v>2009</v>
      </c>
      <c r="B64" s="1" t="s">
        <v>285</v>
      </c>
      <c r="C64">
        <v>7.2420206102237705E-2</v>
      </c>
      <c r="D64">
        <v>0.15389293796725512</v>
      </c>
      <c r="E64">
        <f>-LOG(GO_Molecular_Function_2021_table__2[[#This Row],[Adjusted P-value]],10)</f>
        <v>0.81278130916281788</v>
      </c>
      <c r="F64">
        <v>0</v>
      </c>
      <c r="G64">
        <v>0</v>
      </c>
      <c r="H64">
        <v>14.157894736842104</v>
      </c>
      <c r="I64">
        <v>37.168295306598729</v>
      </c>
      <c r="J64" s="1" t="s">
        <v>277</v>
      </c>
    </row>
    <row r="65" spans="1:10" x14ac:dyDescent="0.25">
      <c r="A65" s="1" t="s">
        <v>2010</v>
      </c>
      <c r="B65" s="1" t="s">
        <v>285</v>
      </c>
      <c r="C65">
        <v>7.2420206102237705E-2</v>
      </c>
      <c r="D65">
        <v>0.15389293796725512</v>
      </c>
      <c r="E65">
        <f>-LOG(GO_Molecular_Function_2021_table__2[[#This Row],[Adjusted P-value]],10)</f>
        <v>0.81278130916281788</v>
      </c>
      <c r="F65">
        <v>0</v>
      </c>
      <c r="G65">
        <v>0</v>
      </c>
      <c r="H65">
        <v>14.157894736842104</v>
      </c>
      <c r="I65">
        <v>37.168295306598729</v>
      </c>
      <c r="J65" s="1" t="s">
        <v>1195</v>
      </c>
    </row>
    <row r="66" spans="1:10" x14ac:dyDescent="0.25">
      <c r="A66" s="1" t="s">
        <v>2011</v>
      </c>
      <c r="B66" s="1" t="s">
        <v>294</v>
      </c>
      <c r="C66">
        <v>7.5902105467952147E-2</v>
      </c>
      <c r="D66">
        <v>0.15640433854002261</v>
      </c>
      <c r="E66">
        <f>-LOG(GO_Molecular_Function_2021_table__2[[#This Row],[Adjusted P-value]],10)</f>
        <v>0.80575120410316625</v>
      </c>
      <c r="F66">
        <v>0</v>
      </c>
      <c r="G66">
        <v>0</v>
      </c>
      <c r="H66">
        <v>13.449324324324325</v>
      </c>
      <c r="I66">
        <v>34.676538897008342</v>
      </c>
      <c r="J66" s="1" t="s">
        <v>434</v>
      </c>
    </row>
    <row r="67" spans="1:10" x14ac:dyDescent="0.25">
      <c r="A67" s="1" t="s">
        <v>2012</v>
      </c>
      <c r="B67" s="1" t="s">
        <v>294</v>
      </c>
      <c r="C67">
        <v>7.5902105467952147E-2</v>
      </c>
      <c r="D67">
        <v>0.15640433854002261</v>
      </c>
      <c r="E67">
        <f>-LOG(GO_Molecular_Function_2021_table__2[[#This Row],[Adjusted P-value]],10)</f>
        <v>0.80575120410316625</v>
      </c>
      <c r="F67">
        <v>0</v>
      </c>
      <c r="G67">
        <v>0</v>
      </c>
      <c r="H67">
        <v>13.449324324324325</v>
      </c>
      <c r="I67">
        <v>34.676538897008342</v>
      </c>
      <c r="J67" s="1" t="s">
        <v>194</v>
      </c>
    </row>
    <row r="68" spans="1:10" x14ac:dyDescent="0.25">
      <c r="A68" s="1" t="s">
        <v>2013</v>
      </c>
      <c r="B68" s="1" t="s">
        <v>301</v>
      </c>
      <c r="C68">
        <v>7.9371108426253473E-2</v>
      </c>
      <c r="D68">
        <v>0.15711118674638982</v>
      </c>
      <c r="E68">
        <f>-LOG(GO_Molecular_Function_2021_table__2[[#This Row],[Adjusted P-value]],10)</f>
        <v>0.8037928909036306</v>
      </c>
      <c r="F68">
        <v>0</v>
      </c>
      <c r="G68">
        <v>0</v>
      </c>
      <c r="H68">
        <v>12.808236808236808</v>
      </c>
      <c r="I68">
        <v>32.451215837692359</v>
      </c>
      <c r="J68" s="1" t="s">
        <v>324</v>
      </c>
    </row>
    <row r="69" spans="1:10" x14ac:dyDescent="0.25">
      <c r="A69" s="1" t="s">
        <v>2014</v>
      </c>
      <c r="B69" s="1" t="s">
        <v>301</v>
      </c>
      <c r="C69">
        <v>7.9371108426253473E-2</v>
      </c>
      <c r="D69">
        <v>0.15711118674638982</v>
      </c>
      <c r="E69">
        <f>-LOG(GO_Molecular_Function_2021_table__2[[#This Row],[Adjusted P-value]],10)</f>
        <v>0.8037928909036306</v>
      </c>
      <c r="F69">
        <v>0</v>
      </c>
      <c r="G69">
        <v>0</v>
      </c>
      <c r="H69">
        <v>12.808236808236808</v>
      </c>
      <c r="I69">
        <v>32.451215837692359</v>
      </c>
      <c r="J69" s="1" t="s">
        <v>304</v>
      </c>
    </row>
    <row r="70" spans="1:10" x14ac:dyDescent="0.25">
      <c r="A70" s="1" t="s">
        <v>2015</v>
      </c>
      <c r="B70" s="1" t="s">
        <v>303</v>
      </c>
      <c r="C70">
        <v>8.2827262116373451E-2</v>
      </c>
      <c r="D70">
        <v>0.15711118674638982</v>
      </c>
      <c r="E70">
        <f>-LOG(GO_Molecular_Function_2021_table__2[[#This Row],[Adjusted P-value]],10)</f>
        <v>0.8037928909036306</v>
      </c>
      <c r="F70">
        <v>0</v>
      </c>
      <c r="G70">
        <v>0</v>
      </c>
      <c r="H70">
        <v>12.225429975429975</v>
      </c>
      <c r="I70">
        <v>30.453521852291058</v>
      </c>
      <c r="J70" s="1" t="s">
        <v>955</v>
      </c>
    </row>
    <row r="71" spans="1:10" x14ac:dyDescent="0.25">
      <c r="A71" s="1" t="s">
        <v>2016</v>
      </c>
      <c r="B71" s="1" t="s">
        <v>303</v>
      </c>
      <c r="C71">
        <v>8.2827262116373451E-2</v>
      </c>
      <c r="D71">
        <v>0.15711118674638982</v>
      </c>
      <c r="E71">
        <f>-LOG(GO_Molecular_Function_2021_table__2[[#This Row],[Adjusted P-value]],10)</f>
        <v>0.8037928909036306</v>
      </c>
      <c r="F71">
        <v>0</v>
      </c>
      <c r="G71">
        <v>0</v>
      </c>
      <c r="H71">
        <v>12.225429975429975</v>
      </c>
      <c r="I71">
        <v>30.453521852291058</v>
      </c>
      <c r="J71" s="1" t="s">
        <v>225</v>
      </c>
    </row>
    <row r="72" spans="1:10" x14ac:dyDescent="0.25">
      <c r="A72" s="1" t="s">
        <v>2019</v>
      </c>
      <c r="B72" s="1" t="s">
        <v>307</v>
      </c>
      <c r="C72">
        <v>8.6270613469121182E-2</v>
      </c>
      <c r="D72">
        <v>0.15711118674638982</v>
      </c>
      <c r="E72">
        <f>-LOG(GO_Molecular_Function_2021_table__2[[#This Row],[Adjusted P-value]],10)</f>
        <v>0.8037928909036306</v>
      </c>
      <c r="F72">
        <v>0</v>
      </c>
      <c r="G72">
        <v>0</v>
      </c>
      <c r="H72">
        <v>11.693301997649824</v>
      </c>
      <c r="I72">
        <v>28.651703292990391</v>
      </c>
      <c r="J72" s="1" t="s">
        <v>993</v>
      </c>
    </row>
    <row r="73" spans="1:10" x14ac:dyDescent="0.25">
      <c r="A73" s="1" t="s">
        <v>2020</v>
      </c>
      <c r="B73" s="1" t="s">
        <v>307</v>
      </c>
      <c r="C73">
        <v>8.6270613469121182E-2</v>
      </c>
      <c r="D73">
        <v>0.15711118674638982</v>
      </c>
      <c r="E73">
        <f>-LOG(GO_Molecular_Function_2021_table__2[[#This Row],[Adjusted P-value]],10)</f>
        <v>0.8037928909036306</v>
      </c>
      <c r="F73">
        <v>0</v>
      </c>
      <c r="G73">
        <v>0</v>
      </c>
      <c r="H73">
        <v>11.693301997649824</v>
      </c>
      <c r="I73">
        <v>28.651703292990391</v>
      </c>
      <c r="J73" s="1" t="s">
        <v>580</v>
      </c>
    </row>
    <row r="74" spans="1:10" x14ac:dyDescent="0.25">
      <c r="A74" s="1" t="s">
        <v>2021</v>
      </c>
      <c r="B74" s="1" t="s">
        <v>307</v>
      </c>
      <c r="C74">
        <v>8.6270613469121182E-2</v>
      </c>
      <c r="D74">
        <v>0.15711118674638982</v>
      </c>
      <c r="E74">
        <f>-LOG(GO_Molecular_Function_2021_table__2[[#This Row],[Adjusted P-value]],10)</f>
        <v>0.8037928909036306</v>
      </c>
      <c r="F74">
        <v>0</v>
      </c>
      <c r="G74">
        <v>0</v>
      </c>
      <c r="H74">
        <v>11.693301997649824</v>
      </c>
      <c r="I74">
        <v>28.651703292990391</v>
      </c>
      <c r="J74" s="1" t="s">
        <v>277</v>
      </c>
    </row>
    <row r="75" spans="1:10" x14ac:dyDescent="0.25">
      <c r="A75" s="1" t="s">
        <v>2022</v>
      </c>
      <c r="B75" s="1" t="s">
        <v>307</v>
      </c>
      <c r="C75">
        <v>8.6270613469121182E-2</v>
      </c>
      <c r="D75">
        <v>0.15711118674638982</v>
      </c>
      <c r="E75">
        <f>-LOG(GO_Molecular_Function_2021_table__2[[#This Row],[Adjusted P-value]],10)</f>
        <v>0.8037928909036306</v>
      </c>
      <c r="F75">
        <v>0</v>
      </c>
      <c r="G75">
        <v>0</v>
      </c>
      <c r="H75">
        <v>11.693301997649824</v>
      </c>
      <c r="I75">
        <v>28.651703292990391</v>
      </c>
      <c r="J75" s="1" t="s">
        <v>1189</v>
      </c>
    </row>
    <row r="76" spans="1:10" x14ac:dyDescent="0.25">
      <c r="A76" s="1" t="s">
        <v>2017</v>
      </c>
      <c r="B76" s="1" t="s">
        <v>2018</v>
      </c>
      <c r="C76">
        <v>8.6642198573376752E-2</v>
      </c>
      <c r="D76">
        <v>0.15711118674638982</v>
      </c>
      <c r="E76">
        <f>-LOG(GO_Molecular_Function_2021_table__2[[#This Row],[Adjusted P-value]],10)</f>
        <v>0.8037928909036306</v>
      </c>
      <c r="F76">
        <v>0</v>
      </c>
      <c r="G76">
        <v>0</v>
      </c>
      <c r="H76">
        <v>2.9772727272727271</v>
      </c>
      <c r="I76">
        <v>7.2823147132959773</v>
      </c>
      <c r="J76" s="1" t="s">
        <v>1991</v>
      </c>
    </row>
    <row r="77" spans="1:10" x14ac:dyDescent="0.25">
      <c r="A77" s="1" t="s">
        <v>2023</v>
      </c>
      <c r="B77" s="1" t="s">
        <v>321</v>
      </c>
      <c r="C77">
        <v>9.9916928462047416E-2</v>
      </c>
      <c r="D77">
        <v>0.17879871408997958</v>
      </c>
      <c r="E77">
        <f>-LOG(GO_Molecular_Function_2021_table__2[[#This Row],[Adjusted P-value]],10)</f>
        <v>0.74763560894968895</v>
      </c>
      <c r="F77">
        <v>0</v>
      </c>
      <c r="G77">
        <v>0</v>
      </c>
      <c r="H77">
        <v>9.9589589589589593</v>
      </c>
      <c r="I77">
        <v>22.939626939193147</v>
      </c>
      <c r="J77" s="1" t="s">
        <v>825</v>
      </c>
    </row>
    <row r="78" spans="1:10" x14ac:dyDescent="0.25">
      <c r="A78" s="1" t="s">
        <v>2024</v>
      </c>
      <c r="B78" s="1" t="s">
        <v>340</v>
      </c>
      <c r="C78">
        <v>0.1100195153566116</v>
      </c>
      <c r="D78">
        <v>0.19182889857050228</v>
      </c>
      <c r="E78">
        <f>-LOG(GO_Molecular_Function_2021_table__2[[#This Row],[Adjusted P-value]],10)</f>
        <v>0.71708596679879755</v>
      </c>
      <c r="F78">
        <v>0</v>
      </c>
      <c r="G78">
        <v>0</v>
      </c>
      <c r="H78">
        <v>8.9617117117117111</v>
      </c>
      <c r="I78">
        <v>19.779371663337692</v>
      </c>
      <c r="J78" s="1" t="s">
        <v>1195</v>
      </c>
    </row>
    <row r="79" spans="1:10" x14ac:dyDescent="0.25">
      <c r="A79" s="1" t="s">
        <v>2025</v>
      </c>
      <c r="B79" s="1" t="s">
        <v>340</v>
      </c>
      <c r="C79">
        <v>0.1100195153566116</v>
      </c>
      <c r="D79">
        <v>0.19182889857050228</v>
      </c>
      <c r="E79">
        <f>-LOG(GO_Molecular_Function_2021_table__2[[#This Row],[Adjusted P-value]],10)</f>
        <v>0.71708596679879755</v>
      </c>
      <c r="F79">
        <v>0</v>
      </c>
      <c r="G79">
        <v>0</v>
      </c>
      <c r="H79">
        <v>8.9617117117117111</v>
      </c>
      <c r="I79">
        <v>19.779371663337692</v>
      </c>
      <c r="J79" s="1" t="s">
        <v>434</v>
      </c>
    </row>
    <row r="80" spans="1:10" x14ac:dyDescent="0.25">
      <c r="A80" s="1" t="s">
        <v>2026</v>
      </c>
      <c r="B80" s="1" t="s">
        <v>346</v>
      </c>
      <c r="C80">
        <v>0.11336211783302473</v>
      </c>
      <c r="D80">
        <v>0.19515503829482739</v>
      </c>
      <c r="E80">
        <f>-LOG(GO_Molecular_Function_2021_table__2[[#This Row],[Adjusted P-value]],10)</f>
        <v>0.70962023210809</v>
      </c>
      <c r="F80">
        <v>0</v>
      </c>
      <c r="G80">
        <v>0</v>
      </c>
      <c r="H80">
        <v>8.6721883173496082</v>
      </c>
      <c r="I80">
        <v>18.880810906718661</v>
      </c>
      <c r="J80" s="1" t="s">
        <v>248</v>
      </c>
    </row>
    <row r="81" spans="1:10" x14ac:dyDescent="0.25">
      <c r="A81" s="1" t="s">
        <v>2027</v>
      </c>
      <c r="B81" s="1" t="s">
        <v>361</v>
      </c>
      <c r="C81">
        <v>0.12660910599668915</v>
      </c>
      <c r="D81">
        <v>0.21257825204382375</v>
      </c>
      <c r="E81">
        <f>-LOG(GO_Molecular_Function_2021_table__2[[#This Row],[Adjusted P-value]],10)</f>
        <v>0.67248116831922655</v>
      </c>
      <c r="F81">
        <v>0</v>
      </c>
      <c r="G81">
        <v>0</v>
      </c>
      <c r="H81">
        <v>7.67953667953668</v>
      </c>
      <c r="I81">
        <v>15.870920964553154</v>
      </c>
      <c r="J81" s="1" t="s">
        <v>434</v>
      </c>
    </row>
    <row r="82" spans="1:10" x14ac:dyDescent="0.25">
      <c r="A82" s="1" t="s">
        <v>2028</v>
      </c>
      <c r="B82" s="1" t="s">
        <v>361</v>
      </c>
      <c r="C82">
        <v>0.12660910599668915</v>
      </c>
      <c r="D82">
        <v>0.21257825204382375</v>
      </c>
      <c r="E82">
        <f>-LOG(GO_Molecular_Function_2021_table__2[[#This Row],[Adjusted P-value]],10)</f>
        <v>0.67248116831922655</v>
      </c>
      <c r="F82">
        <v>0</v>
      </c>
      <c r="G82">
        <v>0</v>
      </c>
      <c r="H82">
        <v>7.67953667953668</v>
      </c>
      <c r="I82">
        <v>15.870920964553154</v>
      </c>
      <c r="J82" s="1" t="s">
        <v>256</v>
      </c>
    </row>
    <row r="83" spans="1:10" x14ac:dyDescent="0.25">
      <c r="A83" s="1" t="s">
        <v>2032</v>
      </c>
      <c r="B83" s="1" t="s">
        <v>365</v>
      </c>
      <c r="C83">
        <v>0.1298902228088851</v>
      </c>
      <c r="D83">
        <v>0.21283217231335388</v>
      </c>
      <c r="E83">
        <f>-LOG(GO_Molecular_Function_2021_table__2[[#This Row],[Adjusted P-value]],10)</f>
        <v>0.67196272223195463</v>
      </c>
      <c r="F83">
        <v>0</v>
      </c>
      <c r="G83">
        <v>0</v>
      </c>
      <c r="H83">
        <v>7.4658408408408405</v>
      </c>
      <c r="I83">
        <v>15.238271103442942</v>
      </c>
      <c r="J83" s="1" t="s">
        <v>219</v>
      </c>
    </row>
    <row r="84" spans="1:10" x14ac:dyDescent="0.25">
      <c r="A84" s="1" t="s">
        <v>2033</v>
      </c>
      <c r="B84" s="1" t="s">
        <v>365</v>
      </c>
      <c r="C84">
        <v>0.1298902228088851</v>
      </c>
      <c r="D84">
        <v>0.21283217231335388</v>
      </c>
      <c r="E84">
        <f>-LOG(GO_Molecular_Function_2021_table__2[[#This Row],[Adjusted P-value]],10)</f>
        <v>0.67196272223195463</v>
      </c>
      <c r="F84">
        <v>0</v>
      </c>
      <c r="G84">
        <v>0</v>
      </c>
      <c r="H84">
        <v>7.4658408408408405</v>
      </c>
      <c r="I84">
        <v>15.238271103442942</v>
      </c>
      <c r="J84" s="1" t="s">
        <v>219</v>
      </c>
    </row>
    <row r="85" spans="1:10" x14ac:dyDescent="0.25">
      <c r="A85" s="1" t="s">
        <v>2029</v>
      </c>
      <c r="B85" s="1" t="s">
        <v>2030</v>
      </c>
      <c r="C85">
        <v>0.13203153292620701</v>
      </c>
      <c r="D85">
        <v>0.21305468329053456</v>
      </c>
      <c r="E85">
        <f>-LOG(GO_Molecular_Function_2021_table__2[[#This Row],[Adjusted P-value]],10)</f>
        <v>0.67150891485530628</v>
      </c>
      <c r="F85">
        <v>0</v>
      </c>
      <c r="G85">
        <v>0</v>
      </c>
      <c r="H85">
        <v>2.4514514514514514</v>
      </c>
      <c r="I85">
        <v>4.9634892976421261</v>
      </c>
      <c r="J85" s="1" t="s">
        <v>2031</v>
      </c>
    </row>
    <row r="86" spans="1:10" x14ac:dyDescent="0.25">
      <c r="A86" s="1" t="s">
        <v>2034</v>
      </c>
      <c r="B86" s="1" t="s">
        <v>368</v>
      </c>
      <c r="C86">
        <v>0.13315917705658409</v>
      </c>
      <c r="D86">
        <v>0.21305468329053456</v>
      </c>
      <c r="E86">
        <f>-LOG(GO_Molecular_Function_2021_table__2[[#This Row],[Adjusted P-value]],10)</f>
        <v>0.67150891485530628</v>
      </c>
      <c r="F86">
        <v>0</v>
      </c>
      <c r="G86">
        <v>0</v>
      </c>
      <c r="H86">
        <v>7.2636961285609933</v>
      </c>
      <c r="I86">
        <v>14.645137108431763</v>
      </c>
      <c r="J86" s="1" t="s">
        <v>1195</v>
      </c>
    </row>
    <row r="87" spans="1:10" x14ac:dyDescent="0.25">
      <c r="A87" s="1" t="s">
        <v>2035</v>
      </c>
      <c r="B87" s="1" t="s">
        <v>377</v>
      </c>
      <c r="C87">
        <v>0.13966077554387377</v>
      </c>
      <c r="D87">
        <v>0.21835412498917106</v>
      </c>
      <c r="E87">
        <f>-LOG(GO_Molecular_Function_2021_table__2[[#This Row],[Adjusted P-value]],10)</f>
        <v>0.66083859928597366</v>
      </c>
      <c r="F87">
        <v>0</v>
      </c>
      <c r="G87">
        <v>0</v>
      </c>
      <c r="H87">
        <v>6.8905058905058905</v>
      </c>
      <c r="I87">
        <v>13.564228393430943</v>
      </c>
      <c r="J87" s="1" t="s">
        <v>273</v>
      </c>
    </row>
    <row r="88" spans="1:10" x14ac:dyDescent="0.25">
      <c r="A88" s="1" t="s">
        <v>2036</v>
      </c>
      <c r="B88" s="1" t="s">
        <v>1284</v>
      </c>
      <c r="C88">
        <v>0.1425687301364636</v>
      </c>
      <c r="D88">
        <v>0.21835412498917106</v>
      </c>
      <c r="E88">
        <f>-LOG(GO_Molecular_Function_2021_table__2[[#This Row],[Adjusted P-value]],10)</f>
        <v>0.66083859928597366</v>
      </c>
      <c r="F88">
        <v>0</v>
      </c>
      <c r="G88">
        <v>0</v>
      </c>
      <c r="H88">
        <v>3.0919765166340509</v>
      </c>
      <c r="I88">
        <v>6.0229571516825322</v>
      </c>
      <c r="J88" s="1" t="s">
        <v>2037</v>
      </c>
    </row>
    <row r="89" spans="1:10" x14ac:dyDescent="0.25">
      <c r="A89" s="1" t="s">
        <v>2038</v>
      </c>
      <c r="B89" s="1" t="s">
        <v>379</v>
      </c>
      <c r="C89">
        <v>0.14289350826497224</v>
      </c>
      <c r="D89">
        <v>0.21835412498917106</v>
      </c>
      <c r="E89">
        <f>-LOG(GO_Molecular_Function_2021_table__2[[#This Row],[Adjusted P-value]],10)</f>
        <v>0.66083859928597366</v>
      </c>
      <c r="F89">
        <v>0</v>
      </c>
      <c r="G89">
        <v>0</v>
      </c>
      <c r="H89">
        <v>6.7179054054054053</v>
      </c>
      <c r="I89">
        <v>13.070730430805341</v>
      </c>
      <c r="J89" s="1" t="s">
        <v>811</v>
      </c>
    </row>
    <row r="90" spans="1:10" x14ac:dyDescent="0.25">
      <c r="A90" s="1" t="s">
        <v>2039</v>
      </c>
      <c r="B90" s="1" t="s">
        <v>379</v>
      </c>
      <c r="C90">
        <v>0.14289350826497224</v>
      </c>
      <c r="D90">
        <v>0.21835412498917106</v>
      </c>
      <c r="E90">
        <f>-LOG(GO_Molecular_Function_2021_table__2[[#This Row],[Adjusted P-value]],10)</f>
        <v>0.66083859928597366</v>
      </c>
      <c r="F90">
        <v>0</v>
      </c>
      <c r="G90">
        <v>0</v>
      </c>
      <c r="H90">
        <v>6.7179054054054053</v>
      </c>
      <c r="I90">
        <v>13.070730430805341</v>
      </c>
      <c r="J90" s="1" t="s">
        <v>434</v>
      </c>
    </row>
    <row r="91" spans="1:10" x14ac:dyDescent="0.25">
      <c r="A91" s="1" t="s">
        <v>2040</v>
      </c>
      <c r="B91" s="1" t="s">
        <v>382</v>
      </c>
      <c r="C91">
        <v>0.14611425534137773</v>
      </c>
      <c r="D91">
        <v>0.2207948747380819</v>
      </c>
      <c r="E91">
        <f>-LOG(GO_Molecular_Function_2021_table__2[[#This Row],[Adjusted P-value]],10)</f>
        <v>0.65601101200626022</v>
      </c>
      <c r="F91">
        <v>0</v>
      </c>
      <c r="G91">
        <v>0</v>
      </c>
      <c r="H91">
        <v>6.5537244561634802</v>
      </c>
      <c r="I91">
        <v>12.605213364633421</v>
      </c>
      <c r="J91" s="1" t="s">
        <v>993</v>
      </c>
    </row>
    <row r="92" spans="1:10" x14ac:dyDescent="0.25">
      <c r="A92" s="1" t="s">
        <v>2041</v>
      </c>
      <c r="B92" s="1" t="s">
        <v>386</v>
      </c>
      <c r="C92">
        <v>0.14932306061762105</v>
      </c>
      <c r="D92">
        <v>0.22316413454941167</v>
      </c>
      <c r="E92">
        <f>-LOG(GO_Molecular_Function_2021_table__2[[#This Row],[Adjusted P-value]],10)</f>
        <v>0.65137560103760972</v>
      </c>
      <c r="F92">
        <v>0</v>
      </c>
      <c r="G92">
        <v>0</v>
      </c>
      <c r="H92">
        <v>6.397361647361647</v>
      </c>
      <c r="I92">
        <v>12.165498814729759</v>
      </c>
      <c r="J92" s="1" t="s">
        <v>225</v>
      </c>
    </row>
    <row r="93" spans="1:10" x14ac:dyDescent="0.25">
      <c r="A93" s="1" t="s">
        <v>2042</v>
      </c>
      <c r="B93" s="1" t="s">
        <v>405</v>
      </c>
      <c r="C93">
        <v>0.16518948328727814</v>
      </c>
      <c r="D93">
        <v>0.24419314920728072</v>
      </c>
      <c r="E93">
        <f>-LOG(GO_Molecular_Function_2021_table__2[[#This Row],[Adjusted P-value]],10)</f>
        <v>0.61226652426996286</v>
      </c>
      <c r="F93">
        <v>0</v>
      </c>
      <c r="G93">
        <v>0</v>
      </c>
      <c r="H93">
        <v>5.7153536515238645</v>
      </c>
      <c r="I93">
        <v>10.291420596433596</v>
      </c>
      <c r="J93" s="1" t="s">
        <v>248</v>
      </c>
    </row>
    <row r="94" spans="1:10" x14ac:dyDescent="0.25">
      <c r="A94" s="1" t="s">
        <v>2043</v>
      </c>
      <c r="B94" s="1" t="s">
        <v>409</v>
      </c>
      <c r="C94">
        <v>0.1683275495268852</v>
      </c>
      <c r="D94">
        <v>0.24615641651243428</v>
      </c>
      <c r="E94">
        <f>-LOG(GO_Molecular_Function_2021_table__2[[#This Row],[Adjusted P-value]],10)</f>
        <v>0.60878883907211778</v>
      </c>
      <c r="F94">
        <v>0</v>
      </c>
      <c r="G94">
        <v>0</v>
      </c>
      <c r="H94">
        <v>5.5960022522522523</v>
      </c>
      <c r="I94">
        <v>9.9712002291520605</v>
      </c>
      <c r="J94" s="1" t="s">
        <v>256</v>
      </c>
    </row>
    <row r="95" spans="1:10" x14ac:dyDescent="0.25">
      <c r="A95" s="1" t="s">
        <v>2044</v>
      </c>
      <c r="B95" s="1" t="s">
        <v>413</v>
      </c>
      <c r="C95">
        <v>0.17145397644045759</v>
      </c>
      <c r="D95">
        <v>0.24806107229683227</v>
      </c>
      <c r="E95">
        <f>-LOG(GO_Molecular_Function_2021_table__2[[#This Row],[Adjusted P-value]],10)</f>
        <v>0.60544138330186525</v>
      </c>
      <c r="F95">
        <v>0</v>
      </c>
      <c r="G95">
        <v>0</v>
      </c>
      <c r="H95">
        <v>5.4815223386651954</v>
      </c>
      <c r="I95">
        <v>9.6663379857314826</v>
      </c>
      <c r="J95" s="1" t="s">
        <v>225</v>
      </c>
    </row>
    <row r="96" spans="1:10" x14ac:dyDescent="0.25">
      <c r="A96" s="1" t="s">
        <v>2045</v>
      </c>
      <c r="B96" s="1" t="s">
        <v>426</v>
      </c>
      <c r="C96">
        <v>0.18076384627851877</v>
      </c>
      <c r="D96">
        <v>0.25877771677766898</v>
      </c>
      <c r="E96">
        <f>-LOG(GO_Molecular_Function_2021_table__2[[#This Row],[Adjusted P-value]],10)</f>
        <v>0.58707312327824823</v>
      </c>
      <c r="F96">
        <v>0</v>
      </c>
      <c r="G96">
        <v>0</v>
      </c>
      <c r="H96">
        <v>5.1645010395010393</v>
      </c>
      <c r="I96">
        <v>8.8342086073804467</v>
      </c>
      <c r="J96" s="1" t="s">
        <v>248</v>
      </c>
    </row>
    <row r="97" spans="1:10" x14ac:dyDescent="0.25">
      <c r="A97" s="1" t="s">
        <v>2046</v>
      </c>
      <c r="B97" s="1" t="s">
        <v>429</v>
      </c>
      <c r="C97">
        <v>0.18384414020581766</v>
      </c>
      <c r="D97">
        <v>0.26044586529157504</v>
      </c>
      <c r="E97">
        <f>-LOG(GO_Molecular_Function_2021_table__2[[#This Row],[Adjusted P-value]],10)</f>
        <v>0.58428253281875497</v>
      </c>
      <c r="F97">
        <v>0</v>
      </c>
      <c r="G97">
        <v>0</v>
      </c>
      <c r="H97">
        <v>5.0668026517083122</v>
      </c>
      <c r="I97">
        <v>8.5814761651662987</v>
      </c>
      <c r="J97" s="1" t="s">
        <v>256</v>
      </c>
    </row>
    <row r="98" spans="1:10" x14ac:dyDescent="0.25">
      <c r="A98" s="1" t="s">
        <v>2047</v>
      </c>
      <c r="B98" s="1" t="s">
        <v>433</v>
      </c>
      <c r="C98">
        <v>0.18997048614867382</v>
      </c>
      <c r="D98">
        <v>0.26586179725612502</v>
      </c>
      <c r="E98">
        <f>-LOG(GO_Molecular_Function_2021_table__2[[#This Row],[Adjusted P-value]],10)</f>
        <v>0.57534406369450364</v>
      </c>
      <c r="F98">
        <v>0</v>
      </c>
      <c r="G98">
        <v>0</v>
      </c>
      <c r="H98">
        <v>4.882063882063882</v>
      </c>
      <c r="I98">
        <v>8.108554262113028</v>
      </c>
      <c r="J98" s="1" t="s">
        <v>825</v>
      </c>
    </row>
    <row r="99" spans="1:10" x14ac:dyDescent="0.25">
      <c r="A99" s="1" t="s">
        <v>2048</v>
      </c>
      <c r="B99" s="1" t="s">
        <v>1859</v>
      </c>
      <c r="C99">
        <v>0.19157688331691364</v>
      </c>
      <c r="D99">
        <v>0.26586179725612502</v>
      </c>
      <c r="E99">
        <f>-LOG(GO_Molecular_Function_2021_table__2[[#This Row],[Adjusted P-value]],10)</f>
        <v>0.57534406369450364</v>
      </c>
      <c r="F99">
        <v>0</v>
      </c>
      <c r="G99">
        <v>0</v>
      </c>
      <c r="H99">
        <v>2.5475575084001032</v>
      </c>
      <c r="I99">
        <v>4.2097523477525236</v>
      </c>
      <c r="J99" s="1" t="s">
        <v>1678</v>
      </c>
    </row>
    <row r="100" spans="1:10" x14ac:dyDescent="0.25">
      <c r="A100" s="1" t="s">
        <v>2049</v>
      </c>
      <c r="B100" s="1" t="s">
        <v>445</v>
      </c>
      <c r="C100">
        <v>0.20208737605613811</v>
      </c>
      <c r="D100">
        <v>0.27761498124883616</v>
      </c>
      <c r="E100">
        <f>-LOG(GO_Molecular_Function_2021_table__2[[#This Row],[Adjusted P-value]],10)</f>
        <v>0.55655710126420821</v>
      </c>
      <c r="F100">
        <v>0</v>
      </c>
      <c r="G100">
        <v>0</v>
      </c>
      <c r="H100">
        <v>4.5501603298213471</v>
      </c>
      <c r="I100">
        <v>7.2759571739162174</v>
      </c>
      <c r="J100" s="1" t="s">
        <v>256</v>
      </c>
    </row>
    <row r="101" spans="1:10" x14ac:dyDescent="0.25">
      <c r="A101" s="1" t="s">
        <v>2050</v>
      </c>
      <c r="B101" s="1" t="s">
        <v>461</v>
      </c>
      <c r="C101">
        <v>0.22286309496299381</v>
      </c>
      <c r="D101">
        <v>0.3030938091496716</v>
      </c>
      <c r="E101">
        <f>-LOG(GO_Molecular_Function_2021_table__2[[#This Row],[Adjusted P-value]],10)</f>
        <v>0.51842293423480035</v>
      </c>
      <c r="F101">
        <v>0</v>
      </c>
      <c r="G101">
        <v>0</v>
      </c>
      <c r="H101">
        <v>4.066134316134316</v>
      </c>
      <c r="I101">
        <v>6.1040711579130322</v>
      </c>
      <c r="J101" s="1" t="s">
        <v>233</v>
      </c>
    </row>
    <row r="102" spans="1:10" x14ac:dyDescent="0.25">
      <c r="A102" s="1" t="s">
        <v>2051</v>
      </c>
      <c r="B102" s="1" t="s">
        <v>1427</v>
      </c>
      <c r="C102">
        <v>0.24024537800742349</v>
      </c>
      <c r="D102">
        <v>0.32349872682187719</v>
      </c>
      <c r="E102">
        <f>-LOG(GO_Molecular_Function_2021_table__2[[#This Row],[Adjusted P-value]],10)</f>
        <v>0.49012742422347638</v>
      </c>
      <c r="F102">
        <v>0</v>
      </c>
      <c r="G102">
        <v>0</v>
      </c>
      <c r="H102">
        <v>3.7261636636636637</v>
      </c>
      <c r="I102">
        <v>5.3138613934982359</v>
      </c>
      <c r="J102" s="1" t="s">
        <v>1195</v>
      </c>
    </row>
    <row r="103" spans="1:10" x14ac:dyDescent="0.25">
      <c r="A103" s="1" t="s">
        <v>2052</v>
      </c>
      <c r="B103" s="1" t="s">
        <v>2053</v>
      </c>
      <c r="C103">
        <v>0.24937767956194098</v>
      </c>
      <c r="D103">
        <v>0.33250357274925463</v>
      </c>
      <c r="E103">
        <f>-LOG(GO_Molecular_Function_2021_table__2[[#This Row],[Adjusted P-value]],10)</f>
        <v>0.47820368384373257</v>
      </c>
      <c r="F103">
        <v>0</v>
      </c>
      <c r="G103">
        <v>0</v>
      </c>
      <c r="H103">
        <v>1.7710152838427948</v>
      </c>
      <c r="I103">
        <v>2.4595625536693899</v>
      </c>
      <c r="J103" s="1" t="s">
        <v>2054</v>
      </c>
    </row>
    <row r="104" spans="1:10" x14ac:dyDescent="0.25">
      <c r="A104" s="1" t="s">
        <v>2055</v>
      </c>
      <c r="B104" s="1" t="s">
        <v>2056</v>
      </c>
      <c r="C104">
        <v>0.2591240871053388</v>
      </c>
      <c r="D104">
        <v>0.33923107721628148</v>
      </c>
      <c r="E104">
        <f>-LOG(GO_Molecular_Function_2021_table__2[[#This Row],[Adjusted P-value]],10)</f>
        <v>0.4695043685459096</v>
      </c>
      <c r="F104">
        <v>0</v>
      </c>
      <c r="G104">
        <v>0</v>
      </c>
      <c r="H104">
        <v>2.0641368813310241</v>
      </c>
      <c r="I104">
        <v>2.7875100003934246</v>
      </c>
      <c r="J104" s="1" t="s">
        <v>2057</v>
      </c>
    </row>
    <row r="105" spans="1:10" x14ac:dyDescent="0.25">
      <c r="A105" s="1" t="s">
        <v>2060</v>
      </c>
      <c r="B105" s="1" t="s">
        <v>503</v>
      </c>
      <c r="C105">
        <v>0.26004031584413551</v>
      </c>
      <c r="D105">
        <v>0.33923107721628148</v>
      </c>
      <c r="E105">
        <f>-LOG(GO_Molecular_Function_2021_table__2[[#This Row],[Adjusted P-value]],10)</f>
        <v>0.4695043685459096</v>
      </c>
      <c r="F105">
        <v>0</v>
      </c>
      <c r="G105">
        <v>0</v>
      </c>
      <c r="H105">
        <v>3.3947998631542937</v>
      </c>
      <c r="I105">
        <v>4.5725190757292484</v>
      </c>
      <c r="J105" s="1" t="s">
        <v>580</v>
      </c>
    </row>
    <row r="106" spans="1:10" x14ac:dyDescent="0.25">
      <c r="A106" s="1" t="s">
        <v>2058</v>
      </c>
      <c r="B106" s="1" t="s">
        <v>500</v>
      </c>
      <c r="C106">
        <v>0.26190634638021731</v>
      </c>
      <c r="D106">
        <v>0.33923107721628148</v>
      </c>
      <c r="E106">
        <f>-LOG(GO_Molecular_Function_2021_table__2[[#This Row],[Adjusted P-value]],10)</f>
        <v>0.4695043685459096</v>
      </c>
      <c r="F106">
        <v>0</v>
      </c>
      <c r="G106">
        <v>0</v>
      </c>
      <c r="H106">
        <v>2.0482316787332673</v>
      </c>
      <c r="I106">
        <v>2.7441558653904821</v>
      </c>
      <c r="J106" s="1" t="s">
        <v>2059</v>
      </c>
    </row>
    <row r="107" spans="1:10" x14ac:dyDescent="0.25">
      <c r="A107" s="1" t="s">
        <v>2061</v>
      </c>
      <c r="B107" s="1" t="s">
        <v>506</v>
      </c>
      <c r="C107">
        <v>0.2656019430180232</v>
      </c>
      <c r="D107">
        <v>0.34077230424953919</v>
      </c>
      <c r="E107">
        <f>-LOG(GO_Molecular_Function_2021_table__2[[#This Row],[Adjusted P-value]],10)</f>
        <v>0.46753570909420855</v>
      </c>
      <c r="F107">
        <v>0</v>
      </c>
      <c r="G107">
        <v>0</v>
      </c>
      <c r="H107">
        <v>3.3106439773106442</v>
      </c>
      <c r="I107">
        <v>4.3891079238213617</v>
      </c>
      <c r="J107" s="1" t="s">
        <v>269</v>
      </c>
    </row>
    <row r="108" spans="1:10" x14ac:dyDescent="0.25">
      <c r="A108" s="1" t="s">
        <v>2062</v>
      </c>
      <c r="B108" s="1" t="s">
        <v>2063</v>
      </c>
      <c r="C108">
        <v>0.28555660316806886</v>
      </c>
      <c r="D108">
        <v>0.3629504488865174</v>
      </c>
      <c r="E108">
        <f>-LOG(GO_Molecular_Function_2021_table__2[[#This Row],[Adjusted P-value]],10)</f>
        <v>0.44015266213761695</v>
      </c>
      <c r="F108">
        <v>0</v>
      </c>
      <c r="G108">
        <v>0</v>
      </c>
      <c r="H108">
        <v>1.9222113502935421</v>
      </c>
      <c r="I108">
        <v>2.4091363372421455</v>
      </c>
      <c r="J108" s="1" t="s">
        <v>2059</v>
      </c>
    </row>
    <row r="109" spans="1:10" x14ac:dyDescent="0.25">
      <c r="A109" s="1" t="s">
        <v>2064</v>
      </c>
      <c r="B109" s="1" t="s">
        <v>1875</v>
      </c>
      <c r="C109">
        <v>0.29012315080614975</v>
      </c>
      <c r="D109">
        <v>0.36532513704739711</v>
      </c>
      <c r="E109">
        <f>-LOG(GO_Molecular_Function_2021_table__2[[#This Row],[Adjusted P-value]],10)</f>
        <v>0.43732044411606968</v>
      </c>
      <c r="F109">
        <v>0</v>
      </c>
      <c r="G109">
        <v>0</v>
      </c>
      <c r="H109">
        <v>2.9782282282282284</v>
      </c>
      <c r="I109">
        <v>3.685407890205616</v>
      </c>
      <c r="J109" s="1" t="s">
        <v>295</v>
      </c>
    </row>
    <row r="110" spans="1:10" x14ac:dyDescent="0.25">
      <c r="A110" s="1" t="s">
        <v>2065</v>
      </c>
      <c r="B110" s="1" t="s">
        <v>1504</v>
      </c>
      <c r="C110">
        <v>0.29279735248651678</v>
      </c>
      <c r="D110">
        <v>0.36532513704739711</v>
      </c>
      <c r="E110">
        <f>-LOG(GO_Molecular_Function_2021_table__2[[#This Row],[Adjusted P-value]],10)</f>
        <v>0.43732044411606968</v>
      </c>
      <c r="F110">
        <v>0</v>
      </c>
      <c r="G110">
        <v>0</v>
      </c>
      <c r="H110">
        <v>2.9453519453519452</v>
      </c>
      <c r="I110">
        <v>3.6177008028407731</v>
      </c>
      <c r="J110" s="1" t="s">
        <v>793</v>
      </c>
    </row>
    <row r="111" spans="1:10" x14ac:dyDescent="0.25">
      <c r="A111" s="1" t="s">
        <v>2069</v>
      </c>
      <c r="B111" s="1" t="s">
        <v>528</v>
      </c>
      <c r="C111">
        <v>0.30601998392223567</v>
      </c>
      <c r="D111">
        <v>0.37549476174949792</v>
      </c>
      <c r="E111">
        <f>-LOG(GO_Molecular_Function_2021_table__2[[#This Row],[Adjusted P-value]],10)</f>
        <v>0.42539611713958858</v>
      </c>
      <c r="F111">
        <v>0</v>
      </c>
      <c r="G111">
        <v>0</v>
      </c>
      <c r="H111">
        <v>2.7912443693693691</v>
      </c>
      <c r="I111">
        <v>3.3051260573457539</v>
      </c>
      <c r="J111" s="1" t="s">
        <v>928</v>
      </c>
    </row>
    <row r="112" spans="1:10" x14ac:dyDescent="0.25">
      <c r="A112" s="1" t="s">
        <v>2066</v>
      </c>
      <c r="B112" s="1" t="s">
        <v>2067</v>
      </c>
      <c r="C112">
        <v>0.30646998936907555</v>
      </c>
      <c r="D112">
        <v>0.37549476174949792</v>
      </c>
      <c r="E112">
        <f>-LOG(GO_Molecular_Function_2021_table__2[[#This Row],[Adjusted P-value]],10)</f>
        <v>0.42539611713958858</v>
      </c>
      <c r="F112">
        <v>0</v>
      </c>
      <c r="G112">
        <v>0</v>
      </c>
      <c r="H112">
        <v>1.5735246433203631</v>
      </c>
      <c r="I112">
        <v>1.8609060126283701</v>
      </c>
      <c r="J112" s="1" t="s">
        <v>2068</v>
      </c>
    </row>
    <row r="113" spans="1:10" x14ac:dyDescent="0.25">
      <c r="A113" s="1" t="s">
        <v>2070</v>
      </c>
      <c r="B113" s="1" t="s">
        <v>2071</v>
      </c>
      <c r="C113">
        <v>0.31882009112892606</v>
      </c>
      <c r="D113">
        <v>0.38713868208512447</v>
      </c>
      <c r="E113">
        <f>-LOG(GO_Molecular_Function_2021_table__2[[#This Row],[Adjusted P-value]],10)</f>
        <v>0.41213343271925484</v>
      </c>
      <c r="F113">
        <v>0</v>
      </c>
      <c r="G113">
        <v>0</v>
      </c>
      <c r="H113">
        <v>1.768294881038212</v>
      </c>
      <c r="I113">
        <v>2.0213879441500984</v>
      </c>
      <c r="J113" s="1" t="s">
        <v>2072</v>
      </c>
    </row>
    <row r="114" spans="1:10" x14ac:dyDescent="0.25">
      <c r="A114" s="1" t="s">
        <v>2073</v>
      </c>
      <c r="B114" s="1" t="s">
        <v>1536</v>
      </c>
      <c r="C114">
        <v>0.32667054713682819</v>
      </c>
      <c r="D114">
        <v>0.3931610124832623</v>
      </c>
      <c r="E114">
        <f>-LOG(GO_Molecular_Function_2021_table__2[[#This Row],[Adjusted P-value]],10)</f>
        <v>0.40542955519107748</v>
      </c>
      <c r="F114">
        <v>0</v>
      </c>
      <c r="G114">
        <v>0</v>
      </c>
      <c r="H114">
        <v>2.5754937629937631</v>
      </c>
      <c r="I114">
        <v>2.8814704500211894</v>
      </c>
      <c r="J114" s="1" t="s">
        <v>219</v>
      </c>
    </row>
    <row r="115" spans="1:10" x14ac:dyDescent="0.25">
      <c r="A115" s="1" t="s">
        <v>2074</v>
      </c>
      <c r="B115" s="1" t="s">
        <v>1559</v>
      </c>
      <c r="C115">
        <v>0.34917830475412559</v>
      </c>
      <c r="D115">
        <v>0.41584409333869926</v>
      </c>
      <c r="E115">
        <f>-LOG(GO_Molecular_Function_2021_table__2[[#This Row],[Adjusted P-value]],10)</f>
        <v>0.38106946286792742</v>
      </c>
      <c r="F115">
        <v>0</v>
      </c>
      <c r="G115">
        <v>0</v>
      </c>
      <c r="H115">
        <v>2.369289643625927</v>
      </c>
      <c r="I115">
        <v>2.4929016098274612</v>
      </c>
      <c r="J115" s="1" t="s">
        <v>186</v>
      </c>
    </row>
    <row r="116" spans="1:10" x14ac:dyDescent="0.25">
      <c r="A116" s="1" t="s">
        <v>2075</v>
      </c>
      <c r="B116" s="1" t="s">
        <v>546</v>
      </c>
      <c r="C116">
        <v>0.35163287304375301</v>
      </c>
      <c r="D116">
        <v>0.41584409333869926</v>
      </c>
      <c r="E116">
        <f>-LOG(GO_Molecular_Function_2021_table__2[[#This Row],[Adjusted P-value]],10)</f>
        <v>0.38106946286792742</v>
      </c>
      <c r="F116">
        <v>0</v>
      </c>
      <c r="G116">
        <v>0</v>
      </c>
      <c r="H116">
        <v>2.3483878615457563</v>
      </c>
      <c r="I116">
        <v>2.4544589567096842</v>
      </c>
      <c r="J116" s="1" t="s">
        <v>273</v>
      </c>
    </row>
    <row r="117" spans="1:10" x14ac:dyDescent="0.25">
      <c r="A117" s="1" t="s">
        <v>2079</v>
      </c>
      <c r="B117" s="1" t="s">
        <v>550</v>
      </c>
      <c r="C117">
        <v>0.35894190534729919</v>
      </c>
      <c r="D117">
        <v>0.41833271365169961</v>
      </c>
      <c r="E117">
        <f>-LOG(GO_Molecular_Function_2021_table__2[[#This Row],[Adjusted P-value]],10)</f>
        <v>0.37847817222813546</v>
      </c>
      <c r="F117">
        <v>0</v>
      </c>
      <c r="G117">
        <v>0</v>
      </c>
      <c r="H117">
        <v>2.2878262878262876</v>
      </c>
      <c r="I117">
        <v>2.3440947511049743</v>
      </c>
      <c r="J117" s="1" t="s">
        <v>273</v>
      </c>
    </row>
    <row r="118" spans="1:10" x14ac:dyDescent="0.25">
      <c r="A118" s="1" t="s">
        <v>2076</v>
      </c>
      <c r="B118" s="1" t="s">
        <v>2077</v>
      </c>
      <c r="C118">
        <v>0.3598891727738886</v>
      </c>
      <c r="D118">
        <v>0.41833271365169961</v>
      </c>
      <c r="E118">
        <f>-LOG(GO_Molecular_Function_2021_table__2[[#This Row],[Adjusted P-value]],10)</f>
        <v>0.37847817222813546</v>
      </c>
      <c r="F118">
        <v>0</v>
      </c>
      <c r="G118">
        <v>0</v>
      </c>
      <c r="H118">
        <v>1.6070051677466983</v>
      </c>
      <c r="I118">
        <v>1.6422936325994499</v>
      </c>
      <c r="J118" s="1" t="s">
        <v>2078</v>
      </c>
    </row>
    <row r="119" spans="1:10" x14ac:dyDescent="0.25">
      <c r="A119" s="1" t="s">
        <v>2080</v>
      </c>
      <c r="B119" s="1" t="s">
        <v>2081</v>
      </c>
      <c r="C119">
        <v>0.36616962919418128</v>
      </c>
      <c r="D119">
        <v>0.42202601330854794</v>
      </c>
      <c r="E119">
        <f>-LOG(GO_Molecular_Function_2021_table__2[[#This Row],[Adjusted P-value]],10)</f>
        <v>0.37466077868721404</v>
      </c>
      <c r="F119">
        <v>0</v>
      </c>
      <c r="G119">
        <v>0</v>
      </c>
      <c r="H119">
        <v>2.2302927927927927</v>
      </c>
      <c r="I119">
        <v>2.2406828018003555</v>
      </c>
      <c r="J119" s="1" t="s">
        <v>269</v>
      </c>
    </row>
    <row r="120" spans="1:10" x14ac:dyDescent="0.25">
      <c r="A120" s="1" t="s">
        <v>2082</v>
      </c>
      <c r="B120" s="1" t="s">
        <v>1583</v>
      </c>
      <c r="C120">
        <v>0.37094338153819034</v>
      </c>
      <c r="D120">
        <v>0.42393529318650325</v>
      </c>
      <c r="E120">
        <f>-LOG(GO_Molecular_Function_2021_table__2[[#This Row],[Adjusted P-value]],10)</f>
        <v>0.37270042632371991</v>
      </c>
      <c r="F120">
        <v>0</v>
      </c>
      <c r="G120">
        <v>0</v>
      </c>
      <c r="H120">
        <v>2.1935090828533452</v>
      </c>
      <c r="I120">
        <v>2.1753157641149974</v>
      </c>
      <c r="J120" s="1" t="s">
        <v>186</v>
      </c>
    </row>
    <row r="121" spans="1:10" x14ac:dyDescent="0.25">
      <c r="A121" s="1" t="s">
        <v>2083</v>
      </c>
      <c r="B121" s="1" t="s">
        <v>1886</v>
      </c>
      <c r="C121">
        <v>0.37608337909336054</v>
      </c>
      <c r="D121">
        <v>0.42622782963914191</v>
      </c>
      <c r="E121">
        <f>-LOG(GO_Molecular_Function_2021_table__2[[#This Row],[Adjusted P-value]],10)</f>
        <v>0.37035819736200726</v>
      </c>
      <c r="F121">
        <v>0</v>
      </c>
      <c r="G121">
        <v>0</v>
      </c>
      <c r="H121">
        <v>1.5503206904743052</v>
      </c>
      <c r="I121">
        <v>1.5161274487210723</v>
      </c>
      <c r="J121" s="1" t="s">
        <v>2084</v>
      </c>
    </row>
    <row r="122" spans="1:10" x14ac:dyDescent="0.25">
      <c r="A122" s="1" t="s">
        <v>2085</v>
      </c>
      <c r="B122" s="1" t="s">
        <v>572</v>
      </c>
      <c r="C122">
        <v>0.4189747622727984</v>
      </c>
      <c r="D122">
        <v>0.47091378238926102</v>
      </c>
      <c r="E122">
        <f>-LOG(GO_Molecular_Function_2021_table__2[[#This Row],[Adjusted P-value]],10)</f>
        <v>0.3270585987311761</v>
      </c>
      <c r="F122">
        <v>0</v>
      </c>
      <c r="G122">
        <v>0</v>
      </c>
      <c r="H122">
        <v>1.8694008694008695</v>
      </c>
      <c r="I122">
        <v>1.6262751805658742</v>
      </c>
      <c r="J122" s="1" t="s">
        <v>248</v>
      </c>
    </row>
    <row r="123" spans="1:10" x14ac:dyDescent="0.25">
      <c r="A123" s="1" t="s">
        <v>2086</v>
      </c>
      <c r="B123" s="1" t="s">
        <v>2087</v>
      </c>
      <c r="C123">
        <v>0.42335586651497098</v>
      </c>
      <c r="D123">
        <v>0.47146645856651664</v>
      </c>
      <c r="E123">
        <f>-LOG(GO_Molecular_Function_2021_table__2[[#This Row],[Adjusted P-value]],10)</f>
        <v>0.32654919874346738</v>
      </c>
      <c r="F123">
        <v>0</v>
      </c>
      <c r="G123">
        <v>0</v>
      </c>
      <c r="H123">
        <v>1.8434296365330849</v>
      </c>
      <c r="I123">
        <v>1.5845054945911685</v>
      </c>
      <c r="J123" s="1" t="s">
        <v>258</v>
      </c>
    </row>
    <row r="124" spans="1:10" x14ac:dyDescent="0.25">
      <c r="A124" s="1" t="s">
        <v>2088</v>
      </c>
      <c r="B124" s="1" t="s">
        <v>2089</v>
      </c>
      <c r="C124">
        <v>0.42816511968297288</v>
      </c>
      <c r="D124">
        <v>0.47146645856651664</v>
      </c>
      <c r="E124">
        <f>-LOG(GO_Molecular_Function_2021_table__2[[#This Row],[Adjusted P-value]],10)</f>
        <v>0.32654919874346738</v>
      </c>
      <c r="F124">
        <v>0</v>
      </c>
      <c r="G124">
        <v>0</v>
      </c>
      <c r="H124">
        <v>1.2698788836229595</v>
      </c>
      <c r="I124">
        <v>1.0771701459412055</v>
      </c>
      <c r="J124" s="1" t="s">
        <v>2090</v>
      </c>
    </row>
    <row r="125" spans="1:10" x14ac:dyDescent="0.25">
      <c r="A125" s="1" t="s">
        <v>2091</v>
      </c>
      <c r="B125" s="1" t="s">
        <v>1620</v>
      </c>
      <c r="C125">
        <v>0.42986647692829461</v>
      </c>
      <c r="D125">
        <v>0.47146645856651664</v>
      </c>
      <c r="E125">
        <f>-LOG(GO_Molecular_Function_2021_table__2[[#This Row],[Adjusted P-value]],10)</f>
        <v>0.32654919874346738</v>
      </c>
      <c r="F125">
        <v>0</v>
      </c>
      <c r="G125">
        <v>0</v>
      </c>
      <c r="H125">
        <v>1.8057888970051132</v>
      </c>
      <c r="I125">
        <v>1.5245926007690367</v>
      </c>
      <c r="J125" s="1" t="s">
        <v>957</v>
      </c>
    </row>
    <row r="126" spans="1:10" x14ac:dyDescent="0.25">
      <c r="A126" s="1" t="s">
        <v>2092</v>
      </c>
      <c r="B126" s="1" t="s">
        <v>1645</v>
      </c>
      <c r="C126">
        <v>0.48333701986176275</v>
      </c>
      <c r="D126">
        <v>0.52587067760959794</v>
      </c>
      <c r="E126">
        <f>-LOG(GO_Molecular_Function_2021_table__2[[#This Row],[Adjusted P-value]],10)</f>
        <v>0.27912104464077087</v>
      </c>
      <c r="F126">
        <v>0</v>
      </c>
      <c r="G126">
        <v>0</v>
      </c>
      <c r="H126">
        <v>1.5339391115253185</v>
      </c>
      <c r="I126">
        <v>1.1152367865916548</v>
      </c>
      <c r="J126" s="1" t="s">
        <v>151</v>
      </c>
    </row>
    <row r="127" spans="1:10" x14ac:dyDescent="0.25">
      <c r="A127" s="1" t="s">
        <v>2093</v>
      </c>
      <c r="B127" s="1" t="s">
        <v>1659</v>
      </c>
      <c r="C127">
        <v>0.510046933272438</v>
      </c>
      <c r="D127">
        <v>0.55052684861152035</v>
      </c>
      <c r="E127">
        <f>-LOG(GO_Molecular_Function_2021_table__2[[#This Row],[Adjusted P-value]],10)</f>
        <v>0.25922149609368711</v>
      </c>
      <c r="F127">
        <v>0</v>
      </c>
      <c r="G127">
        <v>0</v>
      </c>
      <c r="H127">
        <v>1.4187032777458308</v>
      </c>
      <c r="I127">
        <v>0.95514557315214987</v>
      </c>
      <c r="J127" s="1" t="s">
        <v>233</v>
      </c>
    </row>
    <row r="128" spans="1:10" x14ac:dyDescent="0.25">
      <c r="A128" s="1" t="s">
        <v>2094</v>
      </c>
      <c r="B128" s="1" t="s">
        <v>2095</v>
      </c>
      <c r="C128">
        <v>0.51748088458826591</v>
      </c>
      <c r="D128">
        <v>0.55415275829924548</v>
      </c>
      <c r="E128">
        <f>-LOG(GO_Molecular_Function_2021_table__2[[#This Row],[Adjusted P-value]],10)</f>
        <v>0.25637050071990197</v>
      </c>
      <c r="F128">
        <v>0</v>
      </c>
      <c r="G128">
        <v>0</v>
      </c>
      <c r="H128">
        <v>1.1645032003349884</v>
      </c>
      <c r="I128">
        <v>0.7671545537631248</v>
      </c>
      <c r="J128" s="1" t="s">
        <v>2096</v>
      </c>
    </row>
    <row r="129" spans="1:10" x14ac:dyDescent="0.25">
      <c r="A129" s="1" t="s">
        <v>2097</v>
      </c>
      <c r="B129" s="1" t="s">
        <v>1668</v>
      </c>
      <c r="C129">
        <v>0.53185338094518275</v>
      </c>
      <c r="D129">
        <v>0.56509421725425668</v>
      </c>
      <c r="E129">
        <f>-LOG(GO_Molecular_Function_2021_table__2[[#This Row],[Adjusted P-value]],10)</f>
        <v>0.24787913691979147</v>
      </c>
      <c r="F129">
        <v>0</v>
      </c>
      <c r="G129">
        <v>0</v>
      </c>
      <c r="H129">
        <v>1.3327702702702702</v>
      </c>
      <c r="I129">
        <v>0.84149439219741118</v>
      </c>
      <c r="J129" s="1" t="s">
        <v>151</v>
      </c>
    </row>
    <row r="130" spans="1:10" x14ac:dyDescent="0.25">
      <c r="A130" s="1" t="s">
        <v>2098</v>
      </c>
      <c r="B130" s="1" t="s">
        <v>2099</v>
      </c>
      <c r="C130">
        <v>0.5441286103236409</v>
      </c>
      <c r="D130">
        <v>0.57365496902337343</v>
      </c>
      <c r="E130">
        <f>-LOG(GO_Molecular_Function_2021_table__2[[#This Row],[Adjusted P-value]],10)</f>
        <v>0.24134924018593656</v>
      </c>
      <c r="F130">
        <v>0</v>
      </c>
      <c r="G130">
        <v>0</v>
      </c>
      <c r="H130">
        <v>1.2872437655046352</v>
      </c>
      <c r="I130">
        <v>0.78337748015551179</v>
      </c>
      <c r="J130" s="1" t="s">
        <v>304</v>
      </c>
    </row>
    <row r="131" spans="1:10" x14ac:dyDescent="0.25">
      <c r="A131" s="1" t="s">
        <v>2100</v>
      </c>
      <c r="B131" s="1" t="s">
        <v>2101</v>
      </c>
      <c r="C131">
        <v>0.56928392699557173</v>
      </c>
      <c r="D131">
        <v>0.59555856977998278</v>
      </c>
      <c r="E131">
        <f>-LOG(GO_Molecular_Function_2021_table__2[[#This Row],[Adjusted P-value]],10)</f>
        <v>0.22507552170187026</v>
      </c>
      <c r="F131">
        <v>0</v>
      </c>
      <c r="G131">
        <v>0</v>
      </c>
      <c r="H131">
        <v>1.0557186344857579</v>
      </c>
      <c r="I131">
        <v>0.59476651645330392</v>
      </c>
      <c r="J131" s="1" t="s">
        <v>2102</v>
      </c>
    </row>
    <row r="132" spans="1:10" x14ac:dyDescent="0.25">
      <c r="A132" s="1" t="s">
        <v>2103</v>
      </c>
      <c r="B132" s="1" t="s">
        <v>2104</v>
      </c>
      <c r="C132">
        <v>0.58385268852204786</v>
      </c>
      <c r="D132">
        <v>0.60317190107281093</v>
      </c>
      <c r="E132">
        <f>-LOG(GO_Molecular_Function_2021_table__2[[#This Row],[Adjusted P-value]],10)</f>
        <v>0.21955889839369697</v>
      </c>
      <c r="F132">
        <v>0</v>
      </c>
      <c r="G132">
        <v>0</v>
      </c>
      <c r="H132">
        <v>1.1521001521001522</v>
      </c>
      <c r="I132">
        <v>0.61995266535358839</v>
      </c>
      <c r="J132" s="1" t="s">
        <v>759</v>
      </c>
    </row>
    <row r="133" spans="1:10" x14ac:dyDescent="0.25">
      <c r="A133" s="1" t="s">
        <v>2105</v>
      </c>
      <c r="B133" s="1" t="s">
        <v>2106</v>
      </c>
      <c r="C133">
        <v>0.58543155104125766</v>
      </c>
      <c r="D133">
        <v>0.60317190107281093</v>
      </c>
      <c r="E133">
        <f>-LOG(GO_Molecular_Function_2021_table__2[[#This Row],[Adjusted P-value]],10)</f>
        <v>0.21955889839369697</v>
      </c>
      <c r="F133">
        <v>0</v>
      </c>
      <c r="G133">
        <v>0</v>
      </c>
      <c r="H133">
        <v>1.1470759552656105</v>
      </c>
      <c r="I133">
        <v>0.61415135994577752</v>
      </c>
      <c r="J133" s="1" t="s">
        <v>151</v>
      </c>
    </row>
    <row r="134" spans="1:10" x14ac:dyDescent="0.25">
      <c r="A134" s="1" t="s">
        <v>2107</v>
      </c>
      <c r="B134" s="1" t="s">
        <v>2108</v>
      </c>
      <c r="C134">
        <v>0.65068161044305661</v>
      </c>
      <c r="D134">
        <v>0.66535863925004279</v>
      </c>
      <c r="E134">
        <f>-LOG(GO_Molecular_Function_2021_table__2[[#This Row],[Adjusted P-value]],10)</f>
        <v>0.17694419971572667</v>
      </c>
      <c r="F134">
        <v>0</v>
      </c>
      <c r="G134">
        <v>0</v>
      </c>
      <c r="H134">
        <v>0.95853253975997654</v>
      </c>
      <c r="I134">
        <v>0.41191482192587903</v>
      </c>
      <c r="J134" s="1" t="s">
        <v>256</v>
      </c>
    </row>
    <row r="135" spans="1:10" x14ac:dyDescent="0.25">
      <c r="A135" s="1" t="s">
        <v>2109</v>
      </c>
      <c r="B135" s="1" t="s">
        <v>2110</v>
      </c>
      <c r="C135">
        <v>0.6872474114127245</v>
      </c>
      <c r="D135">
        <v>0.69750483546366071</v>
      </c>
      <c r="E135">
        <f>-LOG(GO_Molecular_Function_2021_table__2[[#This Row],[Adjusted P-value]],10)</f>
        <v>0.15645277729034177</v>
      </c>
      <c r="F135">
        <v>0</v>
      </c>
      <c r="G135">
        <v>0</v>
      </c>
      <c r="H135">
        <v>0.86641052817523401</v>
      </c>
      <c r="I135">
        <v>0.32495672852267787</v>
      </c>
      <c r="J135" s="1" t="s">
        <v>759</v>
      </c>
    </row>
    <row r="136" spans="1:10" x14ac:dyDescent="0.25">
      <c r="A136" s="1" t="s">
        <v>2111</v>
      </c>
      <c r="B136" s="1" t="s">
        <v>2112</v>
      </c>
      <c r="C136">
        <v>0.69665181177850366</v>
      </c>
      <c r="D136">
        <v>0.70181219556945551</v>
      </c>
      <c r="E136">
        <f>-LOG(GO_Molecular_Function_2021_table__2[[#This Row],[Adjusted P-value]],10)</f>
        <v>0.15377908920910097</v>
      </c>
      <c r="F136">
        <v>0</v>
      </c>
      <c r="G136">
        <v>0</v>
      </c>
      <c r="H136">
        <v>0.84399208125322778</v>
      </c>
      <c r="I136">
        <v>0.30507743420584826</v>
      </c>
      <c r="J136" s="1" t="s">
        <v>269</v>
      </c>
    </row>
    <row r="137" spans="1:10" x14ac:dyDescent="0.25">
      <c r="A137" s="1" t="s">
        <v>2113</v>
      </c>
      <c r="B137" s="1" t="s">
        <v>2114</v>
      </c>
      <c r="C137">
        <v>0.95542000821778472</v>
      </c>
      <c r="D137">
        <v>0.95542000821778472</v>
      </c>
      <c r="E137">
        <f>-LOG(GO_Molecular_Function_2021_table__2[[#This Row],[Adjusted P-value]],10)</f>
        <v>1.980566804786121E-2</v>
      </c>
      <c r="F137">
        <v>0</v>
      </c>
      <c r="G137">
        <v>0</v>
      </c>
      <c r="H137">
        <v>0.31890223556890224</v>
      </c>
      <c r="I137">
        <v>1.4543292813021634E-2</v>
      </c>
      <c r="J137" s="1" t="s">
        <v>928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workbookViewId="0">
      <selection activeCell="A9" sqref="A9:J14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2480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2482</v>
      </c>
    </row>
    <row r="2" spans="1:11" x14ac:dyDescent="0.25">
      <c r="A2" s="1" t="str">
        <f>GO_Biological_Process_2021_table[[#This Row],[Term]]</f>
        <v>collagen fibril organization (GO:0030199)</v>
      </c>
      <c r="B2" s="1" t="str">
        <f>GO_Biological_Process_2021_table[[#This Row],[Overlap]]</f>
        <v>5/89</v>
      </c>
      <c r="C2" s="1">
        <f>GO_Biological_Process_2021_table[[#This Row],[P-value]]</f>
        <v>1.9703082042754363E-5</v>
      </c>
      <c r="D2" s="1">
        <f>GO_Biological_Process_2021_table[[#This Row],[Adjusted P-value]]</f>
        <v>1.6097418028930315E-2</v>
      </c>
      <c r="E2" s="1">
        <f>GO_Biological_Process_2021_table[[#This Row],[-Log(adj p-value)]]</f>
        <v>1.7932437777391073</v>
      </c>
      <c r="F2" s="1">
        <f>GO_Biological_Process_2021_table[[#This Row],[Old P-value]]</f>
        <v>0</v>
      </c>
      <c r="G2" s="1">
        <f>GO_Biological_Process_2021_table[[#This Row],[Old Adjusted P-value]]</f>
        <v>0</v>
      </c>
      <c r="H2" s="1">
        <f>GO_Biological_Process_2021_table[[#This Row],[Odds Ratio]]</f>
        <v>17.116977225672876</v>
      </c>
      <c r="I2" s="1">
        <f>GO_Biological_Process_2021_table[[#This Row],[Combined Score]]</f>
        <v>185.45792055297215</v>
      </c>
      <c r="J2" s="1" t="str">
        <f>GO_Biological_Process_2021_table[[#This Row],[Genes]]</f>
        <v>COL4A2;COL6A2;COL11A1;LOXL4;COL6A3</v>
      </c>
      <c r="K2" t="s">
        <v>2481</v>
      </c>
    </row>
    <row r="3" spans="1:11" x14ac:dyDescent="0.25">
      <c r="A3" s="1" t="str">
        <f>GO_CC!A2</f>
        <v>endoplasmic reticulum lumen (GO:0005788)</v>
      </c>
      <c r="B3" s="1" t="str">
        <f>GO_CC!B2</f>
        <v>10/285</v>
      </c>
      <c r="C3" s="1">
        <f>GO_CC!C2</f>
        <v>1.0807106677564896E-7</v>
      </c>
      <c r="D3" s="1">
        <f>GO_CC!D2</f>
        <v>1.0158680276911002E-5</v>
      </c>
      <c r="E3" s="1">
        <f>GO_CC!E2</f>
        <v>4.9931627079657499</v>
      </c>
      <c r="F3" s="1">
        <f>GO_CC!F2</f>
        <v>0</v>
      </c>
      <c r="G3" s="1">
        <f>GO_CC!G2</f>
        <v>0</v>
      </c>
      <c r="H3" s="1">
        <f>GO_CC!H2</f>
        <v>11</v>
      </c>
      <c r="I3" s="1">
        <f>GO_CC!I2</f>
        <v>176</v>
      </c>
      <c r="J3" s="1" t="str">
        <f>GO_CC!J2</f>
        <v>TGOLN2;ERLEC1;COL4A2;COL6A2;COL11A1;DNAJC10;COL6A3;PTGS2;PDIA6;UGGT1</v>
      </c>
      <c r="K3" t="s">
        <v>2478</v>
      </c>
    </row>
    <row r="4" spans="1:11" x14ac:dyDescent="0.25">
      <c r="A4" s="1" t="str">
        <f>GO_CC!A3</f>
        <v>intracellular organelle lumen (GO:0070013)</v>
      </c>
      <c r="B4" s="1" t="str">
        <f>GO_CC!B3</f>
        <v>13/848</v>
      </c>
      <c r="C4" s="1">
        <f>GO_CC!C3</f>
        <v>1.4468075991304035E-5</v>
      </c>
      <c r="D4" s="1">
        <f>GO_CC!D3</f>
        <v>6.7999957159128963E-4</v>
      </c>
      <c r="E4" s="1">
        <f>GO_CC!E3</f>
        <v>3.1674913609049362</v>
      </c>
      <c r="F4" s="1">
        <f>GO_CC!F3</f>
        <v>0</v>
      </c>
      <c r="G4" s="1">
        <f>GO_CC!G3</f>
        <v>0</v>
      </c>
      <c r="H4" s="1">
        <f>GO_CC!H3</f>
        <v>5</v>
      </c>
      <c r="I4" s="1">
        <f>GO_CC!I3</f>
        <v>53</v>
      </c>
      <c r="J4" s="1" t="str">
        <f>GO_CC!J3</f>
        <v>COL11A1;PTGS2;PDIA6;TGOLN2;ERLEC1;COL4A2;MTHFD2;COL6A2;GPC1;DNAJC10;COL6A3;SUCLG1;UGGT1</v>
      </c>
      <c r="K4" t="s">
        <v>2478</v>
      </c>
    </row>
    <row r="5" spans="1:11" x14ac:dyDescent="0.25">
      <c r="A5" s="1" t="str">
        <f>GO_CC!A4</f>
        <v>endoplasmic reticulum membrane (GO:0005789)</v>
      </c>
      <c r="B5" s="1" t="str">
        <f>GO_CC!B4</f>
        <v>10/712</v>
      </c>
      <c r="C5" s="1">
        <f>GO_CC!C4</f>
        <v>3.1493191534886188E-4</v>
      </c>
      <c r="D5" s="1">
        <f>GO_CC!D4</f>
        <v>9.8678666809310055E-3</v>
      </c>
      <c r="E5" s="1">
        <f>GO_CC!E4</f>
        <v>2.0057767266455278</v>
      </c>
      <c r="F5" s="1">
        <f>GO_CC!F4</f>
        <v>0</v>
      </c>
      <c r="G5" s="1">
        <f>GO_CC!G4</f>
        <v>0</v>
      </c>
      <c r="H5" s="1">
        <f>GO_CC!H4</f>
        <v>4</v>
      </c>
      <c r="I5" s="1">
        <f>GO_CC!I4</f>
        <v>34</v>
      </c>
      <c r="J5" s="1" t="str">
        <f>GO_CC!J4</f>
        <v>DPM1;MOXD1;STING1;GORASP2;EPHX1;PTGS2;PDIA6;RTN4;PTGS1;CHERP</v>
      </c>
      <c r="K5" t="s">
        <v>2478</v>
      </c>
    </row>
    <row r="6" spans="1:11" x14ac:dyDescent="0.25">
      <c r="A6" s="1" t="str">
        <f>GO_CC!A5</f>
        <v>focal adhesion (GO:0005925)</v>
      </c>
      <c r="B6" s="1" t="str">
        <f>GO_CC!B5</f>
        <v>7/387</v>
      </c>
      <c r="C6" s="1">
        <f>GO_CC!C5</f>
        <v>6.1664572521133118E-4</v>
      </c>
      <c r="D6" s="1">
        <f>GO_CC!D5</f>
        <v>1.2885069546566416E-2</v>
      </c>
      <c r="E6" s="1">
        <f>GO_CC!E5</f>
        <v>1.889913233022388</v>
      </c>
      <c r="F6" s="1">
        <f>GO_CC!F5</f>
        <v>0</v>
      </c>
      <c r="G6" s="1">
        <f>GO_CC!G5</f>
        <v>0</v>
      </c>
      <c r="H6" s="1">
        <f>GO_CC!H5</f>
        <v>5</v>
      </c>
      <c r="I6" s="1">
        <f>GO_CC!I5</f>
        <v>39</v>
      </c>
      <c r="J6" s="1" t="str">
        <f>GO_CC!J5</f>
        <v>PDLIM1;CNN1;ALCAM;YWHAQ;PTK7;FHL2;LIMS1</v>
      </c>
      <c r="K6" t="s">
        <v>2478</v>
      </c>
    </row>
    <row r="7" spans="1:11" x14ac:dyDescent="0.25">
      <c r="A7" s="1" t="str">
        <f>GO_CC!A6</f>
        <v>cell-substrate junction (GO:0030055)</v>
      </c>
      <c r="B7" s="1" t="str">
        <f>GO_CC!B6</f>
        <v>7/394</v>
      </c>
      <c r="C7" s="1">
        <f>GO_CC!C6</f>
        <v>6.8537603971097953E-4</v>
      </c>
      <c r="D7" s="1">
        <f>GO_CC!D6</f>
        <v>1.2885069546566416E-2</v>
      </c>
      <c r="E7" s="1">
        <f>GO_CC!E6</f>
        <v>1.889913233022388</v>
      </c>
      <c r="F7" s="1">
        <f>GO_CC!F6</f>
        <v>0</v>
      </c>
      <c r="G7" s="1">
        <f>GO_CC!G6</f>
        <v>0</v>
      </c>
      <c r="H7" s="1">
        <f>GO_CC!H6</f>
        <v>5</v>
      </c>
      <c r="I7" s="1">
        <f>GO_CC!I6</f>
        <v>38</v>
      </c>
      <c r="J7" s="1" t="str">
        <f>GO_CC!J6</f>
        <v>PDLIM1;CNN1;ALCAM;YWHAQ;PTK7;FHL2;LIMS1</v>
      </c>
      <c r="K7" t="s">
        <v>2478</v>
      </c>
    </row>
    <row r="8" spans="1:11" x14ac:dyDescent="0.25">
      <c r="A8" s="1" t="str">
        <f>GO_CC!A7</f>
        <v>collagen-containing extracellular matrix (GO:0062023)</v>
      </c>
      <c r="B8" s="1" t="str">
        <f>GO_CC!B7</f>
        <v>6/380</v>
      </c>
      <c r="C8" s="1">
        <f>GO_CC!C7</f>
        <v>3.0239053797527695E-3</v>
      </c>
      <c r="D8" s="1">
        <f>GO_CC!D7</f>
        <v>4.7374517616126717E-2</v>
      </c>
      <c r="E8" s="1">
        <f>GO_CC!E7</f>
        <v>1.3244551991393521</v>
      </c>
      <c r="F8" s="1">
        <f>GO_CC!F7</f>
        <v>0</v>
      </c>
      <c r="G8" s="1">
        <f>GO_CC!G7</f>
        <v>0</v>
      </c>
      <c r="H8" s="1">
        <f>GO_CC!H7</f>
        <v>5</v>
      </c>
      <c r="I8" s="1">
        <f>GO_CC!I7</f>
        <v>26</v>
      </c>
      <c r="J8" s="1" t="str">
        <f>GO_CC!J7</f>
        <v>COL4A2;COL6A2;COL11A1;GPC1;COL6A3;S100A4</v>
      </c>
      <c r="K8" t="s">
        <v>2478</v>
      </c>
    </row>
    <row r="9" spans="1:11" x14ac:dyDescent="0.25">
      <c r="A9" s="1" t="str">
        <f>GO_MF!A2</f>
        <v>cadherin binding (GO:0045296)</v>
      </c>
      <c r="B9" s="1" t="str">
        <f>GO_MF!B2</f>
        <v>8/322</v>
      </c>
      <c r="C9" s="1">
        <f>GO_MF!C2</f>
        <v>2.7359049191698031E-5</v>
      </c>
      <c r="D9" s="1">
        <f>GO_MF!D2</f>
        <v>3.7208306900709323E-3</v>
      </c>
      <c r="E9" s="1">
        <f>GO_MF!E2</f>
        <v>2.4293600913439151</v>
      </c>
      <c r="F9" s="1">
        <f>GO_MF!F2</f>
        <v>0</v>
      </c>
      <c r="G9" s="1">
        <f>GO_MF!G2</f>
        <v>0</v>
      </c>
      <c r="H9" s="1">
        <f>GO_MF!H2</f>
        <v>7.4573628671926988</v>
      </c>
      <c r="I9" s="1">
        <f>GO_MF!I2</f>
        <v>78.350508664301088</v>
      </c>
      <c r="J9" s="1" t="str">
        <f>GO_MF!J2</f>
        <v>PDLIM1;SH3GLB2;RAB1A;PCBP1;HDLBP;EPS8L2;RTN4;VASN</v>
      </c>
      <c r="K9" t="s">
        <v>2479</v>
      </c>
    </row>
    <row r="10" spans="1:11" x14ac:dyDescent="0.25">
      <c r="A10" s="1" t="str">
        <f>GO_MF!A3</f>
        <v>3-hydroxyacyl-CoA dehydrogenase activity (GO:0003857)</v>
      </c>
      <c r="B10" s="1" t="str">
        <f>GO_MF!B3</f>
        <v>2/7</v>
      </c>
      <c r="C10" s="1">
        <f>GO_MF!C3</f>
        <v>2.8785384029207981E-4</v>
      </c>
      <c r="D10" s="1">
        <f>GO_MF!D3</f>
        <v>1.4543328661690979E-2</v>
      </c>
      <c r="E10" s="1">
        <f>GO_MF!E3</f>
        <v>1.8373361812379179</v>
      </c>
      <c r="F10" s="1">
        <f>GO_MF!F3</f>
        <v>0</v>
      </c>
      <c r="G10" s="1">
        <f>GO_MF!G3</f>
        <v>0</v>
      </c>
      <c r="H10" s="1">
        <f>GO_MF!H3</f>
        <v>109.15068493150685</v>
      </c>
      <c r="I10" s="1">
        <f>GO_MF!I3</f>
        <v>889.91183285619911</v>
      </c>
      <c r="J10" s="1" t="str">
        <f>GO_MF!J3</f>
        <v>HADHB;HADHA</v>
      </c>
      <c r="K10" t="s">
        <v>2479</v>
      </c>
    </row>
    <row r="11" spans="1:11" x14ac:dyDescent="0.25">
      <c r="A11" s="1" t="str">
        <f>GO_MF!A4</f>
        <v>oxidoreductase activity, acting on the CH-OH group of donors, NAD or NADP as acceptor (GO:0016616)</v>
      </c>
      <c r="B11" s="1" t="str">
        <f>GO_MF!B4</f>
        <v>4/87</v>
      </c>
      <c r="C11" s="1">
        <f>GO_MF!C4</f>
        <v>3.2080872047847745E-4</v>
      </c>
      <c r="D11" s="1">
        <f>GO_MF!D4</f>
        <v>1.4543328661690979E-2</v>
      </c>
      <c r="E11" s="1">
        <f>GO_MF!E4</f>
        <v>1.8373361812379179</v>
      </c>
      <c r="F11" s="1">
        <f>GO_MF!F4</f>
        <v>0</v>
      </c>
      <c r="G11" s="1">
        <f>GO_MF!G4</f>
        <v>0</v>
      </c>
      <c r="H11" s="1">
        <f>GO_MF!H4</f>
        <v>13.468182589512981</v>
      </c>
      <c r="I11" s="1">
        <f>GO_MF!I4</f>
        <v>108.34702380946099</v>
      </c>
      <c r="J11" s="1" t="str">
        <f>GO_MF!J4</f>
        <v>HADHB;HADHA;SPR;AKR1C1</v>
      </c>
      <c r="K11" t="s">
        <v>2479</v>
      </c>
    </row>
    <row r="12" spans="1:11" x14ac:dyDescent="0.25">
      <c r="A12" s="1" t="str">
        <f>GO_MF!A5</f>
        <v>aldo-keto reductase (NADP) activity (GO:0004033)</v>
      </c>
      <c r="B12" s="1" t="str">
        <f>GO_MF!B5</f>
        <v>2/10</v>
      </c>
      <c r="C12" s="1">
        <f>GO_MF!C5</f>
        <v>6.1234785828101642E-4</v>
      </c>
      <c r="D12" s="1">
        <f>GO_MF!D5</f>
        <v>1.6655861745243646E-2</v>
      </c>
      <c r="E12" s="1">
        <f>GO_MF!E5</f>
        <v>1.7784328927523059</v>
      </c>
      <c r="F12" s="1">
        <f>GO_MF!F5</f>
        <v>0</v>
      </c>
      <c r="G12" s="1">
        <f>GO_MF!G5</f>
        <v>0</v>
      </c>
      <c r="H12" s="1">
        <f>GO_MF!H5</f>
        <v>68.208904109589042</v>
      </c>
      <c r="I12" s="1">
        <f>GO_MF!I5</f>
        <v>504.62379927214783</v>
      </c>
      <c r="J12" s="1" t="str">
        <f>GO_MF!J5</f>
        <v>SPR;AKR1C1</v>
      </c>
      <c r="K12" t="s">
        <v>2479</v>
      </c>
    </row>
    <row r="13" spans="1:11" x14ac:dyDescent="0.25">
      <c r="A13" s="1" t="str">
        <f>GO_MF!A6</f>
        <v>enoyl-CoA hydratase activity (GO:0004300)</v>
      </c>
      <c r="B13" s="1" t="str">
        <f>GO_MF!B6</f>
        <v>2/10</v>
      </c>
      <c r="C13" s="1">
        <f>GO_MF!C6</f>
        <v>6.1234785828101642E-4</v>
      </c>
      <c r="D13" s="1">
        <f>GO_MF!D6</f>
        <v>1.6655861745243646E-2</v>
      </c>
      <c r="E13" s="1">
        <f>GO_MF!E6</f>
        <v>1.7784328927523059</v>
      </c>
      <c r="F13" s="1">
        <f>GO_MF!F6</f>
        <v>0</v>
      </c>
      <c r="G13" s="1">
        <f>GO_MF!G6</f>
        <v>0</v>
      </c>
      <c r="H13" s="1">
        <f>GO_MF!H6</f>
        <v>68.208904109589042</v>
      </c>
      <c r="I13" s="1">
        <f>GO_MF!I6</f>
        <v>504.62379927214783</v>
      </c>
      <c r="J13" s="1" t="str">
        <f>GO_MF!J6</f>
        <v>HADHB;HADHA</v>
      </c>
      <c r="K13" t="s">
        <v>2479</v>
      </c>
    </row>
    <row r="14" spans="1:11" x14ac:dyDescent="0.25">
      <c r="A14" s="1" t="str">
        <f>GO_MF!A7</f>
        <v>oxidoreductase activity, acting on NAD(P)H, quinone or similar compound as acceptor (GO:0016655)</v>
      </c>
      <c r="B14" s="1" t="str">
        <f>GO_MF!B7</f>
        <v>2/16</v>
      </c>
      <c r="C14" s="1">
        <f>GO_MF!C7</f>
        <v>1.6093054383472223E-3</v>
      </c>
      <c r="D14" s="1">
        <f>GO_MF!D7</f>
        <v>3.6477589935870372E-2</v>
      </c>
      <c r="E14" s="1">
        <f>GO_MF!E7</f>
        <v>1.4379738631103047</v>
      </c>
      <c r="F14" s="1">
        <f>GO_MF!F7</f>
        <v>0</v>
      </c>
      <c r="G14" s="1">
        <f>GO_MF!G7</f>
        <v>0</v>
      </c>
      <c r="H14" s="1">
        <f>GO_MF!H7</f>
        <v>38.964774951076322</v>
      </c>
      <c r="I14" s="1">
        <f>GO_MF!I7</f>
        <v>250.61958547007998</v>
      </c>
      <c r="J14" s="1" t="str">
        <f>GO_MF!J7</f>
        <v>TP53I3;AKR1C1</v>
      </c>
      <c r="K14" t="s">
        <v>2479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0"/>
  <sheetViews>
    <sheetView topLeftCell="A26" workbookViewId="0">
      <selection activeCell="A47" sqref="A47:J60"/>
    </sheetView>
  </sheetViews>
  <sheetFormatPr baseColWidth="10" defaultRowHeight="15" x14ac:dyDescent="0.25"/>
  <cols>
    <col min="1" max="1" width="50.85546875" bestFit="1" customWidth="1"/>
    <col min="5" max="5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2480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2474</v>
      </c>
    </row>
    <row r="2" spans="1:11" x14ac:dyDescent="0.25">
      <c r="A2" s="1" t="str">
        <f>BioPlanet_2019_table[[#This Row],[Term]]</f>
        <v>Syndecan 1 pathway</v>
      </c>
      <c r="B2" s="1" t="str">
        <f>BioPlanet_2019_table[[#This Row],[Overlap]]</f>
        <v>5/46</v>
      </c>
      <c r="C2" s="1">
        <f>BioPlanet_2019_table[[#This Row],[P-value]]</f>
        <v>7.8742969514415983E-7</v>
      </c>
      <c r="D2" s="1">
        <f>BioPlanet_2019_table[[#This Row],[Adjusted P-value]]</f>
        <v>2.4489063518983372E-4</v>
      </c>
      <c r="E2" s="1">
        <f>BioPlanet_2019_table[[#This Row],[-Log(adj p-value)]]</f>
        <v>3.6110278223197225</v>
      </c>
      <c r="F2" s="1">
        <f>BioPlanet_2019_table[[#This Row],[Old P-value]]</f>
        <v>0</v>
      </c>
      <c r="G2" s="1">
        <f>BioPlanet_2019_table[[#This Row],[Old Adjusted P-value]]</f>
        <v>0</v>
      </c>
      <c r="H2" s="1">
        <f>BioPlanet_2019_table[[#This Row],[Odds Ratio]]</f>
        <v>35</v>
      </c>
      <c r="I2" s="1">
        <f>BioPlanet_2019_table[[#This Row],[Combined Score]]</f>
        <v>487</v>
      </c>
      <c r="J2" s="1" t="str">
        <f>BioPlanet_2019_table[[#This Row],[Genes]]</f>
        <v>MMP1;COL11A1;COL6A2;COL6A3;MET</v>
      </c>
      <c r="K2" t="s">
        <v>2475</v>
      </c>
    </row>
    <row r="3" spans="1:11" x14ac:dyDescent="0.25">
      <c r="A3" s="1" t="str">
        <f>BioPlanet_2019_table[[#This Row],[Term]]</f>
        <v>BDNF signaling pathway</v>
      </c>
      <c r="B3" s="1" t="str">
        <f>BioPlanet_2019_table[[#This Row],[Overlap]]</f>
        <v>8/261</v>
      </c>
      <c r="C3" s="1">
        <f>BioPlanet_2019_table[[#This Row],[P-value]]</f>
        <v>5.9912615377207482E-6</v>
      </c>
      <c r="D3" s="1">
        <f>BioPlanet_2019_table[[#This Row],[Adjusted P-value]]</f>
        <v>9.3164116911557634E-4</v>
      </c>
      <c r="E3" s="1">
        <f>BioPlanet_2019_table[[#This Row],[-Log(adj p-value)]]</f>
        <v>3.0307513282903549</v>
      </c>
      <c r="F3" s="1">
        <f>BioPlanet_2019_table[[#This Row],[Old P-value]]</f>
        <v>0</v>
      </c>
      <c r="G3" s="1">
        <f>BioPlanet_2019_table[[#This Row],[Old Adjusted P-value]]</f>
        <v>0</v>
      </c>
      <c r="H3" s="1">
        <f>BioPlanet_2019_table[[#This Row],[Odds Ratio]]</f>
        <v>9</v>
      </c>
      <c r="I3" s="1">
        <f>BioPlanet_2019_table[[#This Row],[Combined Score]]</f>
        <v>112</v>
      </c>
      <c r="J3" s="1" t="str">
        <f>BioPlanet_2019_table[[#This Row],[Genes]]</f>
        <v>IFITM2;AKR1C1;GFPT1;FHL2;S100A4;PTGS2;PTGS1;LIMS1</v>
      </c>
      <c r="K3" t="s">
        <v>2475</v>
      </c>
    </row>
    <row r="4" spans="1:11" x14ac:dyDescent="0.25">
      <c r="A4" s="1" t="str">
        <f>BioPlanet_2019_table[[#This Row],[Term]]</f>
        <v>Extracellular matrix organization</v>
      </c>
      <c r="B4" s="1" t="str">
        <f>BioPlanet_2019_table[[#This Row],[Overlap]]</f>
        <v>5/93</v>
      </c>
      <c r="C4" s="1">
        <f>BioPlanet_2019_table[[#This Row],[P-value]]</f>
        <v>2.6035189761106467E-5</v>
      </c>
      <c r="D4" s="1">
        <f>BioPlanet_2019_table[[#This Row],[Adjusted P-value]]</f>
        <v>2.6989813385680374E-3</v>
      </c>
      <c r="E4" s="1">
        <f>BioPlanet_2019_table[[#This Row],[-Log(adj p-value)]]</f>
        <v>2.5688001182537628</v>
      </c>
      <c r="F4" s="1">
        <f>BioPlanet_2019_table[[#This Row],[Old P-value]]</f>
        <v>0</v>
      </c>
      <c r="G4" s="1">
        <f>BioPlanet_2019_table[[#This Row],[Old Adjusted P-value]]</f>
        <v>0</v>
      </c>
      <c r="H4" s="1">
        <f>BioPlanet_2019_table[[#This Row],[Odds Ratio]]</f>
        <v>16</v>
      </c>
      <c r="I4" s="1">
        <f>BioPlanet_2019_table[[#This Row],[Combined Score]]</f>
        <v>170</v>
      </c>
      <c r="J4" s="1" t="str">
        <f>BioPlanet_2019_table[[#This Row],[Genes]]</f>
        <v>COL4A2;MMP1;COL6A2;COL11A1;COL6A3</v>
      </c>
      <c r="K4" t="s">
        <v>2475</v>
      </c>
    </row>
    <row r="5" spans="1:11" x14ac:dyDescent="0.25">
      <c r="A5" s="1" t="str">
        <f>BioPlanet_2019_table[[#This Row],[Term]]</f>
        <v>Metabolism</v>
      </c>
      <c r="B5" s="1" t="str">
        <f>BioPlanet_2019_table[[#This Row],[Overlap]]</f>
        <v>17/1615</v>
      </c>
      <c r="C5" s="1">
        <f>BioPlanet_2019_table[[#This Row],[P-value]]</f>
        <v>7.8803578553838637E-5</v>
      </c>
      <c r="D5" s="1">
        <f>BioPlanet_2019_table[[#This Row],[Adjusted P-value]]</f>
        <v>5.0655776230571431E-3</v>
      </c>
      <c r="E5" s="1">
        <f>BioPlanet_2019_table[[#This Row],[-Log(adj p-value)]]</f>
        <v>2.2953710252882584</v>
      </c>
      <c r="F5" s="1">
        <f>BioPlanet_2019_table[[#This Row],[Old P-value]]</f>
        <v>0</v>
      </c>
      <c r="G5" s="1">
        <f>BioPlanet_2019_table[[#This Row],[Old Adjusted P-value]]</f>
        <v>0</v>
      </c>
      <c r="H5" s="1">
        <f>BioPlanet_2019_table[[#This Row],[Odds Ratio]]</f>
        <v>3</v>
      </c>
      <c r="I5" s="1">
        <f>BioPlanet_2019_table[[#This Row],[Combined Score]]</f>
        <v>32</v>
      </c>
      <c r="J5" s="1" t="str">
        <f>BioPlanet_2019_table[[#This Row],[Genes]]</f>
        <v>TSTA3;DTYMK;NNMT;GFPT1;FHL2;TALDO1;FAH;PTGS1;DPM1;HADHB;HADHA;SPR;MTHFD2;GPC1;AGPS;ENPP1;SUCLG1</v>
      </c>
      <c r="K5" t="s">
        <v>2475</v>
      </c>
    </row>
    <row r="6" spans="1:11" x14ac:dyDescent="0.25">
      <c r="A6" s="1" t="str">
        <f>BioPlanet_2019_table[[#This Row],[Term]]</f>
        <v>Eicosanoid metabolism</v>
      </c>
      <c r="B6" s="1" t="str">
        <f>BioPlanet_2019_table[[#This Row],[Overlap]]</f>
        <v>3/23</v>
      </c>
      <c r="C6" s="1">
        <f>BioPlanet_2019_table[[#This Row],[P-value]]</f>
        <v>8.4983653236510656E-5</v>
      </c>
      <c r="D6" s="1">
        <f>BioPlanet_2019_table[[#This Row],[Adjusted P-value]]</f>
        <v>5.0655776230571431E-3</v>
      </c>
      <c r="E6" s="1">
        <f>BioPlanet_2019_table[[#This Row],[-Log(adj p-value)]]</f>
        <v>2.2953710252882584</v>
      </c>
      <c r="F6" s="1">
        <f>BioPlanet_2019_table[[#This Row],[Old P-value]]</f>
        <v>0</v>
      </c>
      <c r="G6" s="1">
        <f>BioPlanet_2019_table[[#This Row],[Old Adjusted P-value]]</f>
        <v>0</v>
      </c>
      <c r="H6" s="1">
        <f>BioPlanet_2019_table[[#This Row],[Odds Ratio]]</f>
        <v>41</v>
      </c>
      <c r="I6" s="1">
        <f>BioPlanet_2019_table[[#This Row],[Combined Score]]</f>
        <v>389</v>
      </c>
      <c r="J6" s="1" t="str">
        <f>BioPlanet_2019_table[[#This Row],[Genes]]</f>
        <v>EPHX1;PTGS2;PTGS1</v>
      </c>
      <c r="K6" t="s">
        <v>2475</v>
      </c>
    </row>
    <row r="7" spans="1:11" x14ac:dyDescent="0.25">
      <c r="A7" s="1" t="str">
        <f>BioPlanet_2019_table[[#This Row],[Term]]</f>
        <v>Collagen biosynthesis and modifying enzymes</v>
      </c>
      <c r="B7" s="1" t="str">
        <f>BioPlanet_2019_table[[#This Row],[Overlap]]</f>
        <v>4/64</v>
      </c>
      <c r="C7" s="1">
        <f>BioPlanet_2019_table[[#This Row],[P-value]]</f>
        <v>9.772818565383555E-5</v>
      </c>
      <c r="D7" s="1">
        <f>BioPlanet_2019_table[[#This Row],[Adjusted P-value]]</f>
        <v>5.0655776230571431E-3</v>
      </c>
      <c r="E7" s="1">
        <f>BioPlanet_2019_table[[#This Row],[-Log(adj p-value)]]</f>
        <v>2.2953710252882584</v>
      </c>
      <c r="F7" s="1">
        <f>BioPlanet_2019_table[[#This Row],[Old P-value]]</f>
        <v>0</v>
      </c>
      <c r="G7" s="1">
        <f>BioPlanet_2019_table[[#This Row],[Old Adjusted P-value]]</f>
        <v>0</v>
      </c>
      <c r="H7" s="1">
        <f>BioPlanet_2019_table[[#This Row],[Odds Ratio]]</f>
        <v>19</v>
      </c>
      <c r="I7" s="1">
        <f>BioPlanet_2019_table[[#This Row],[Combined Score]]</f>
        <v>172</v>
      </c>
      <c r="J7" s="1" t="str">
        <f>BioPlanet_2019_table[[#This Row],[Genes]]</f>
        <v>COL4A2;COL6A2;COL11A1;COL6A3</v>
      </c>
      <c r="K7" t="s">
        <v>2475</v>
      </c>
    </row>
    <row r="8" spans="1:11" x14ac:dyDescent="0.25">
      <c r="A8" s="1" t="str">
        <f>BioPlanet_2019_table[[#This Row],[Term]]</f>
        <v>Beta-oxidation of lauroyl-CoA to decanoyl-CoA</v>
      </c>
      <c r="B8" s="1" t="str">
        <f>BioPlanet_2019_table[[#This Row],[Overlap]]</f>
        <v>2/5</v>
      </c>
      <c r="C8" s="1">
        <f>BioPlanet_2019_table[[#This Row],[P-value]]</f>
        <v>1.37741416915363E-4</v>
      </c>
      <c r="D8" s="1">
        <f>BioPlanet_2019_table[[#This Row],[Adjusted P-value]]</f>
        <v>5.3546975825847368E-3</v>
      </c>
      <c r="E8" s="1">
        <f>BioPlanet_2019_table[[#This Row],[-Log(adj p-value)]]</f>
        <v>2.271265051801949</v>
      </c>
      <c r="F8" s="1">
        <f>BioPlanet_2019_table[[#This Row],[Old P-value]]</f>
        <v>0</v>
      </c>
      <c r="G8" s="1">
        <f>BioPlanet_2019_table[[#This Row],[Old Adjusted P-value]]</f>
        <v>0</v>
      </c>
      <c r="H8" s="1">
        <f>BioPlanet_2019_table[[#This Row],[Odds Ratio]]</f>
        <v>182</v>
      </c>
      <c r="I8" s="1">
        <f>BioPlanet_2019_table[[#This Row],[Combined Score]]</f>
        <v>1617</v>
      </c>
      <c r="J8" s="1" t="str">
        <f>BioPlanet_2019_table[[#This Row],[Genes]]</f>
        <v>HADHB;HADHA</v>
      </c>
      <c r="K8" t="s">
        <v>2475</v>
      </c>
    </row>
    <row r="9" spans="1:11" x14ac:dyDescent="0.25">
      <c r="A9" s="1" t="str">
        <f>BioPlanet_2019_table[[#This Row],[Term]]</f>
        <v>Beta-oxidation of myristoyl-CoA to lauroyl-CoA</v>
      </c>
      <c r="B9" s="1" t="str">
        <f>BioPlanet_2019_table[[#This Row],[Overlap]]</f>
        <v>2/5</v>
      </c>
      <c r="C9" s="1">
        <f>BioPlanet_2019_table[[#This Row],[P-value]]</f>
        <v>1.37741416915363E-4</v>
      </c>
      <c r="D9" s="1">
        <f>BioPlanet_2019_table[[#This Row],[Adjusted P-value]]</f>
        <v>5.3546975825847368E-3</v>
      </c>
      <c r="E9" s="1">
        <f>BioPlanet_2019_table[[#This Row],[-Log(adj p-value)]]</f>
        <v>2.271265051801949</v>
      </c>
      <c r="F9" s="1">
        <f>BioPlanet_2019_table[[#This Row],[Old P-value]]</f>
        <v>0</v>
      </c>
      <c r="G9" s="1">
        <f>BioPlanet_2019_table[[#This Row],[Old Adjusted P-value]]</f>
        <v>0</v>
      </c>
      <c r="H9" s="1">
        <f>BioPlanet_2019_table[[#This Row],[Odds Ratio]]</f>
        <v>182</v>
      </c>
      <c r="I9" s="1">
        <f>BioPlanet_2019_table[[#This Row],[Combined Score]]</f>
        <v>1617</v>
      </c>
      <c r="J9" s="1" t="str">
        <f>BioPlanet_2019_table[[#This Row],[Genes]]</f>
        <v>HADHB;HADHA</v>
      </c>
      <c r="K9" t="s">
        <v>2475</v>
      </c>
    </row>
    <row r="10" spans="1:11" x14ac:dyDescent="0.25">
      <c r="A10" s="1" t="str">
        <f>BioPlanet_2019_table[[#This Row],[Term]]</f>
        <v>Acyl chain remodeling of cardiolipin</v>
      </c>
      <c r="B10" s="1" t="str">
        <f>BioPlanet_2019_table[[#This Row],[Overlap]]</f>
        <v>2/6</v>
      </c>
      <c r="C10" s="1">
        <f>BioPlanet_2019_table[[#This Row],[P-value]]</f>
        <v>2.0611039944088314E-4</v>
      </c>
      <c r="D10" s="1">
        <f>BioPlanet_2019_table[[#This Row],[Adjusted P-value]]</f>
        <v>6.4100334226114657E-3</v>
      </c>
      <c r="E10" s="1">
        <f>BioPlanet_2019_table[[#This Row],[-Log(adj p-value)]]</f>
        <v>2.1931397060166136</v>
      </c>
      <c r="F10" s="1">
        <f>BioPlanet_2019_table[[#This Row],[Old P-value]]</f>
        <v>0</v>
      </c>
      <c r="G10" s="1">
        <f>BioPlanet_2019_table[[#This Row],[Old Adjusted P-value]]</f>
        <v>0</v>
      </c>
      <c r="H10" s="1">
        <f>BioPlanet_2019_table[[#This Row],[Odds Ratio]]</f>
        <v>136</v>
      </c>
      <c r="I10" s="1">
        <f>BioPlanet_2019_table[[#This Row],[Combined Score]]</f>
        <v>1158</v>
      </c>
      <c r="J10" s="1" t="str">
        <f>BioPlanet_2019_table[[#This Row],[Genes]]</f>
        <v>HADHB;HADHA</v>
      </c>
      <c r="K10" t="s">
        <v>2475</v>
      </c>
    </row>
    <row r="11" spans="1:11" x14ac:dyDescent="0.25">
      <c r="A11" s="1" t="str">
        <f>BioPlanet_2019_table[[#This Row],[Term]]</f>
        <v>Mitochondrial beta-oxidation of unsaturated fatty acids</v>
      </c>
      <c r="B11" s="1" t="str">
        <f>BioPlanet_2019_table[[#This Row],[Overlap]]</f>
        <v>2/6</v>
      </c>
      <c r="C11" s="1">
        <f>BioPlanet_2019_table[[#This Row],[P-value]]</f>
        <v>2.0611039944088314E-4</v>
      </c>
      <c r="D11" s="1">
        <f>BioPlanet_2019_table[[#This Row],[Adjusted P-value]]</f>
        <v>6.4100334226114657E-3</v>
      </c>
      <c r="E11" s="1">
        <f>BioPlanet_2019_table[[#This Row],[-Log(adj p-value)]]</f>
        <v>2.1931397060166136</v>
      </c>
      <c r="F11" s="1">
        <f>BioPlanet_2019_table[[#This Row],[Old P-value]]</f>
        <v>0</v>
      </c>
      <c r="G11" s="1">
        <f>BioPlanet_2019_table[[#This Row],[Old Adjusted P-value]]</f>
        <v>0</v>
      </c>
      <c r="H11" s="1">
        <f>BioPlanet_2019_table[[#This Row],[Odds Ratio]]</f>
        <v>136</v>
      </c>
      <c r="I11" s="1">
        <f>BioPlanet_2019_table[[#This Row],[Combined Score]]</f>
        <v>1158</v>
      </c>
      <c r="J11" s="1" t="str">
        <f>BioPlanet_2019_table[[#This Row],[Genes]]</f>
        <v>HADHB;HADHA</v>
      </c>
      <c r="K11" t="s">
        <v>2475</v>
      </c>
    </row>
    <row r="12" spans="1:11" x14ac:dyDescent="0.25">
      <c r="A12" s="1" t="str">
        <f>BioPlanet_2019_table[[#This Row],[Term]]</f>
        <v>ECM-receptor interaction</v>
      </c>
      <c r="B12" s="1" t="str">
        <f>BioPlanet_2019_table[[#This Row],[Overlap]]</f>
        <v>4/84</v>
      </c>
      <c r="C12" s="1">
        <f>BioPlanet_2019_table[[#This Row],[P-value]]</f>
        <v>2.8045806931026464E-4</v>
      </c>
      <c r="D12" s="1">
        <f>BioPlanet_2019_table[[#This Row],[Adjusted P-value]]</f>
        <v>7.9293145050447558E-3</v>
      </c>
      <c r="E12" s="1">
        <f>BioPlanet_2019_table[[#This Row],[-Log(adj p-value)]]</f>
        <v>2.1007643561306359</v>
      </c>
      <c r="F12" s="1">
        <f>BioPlanet_2019_table[[#This Row],[Old P-value]]</f>
        <v>0</v>
      </c>
      <c r="G12" s="1">
        <f>BioPlanet_2019_table[[#This Row],[Old Adjusted P-value]]</f>
        <v>0</v>
      </c>
      <c r="H12" s="1">
        <f>BioPlanet_2019_table[[#This Row],[Odds Ratio]]</f>
        <v>14</v>
      </c>
      <c r="I12" s="1">
        <f>BioPlanet_2019_table[[#This Row],[Combined Score]]</f>
        <v>114</v>
      </c>
      <c r="J12" s="1" t="str">
        <f>BioPlanet_2019_table[[#This Row],[Genes]]</f>
        <v>COL4A2;COL6A2;COL11A1;COL6A3</v>
      </c>
      <c r="K12" t="s">
        <v>2475</v>
      </c>
    </row>
    <row r="13" spans="1:11" x14ac:dyDescent="0.25">
      <c r="A13" s="1" t="str">
        <f>BioPlanet_2019_table[[#This Row],[Term]]</f>
        <v>Mechanism of acetaminophen activity and toxicity</v>
      </c>
      <c r="B13" s="1" t="str">
        <f>BioPlanet_2019_table[[#This Row],[Overlap]]</f>
        <v>2/8</v>
      </c>
      <c r="C13" s="1">
        <f>BioPlanet_2019_table[[#This Row],[P-value]]</f>
        <v>3.8287316930254376E-4</v>
      </c>
      <c r="D13" s="1">
        <f>BioPlanet_2019_table[[#This Row],[Adjusted P-value]]</f>
        <v>8.5052539752207938E-3</v>
      </c>
      <c r="E13" s="1">
        <f>BioPlanet_2019_table[[#This Row],[-Log(adj p-value)]]</f>
        <v>2.0703127133988453</v>
      </c>
      <c r="F13" s="1">
        <f>BioPlanet_2019_table[[#This Row],[Old P-value]]</f>
        <v>0</v>
      </c>
      <c r="G13" s="1">
        <f>BioPlanet_2019_table[[#This Row],[Old Adjusted P-value]]</f>
        <v>0</v>
      </c>
      <c r="H13" s="1">
        <f>BioPlanet_2019_table[[#This Row],[Odds Ratio]]</f>
        <v>91</v>
      </c>
      <c r="I13" s="1">
        <f>BioPlanet_2019_table[[#This Row],[Combined Score]]</f>
        <v>716</v>
      </c>
      <c r="J13" s="1" t="str">
        <f>BioPlanet_2019_table[[#This Row],[Genes]]</f>
        <v>PTGS2;PTGS1</v>
      </c>
      <c r="K13" t="s">
        <v>2475</v>
      </c>
    </row>
    <row r="14" spans="1:11" x14ac:dyDescent="0.25">
      <c r="A14" s="1" t="str">
        <f>BioPlanet_2019_table[[#This Row],[Term]]</f>
        <v>Mitochondrial beta-oxidation of saturated fatty acids</v>
      </c>
      <c r="B14" s="1" t="str">
        <f>BioPlanet_2019_table[[#This Row],[Overlap]]</f>
        <v>2/8</v>
      </c>
      <c r="C14" s="1">
        <f>BioPlanet_2019_table[[#This Row],[P-value]]</f>
        <v>3.8287316930254376E-4</v>
      </c>
      <c r="D14" s="1">
        <f>BioPlanet_2019_table[[#This Row],[Adjusted P-value]]</f>
        <v>8.5052539752207938E-3</v>
      </c>
      <c r="E14" s="1">
        <f>BioPlanet_2019_table[[#This Row],[-Log(adj p-value)]]</f>
        <v>2.0703127133988453</v>
      </c>
      <c r="F14" s="1">
        <f>BioPlanet_2019_table[[#This Row],[Old P-value]]</f>
        <v>0</v>
      </c>
      <c r="G14" s="1">
        <f>BioPlanet_2019_table[[#This Row],[Old Adjusted P-value]]</f>
        <v>0</v>
      </c>
      <c r="H14" s="1">
        <f>BioPlanet_2019_table[[#This Row],[Odds Ratio]]</f>
        <v>91</v>
      </c>
      <c r="I14" s="1">
        <f>BioPlanet_2019_table[[#This Row],[Combined Score]]</f>
        <v>716</v>
      </c>
      <c r="J14" s="1" t="str">
        <f>BioPlanet_2019_table[[#This Row],[Genes]]</f>
        <v>HADHB;HADHA</v>
      </c>
      <c r="K14" t="s">
        <v>2475</v>
      </c>
    </row>
    <row r="15" spans="1:11" x14ac:dyDescent="0.25">
      <c r="A15" s="1" t="str">
        <f>BioPlanet_2019_table[[#This Row],[Term]]</f>
        <v>Fatty acid elongation in mitochondria</v>
      </c>
      <c r="B15" s="1" t="str">
        <f>BioPlanet_2019_table[[#This Row],[Overlap]]</f>
        <v>2/8</v>
      </c>
      <c r="C15" s="1">
        <f>BioPlanet_2019_table[[#This Row],[P-value]]</f>
        <v>3.8287316930254376E-4</v>
      </c>
      <c r="D15" s="1">
        <f>BioPlanet_2019_table[[#This Row],[Adjusted P-value]]</f>
        <v>8.5052539752207938E-3</v>
      </c>
      <c r="E15" s="1">
        <f>BioPlanet_2019_table[[#This Row],[-Log(adj p-value)]]</f>
        <v>2.0703127133988453</v>
      </c>
      <c r="F15" s="1">
        <f>BioPlanet_2019_table[[#This Row],[Old P-value]]</f>
        <v>0</v>
      </c>
      <c r="G15" s="1">
        <f>BioPlanet_2019_table[[#This Row],[Old Adjusted P-value]]</f>
        <v>0</v>
      </c>
      <c r="H15" s="1">
        <f>BioPlanet_2019_table[[#This Row],[Odds Ratio]]</f>
        <v>91</v>
      </c>
      <c r="I15" s="1">
        <f>BioPlanet_2019_table[[#This Row],[Combined Score]]</f>
        <v>716</v>
      </c>
      <c r="J15" s="1" t="str">
        <f>BioPlanet_2019_table[[#This Row],[Genes]]</f>
        <v>HADHB;HADHA</v>
      </c>
      <c r="K15" t="s">
        <v>2475</v>
      </c>
    </row>
    <row r="16" spans="1:11" x14ac:dyDescent="0.25">
      <c r="A16" s="1" t="str">
        <f>BioPlanet_2019_table[[#This Row],[Term]]</f>
        <v>Benzo(a)pyrene metabolism</v>
      </c>
      <c r="B16" s="1" t="str">
        <f>BioPlanet_2019_table[[#This Row],[Overlap]]</f>
        <v>2/9</v>
      </c>
      <c r="C16" s="1">
        <f>BioPlanet_2019_table[[#This Row],[P-value]]</f>
        <v>4.9107034593234302E-4</v>
      </c>
      <c r="D16" s="1">
        <f>BioPlanet_2019_table[[#This Row],[Adjusted P-value]]</f>
        <v>9.6921242464094726E-3</v>
      </c>
      <c r="E16" s="1">
        <f>BioPlanet_2019_table[[#This Row],[-Log(adj p-value)]]</f>
        <v>2.0135810271403742</v>
      </c>
      <c r="F16" s="1">
        <f>BioPlanet_2019_table[[#This Row],[Old P-value]]</f>
        <v>0</v>
      </c>
      <c r="G16" s="1">
        <f>BioPlanet_2019_table[[#This Row],[Old Adjusted P-value]]</f>
        <v>0</v>
      </c>
      <c r="H16" s="1">
        <f>BioPlanet_2019_table[[#This Row],[Odds Ratio]]</f>
        <v>78</v>
      </c>
      <c r="I16" s="1">
        <f>BioPlanet_2019_table[[#This Row],[Combined Score]]</f>
        <v>594</v>
      </c>
      <c r="J16" s="1" t="str">
        <f>BioPlanet_2019_table[[#This Row],[Genes]]</f>
        <v>AKR1C1;EPHX1</v>
      </c>
      <c r="K16" t="s">
        <v>2475</v>
      </c>
    </row>
    <row r="17" spans="1:11" x14ac:dyDescent="0.25">
      <c r="A17" s="1" t="str">
        <f>BioPlanet_2019_table[[#This Row],[Term]]</f>
        <v>Interleukin-4 regulation of apoptosis</v>
      </c>
      <c r="B17" s="1" t="str">
        <f>BioPlanet_2019_table[[#This Row],[Overlap]]</f>
        <v>6/267</v>
      </c>
      <c r="C17" s="1">
        <f>BioPlanet_2019_table[[#This Row],[P-value]]</f>
        <v>4.9863018631045514E-4</v>
      </c>
      <c r="D17" s="1">
        <f>BioPlanet_2019_table[[#This Row],[Adjusted P-value]]</f>
        <v>9.6921242464094726E-3</v>
      </c>
      <c r="E17" s="1">
        <f>BioPlanet_2019_table[[#This Row],[-Log(adj p-value)]]</f>
        <v>2.0135810271403742</v>
      </c>
      <c r="F17" s="1">
        <f>BioPlanet_2019_table[[#This Row],[Old P-value]]</f>
        <v>0</v>
      </c>
      <c r="G17" s="1">
        <f>BioPlanet_2019_table[[#This Row],[Old Adjusted P-value]]</f>
        <v>0</v>
      </c>
      <c r="H17" s="1">
        <f>BioPlanet_2019_table[[#This Row],[Odds Ratio]]</f>
        <v>7</v>
      </c>
      <c r="I17" s="1">
        <f>BioPlanet_2019_table[[#This Row],[Combined Score]]</f>
        <v>50</v>
      </c>
      <c r="J17" s="1" t="str">
        <f>BioPlanet_2019_table[[#This Row],[Genes]]</f>
        <v>SLC38A1;NNMT;MX1;ENPP1;PTGS2;MET</v>
      </c>
      <c r="K17" t="s">
        <v>2475</v>
      </c>
    </row>
    <row r="18" spans="1:11" x14ac:dyDescent="0.25">
      <c r="A18" s="1" t="str">
        <f>BioPlanet_2019_table[[#This Row],[Term]]</f>
        <v>NCAM1 interactions</v>
      </c>
      <c r="B18" s="1" t="str">
        <f>BioPlanet_2019_table[[#This Row],[Overlap]]</f>
        <v>3/44</v>
      </c>
      <c r="C18" s="1">
        <f>BioPlanet_2019_table[[#This Row],[P-value]]</f>
        <v>6.0060208464941063E-4</v>
      </c>
      <c r="D18" s="1">
        <f>BioPlanet_2019_table[[#This Row],[Adjusted P-value]]</f>
        <v>1.0987485195645099E-2</v>
      </c>
      <c r="E18" s="1">
        <f>BioPlanet_2019_table[[#This Row],[-Log(adj p-value)]]</f>
        <v>1.9591016970789425</v>
      </c>
      <c r="F18" s="1">
        <f>BioPlanet_2019_table[[#This Row],[Old P-value]]</f>
        <v>0</v>
      </c>
      <c r="G18" s="1">
        <f>BioPlanet_2019_table[[#This Row],[Old Adjusted P-value]]</f>
        <v>0</v>
      </c>
      <c r="H18" s="1">
        <f>BioPlanet_2019_table[[#This Row],[Odds Ratio]]</f>
        <v>20</v>
      </c>
      <c r="I18" s="1">
        <f>BioPlanet_2019_table[[#This Row],[Combined Score]]</f>
        <v>150</v>
      </c>
      <c r="J18" s="1" t="str">
        <f>BioPlanet_2019_table[[#This Row],[Genes]]</f>
        <v>COL4A2;COL6A2;COL6A3</v>
      </c>
      <c r="K18" t="s">
        <v>2475</v>
      </c>
    </row>
    <row r="19" spans="1:11" x14ac:dyDescent="0.25">
      <c r="A19" s="1" t="str">
        <f>BioPlanet_2019_table[[#This Row],[Term]]</f>
        <v>Bone mineralization regulation</v>
      </c>
      <c r="B19" s="1" t="str">
        <f>BioPlanet_2019_table[[#This Row],[Overlap]]</f>
        <v>2/11</v>
      </c>
      <c r="C19" s="1">
        <f>BioPlanet_2019_table[[#This Row],[P-value]]</f>
        <v>7.4660872141738552E-4</v>
      </c>
      <c r="D19" s="1">
        <f>BioPlanet_2019_table[[#This Row],[Adjusted P-value]]</f>
        <v>1.2899739575600384E-2</v>
      </c>
      <c r="E19" s="1">
        <f>BioPlanet_2019_table[[#This Row],[-Log(adj p-value)]]</f>
        <v>1.8894190572993057</v>
      </c>
      <c r="F19" s="1">
        <f>BioPlanet_2019_table[[#This Row],[Old P-value]]</f>
        <v>0</v>
      </c>
      <c r="G19" s="1">
        <f>BioPlanet_2019_table[[#This Row],[Old Adjusted P-value]]</f>
        <v>0</v>
      </c>
      <c r="H19" s="1">
        <f>BioPlanet_2019_table[[#This Row],[Odds Ratio]]</f>
        <v>61</v>
      </c>
      <c r="I19" s="1">
        <f>BioPlanet_2019_table[[#This Row],[Combined Score]]</f>
        <v>437</v>
      </c>
      <c r="J19" s="1" t="str">
        <f>BioPlanet_2019_table[[#This Row],[Genes]]</f>
        <v>COL4A2;ENPP1</v>
      </c>
      <c r="K19" t="s">
        <v>2475</v>
      </c>
    </row>
    <row r="20" spans="1:11" x14ac:dyDescent="0.25">
      <c r="A20" s="1" t="str">
        <f>BioPlanet_2019_table[[#This Row],[Term]]</f>
        <v>CBL-mediated ligand-induced downregulation of EGF receptors</v>
      </c>
      <c r="B20" s="1" t="str">
        <f>BioPlanet_2019_table[[#This Row],[Overlap]]</f>
        <v>2/13</v>
      </c>
      <c r="C20" s="1">
        <f>BioPlanet_2019_table[[#This Row],[P-value]]</f>
        <v>1.0536951813892102E-3</v>
      </c>
      <c r="D20" s="1">
        <f>BioPlanet_2019_table[[#This Row],[Adjusted P-value]]</f>
        <v>1.7247326390107599E-2</v>
      </c>
      <c r="E20" s="1">
        <f>BioPlanet_2019_table[[#This Row],[-Log(adj p-value)]]</f>
        <v>1.7632782179249387</v>
      </c>
      <c r="F20" s="1">
        <f>BioPlanet_2019_table[[#This Row],[Old P-value]]</f>
        <v>0</v>
      </c>
      <c r="G20" s="1">
        <f>BioPlanet_2019_table[[#This Row],[Old Adjusted P-value]]</f>
        <v>0</v>
      </c>
      <c r="H20" s="1">
        <f>BioPlanet_2019_table[[#This Row],[Odds Ratio]]</f>
        <v>50</v>
      </c>
      <c r="I20" s="1">
        <f>BioPlanet_2019_table[[#This Row],[Combined Score]]</f>
        <v>340</v>
      </c>
      <c r="J20" s="1" t="str">
        <f>BioPlanet_2019_table[[#This Row],[Genes]]</f>
        <v>SH3GLB2;MET</v>
      </c>
      <c r="K20" t="s">
        <v>2475</v>
      </c>
    </row>
    <row r="21" spans="1:11" x14ac:dyDescent="0.25">
      <c r="A21" s="1" t="str">
        <f>BioPlanet_2019_table[[#This Row],[Term]]</f>
        <v>TAp63 pathway</v>
      </c>
      <c r="B21" s="1" t="str">
        <f>BioPlanet_2019_table[[#This Row],[Overlap]]</f>
        <v>3/55</v>
      </c>
      <c r="C21" s="1">
        <f>BioPlanet_2019_table[[#This Row],[P-value]]</f>
        <v>1.1550963089520349E-3</v>
      </c>
      <c r="D21" s="1">
        <f>BioPlanet_2019_table[[#This Row],[Adjusted P-value]]</f>
        <v>1.7961747604204145E-2</v>
      </c>
      <c r="E21" s="1">
        <f>BioPlanet_2019_table[[#This Row],[-Log(adj p-value)]]</f>
        <v>1.7456514105451815</v>
      </c>
      <c r="F21" s="1">
        <f>BioPlanet_2019_table[[#This Row],[Old P-value]]</f>
        <v>0</v>
      </c>
      <c r="G21" s="1">
        <f>BioPlanet_2019_table[[#This Row],[Old Adjusted P-value]]</f>
        <v>0</v>
      </c>
      <c r="H21" s="1">
        <f>BioPlanet_2019_table[[#This Row],[Odds Ratio]]</f>
        <v>16</v>
      </c>
      <c r="I21" s="1">
        <f>BioPlanet_2019_table[[#This Row],[Combined Score]]</f>
        <v>108</v>
      </c>
      <c r="J21" s="1" t="str">
        <f>BioPlanet_2019_table[[#This Row],[Genes]]</f>
        <v>TP53I3;YWHAQ;FAS</v>
      </c>
      <c r="K21" t="s">
        <v>2475</v>
      </c>
    </row>
    <row r="22" spans="1:11" x14ac:dyDescent="0.25">
      <c r="A22" s="1" t="str">
        <f>BioPlanet_2019_table[[#This Row],[Term]]</f>
        <v>Axon guidance</v>
      </c>
      <c r="B22" s="1" t="str">
        <f>BioPlanet_2019_table[[#This Row],[Overlap]]</f>
        <v>6/325</v>
      </c>
      <c r="C22" s="1">
        <f>BioPlanet_2019_table[[#This Row],[P-value]]</f>
        <v>1.3814789094914789E-3</v>
      </c>
      <c r="D22" s="1">
        <f>BioPlanet_2019_table[[#This Row],[Adjusted P-value]]</f>
        <v>2.0459044802469045E-2</v>
      </c>
      <c r="E22" s="1">
        <f>BioPlanet_2019_table[[#This Row],[-Log(adj p-value)]]</f>
        <v>1.6891146466111842</v>
      </c>
      <c r="F22" s="1">
        <f>BioPlanet_2019_table[[#This Row],[Old P-value]]</f>
        <v>0</v>
      </c>
      <c r="G22" s="1">
        <f>BioPlanet_2019_table[[#This Row],[Old Adjusted P-value]]</f>
        <v>0</v>
      </c>
      <c r="H22" s="1">
        <f>BioPlanet_2019_table[[#This Row],[Odds Ratio]]</f>
        <v>5</v>
      </c>
      <c r="I22" s="1">
        <f>BioPlanet_2019_table[[#This Row],[Combined Score]]</f>
        <v>35</v>
      </c>
      <c r="J22" s="1" t="str">
        <f>BioPlanet_2019_table[[#This Row],[Genes]]</f>
        <v>ALCAM;COL4A2;COL6A2;GPC1;COL6A3;MET</v>
      </c>
      <c r="K22" t="s">
        <v>2475</v>
      </c>
    </row>
    <row r="23" spans="1:11" x14ac:dyDescent="0.25">
      <c r="A23" s="1" t="str">
        <f>BioPlanet_2019_table[[#This Row],[Term]]</f>
        <v>N-glycan precursor substrate biosynthesis</v>
      </c>
      <c r="B23" s="1" t="str">
        <f>BioPlanet_2019_table[[#This Row],[Overlap]]</f>
        <v>2/16</v>
      </c>
      <c r="C23" s="1">
        <f>BioPlanet_2019_table[[#This Row],[P-value]]</f>
        <v>1.6093054383472223E-3</v>
      </c>
      <c r="D23" s="1">
        <f>BioPlanet_2019_table[[#This Row],[Adjusted P-value]]</f>
        <v>2.2749726878453915E-2</v>
      </c>
      <c r="E23" s="1">
        <f>BioPlanet_2019_table[[#This Row],[-Log(adj p-value)]]</f>
        <v>1.6430238128922474</v>
      </c>
      <c r="F23" s="1">
        <f>BioPlanet_2019_table[[#This Row],[Old P-value]]</f>
        <v>0</v>
      </c>
      <c r="G23" s="1">
        <f>BioPlanet_2019_table[[#This Row],[Old Adjusted P-value]]</f>
        <v>0</v>
      </c>
      <c r="H23" s="1">
        <f>BioPlanet_2019_table[[#This Row],[Odds Ratio]]</f>
        <v>39</v>
      </c>
      <c r="I23" s="1">
        <f>BioPlanet_2019_table[[#This Row],[Combined Score]]</f>
        <v>251</v>
      </c>
      <c r="J23" s="1" t="str">
        <f>BioPlanet_2019_table[[#This Row],[Genes]]</f>
        <v>DPM1;GFPT1</v>
      </c>
      <c r="K23" t="s">
        <v>2475</v>
      </c>
    </row>
    <row r="24" spans="1:11" x14ac:dyDescent="0.25">
      <c r="A24" s="1" t="str">
        <f>BioPlanet_2019_table[[#This Row],[Term]]</f>
        <v>Focal adhesion</v>
      </c>
      <c r="B24" s="1" t="str">
        <f>BioPlanet_2019_table[[#This Row],[Overlap]]</f>
        <v>5/233</v>
      </c>
      <c r="C24" s="1">
        <f>BioPlanet_2019_table[[#This Row],[P-value]]</f>
        <v>1.8293939429076173E-3</v>
      </c>
      <c r="D24" s="1">
        <f>BioPlanet_2019_table[[#This Row],[Adjusted P-value]]</f>
        <v>2.4736587662794306E-2</v>
      </c>
      <c r="E24" s="1">
        <f>BioPlanet_2019_table[[#This Row],[-Log(adj p-value)]]</f>
        <v>1.6066602101810294</v>
      </c>
      <c r="F24" s="1">
        <f>BioPlanet_2019_table[[#This Row],[Old P-value]]</f>
        <v>0</v>
      </c>
      <c r="G24" s="1">
        <f>BioPlanet_2019_table[[#This Row],[Old Adjusted P-value]]</f>
        <v>0</v>
      </c>
      <c r="H24" s="1">
        <f>BioPlanet_2019_table[[#This Row],[Odds Ratio]]</f>
        <v>6</v>
      </c>
      <c r="I24" s="1">
        <f>BioPlanet_2019_table[[#This Row],[Combined Score]]</f>
        <v>39</v>
      </c>
      <c r="J24" s="1" t="str">
        <f>BioPlanet_2019_table[[#This Row],[Genes]]</f>
        <v>COL4A2;COL6A2;COL11A1;COL6A3;MET</v>
      </c>
      <c r="K24" t="s">
        <v>2475</v>
      </c>
    </row>
    <row r="25" spans="1:11" x14ac:dyDescent="0.25">
      <c r="A25" s="1" t="str">
        <f>BioPlanet_2019_table[[#This Row],[Term]]</f>
        <v>Beta-1 integrin cell surface interactions</v>
      </c>
      <c r="B25" s="1" t="str">
        <f>BioPlanet_2019_table[[#This Row],[Overlap]]</f>
        <v>3/66</v>
      </c>
      <c r="C25" s="1">
        <f>BioPlanet_2019_table[[#This Row],[P-value]]</f>
        <v>1.9561995217180629E-3</v>
      </c>
      <c r="D25" s="1">
        <f>BioPlanet_2019_table[[#This Row],[Adjusted P-value]]</f>
        <v>2.5349085468929899E-2</v>
      </c>
      <c r="E25" s="1">
        <f>BioPlanet_2019_table[[#This Row],[-Log(adj p-value)]]</f>
        <v>1.5960377042975775</v>
      </c>
      <c r="F25" s="1">
        <f>BioPlanet_2019_table[[#This Row],[Old P-value]]</f>
        <v>0</v>
      </c>
      <c r="G25" s="1">
        <f>BioPlanet_2019_table[[#This Row],[Old Adjusted P-value]]</f>
        <v>0</v>
      </c>
      <c r="H25" s="1">
        <f>BioPlanet_2019_table[[#This Row],[Odds Ratio]]</f>
        <v>13</v>
      </c>
      <c r="I25" s="1">
        <f>BioPlanet_2019_table[[#This Row],[Combined Score]]</f>
        <v>82</v>
      </c>
      <c r="J25" s="1" t="str">
        <f>BioPlanet_2019_table[[#This Row],[Genes]]</f>
        <v>COL6A2;COL11A1;COL6A3</v>
      </c>
      <c r="K25" t="s">
        <v>2475</v>
      </c>
    </row>
    <row r="26" spans="1:11" x14ac:dyDescent="0.25">
      <c r="A26" s="1" t="str">
        <f>BioPlanet_2019_table[[#This Row],[Term]]</f>
        <v>Eicosanoid biosynthesis</v>
      </c>
      <c r="B26" s="1" t="str">
        <f>BioPlanet_2019_table[[#This Row],[Overlap]]</f>
        <v>2/19</v>
      </c>
      <c r="C26" s="1">
        <f>BioPlanet_2019_table[[#This Row],[P-value]]</f>
        <v>2.2766302326294946E-3</v>
      </c>
      <c r="D26" s="1">
        <f>BioPlanet_2019_table[[#This Row],[Adjusted P-value]]</f>
        <v>2.6667084959550211E-2</v>
      </c>
      <c r="E26" s="1">
        <f>BioPlanet_2019_table[[#This Row],[-Log(adj p-value)]]</f>
        <v>1.5740244554452294</v>
      </c>
      <c r="F26" s="1">
        <f>BioPlanet_2019_table[[#This Row],[Old P-value]]</f>
        <v>0</v>
      </c>
      <c r="G26" s="1">
        <f>BioPlanet_2019_table[[#This Row],[Old Adjusted P-value]]</f>
        <v>0</v>
      </c>
      <c r="H26" s="1">
        <f>BioPlanet_2019_table[[#This Row],[Odds Ratio]]</f>
        <v>32</v>
      </c>
      <c r="I26" s="1">
        <f>BioPlanet_2019_table[[#This Row],[Combined Score]]</f>
        <v>195</v>
      </c>
      <c r="J26" s="1" t="str">
        <f>BioPlanet_2019_table[[#This Row],[Genes]]</f>
        <v>PTGS2;PTGS1</v>
      </c>
      <c r="K26" t="s">
        <v>2475</v>
      </c>
    </row>
    <row r="27" spans="1:11" x14ac:dyDescent="0.25">
      <c r="A27" s="1" t="str">
        <f>BioPlanet_2019_table[[#This Row],[Term]]</f>
        <v>Antiviral mechanism by interferon-stimulated genes</v>
      </c>
      <c r="B27" s="1" t="str">
        <f>BioPlanet_2019_table[[#This Row],[Overlap]]</f>
        <v>3/70</v>
      </c>
      <c r="C27" s="1">
        <f>BioPlanet_2019_table[[#This Row],[P-value]]</f>
        <v>2.3151488550091823E-3</v>
      </c>
      <c r="D27" s="1">
        <f>BioPlanet_2019_table[[#This Row],[Adjusted P-value]]</f>
        <v>2.6667084959550211E-2</v>
      </c>
      <c r="E27" s="1">
        <f>BioPlanet_2019_table[[#This Row],[-Log(adj p-value)]]</f>
        <v>1.5740244554452294</v>
      </c>
      <c r="F27" s="1">
        <f>BioPlanet_2019_table[[#This Row],[Old P-value]]</f>
        <v>0</v>
      </c>
      <c r="G27" s="1">
        <f>BioPlanet_2019_table[[#This Row],[Old Adjusted P-value]]</f>
        <v>0</v>
      </c>
      <c r="H27" s="1">
        <f>BioPlanet_2019_table[[#This Row],[Odds Ratio]]</f>
        <v>12</v>
      </c>
      <c r="I27" s="1">
        <f>BioPlanet_2019_table[[#This Row],[Combined Score]]</f>
        <v>75</v>
      </c>
      <c r="J27" s="1" t="str">
        <f>BioPlanet_2019_table[[#This Row],[Genes]]</f>
        <v>RANBP2;MX1;EIF4E2</v>
      </c>
      <c r="K27" t="s">
        <v>2475</v>
      </c>
    </row>
    <row r="28" spans="1:11" x14ac:dyDescent="0.25">
      <c r="A28" s="1" t="str">
        <f>BioPlanet_2019_table[[#This Row],[Term]]</f>
        <v>NCAM signaling for neurite out-growth</v>
      </c>
      <c r="B28" s="1" t="str">
        <f>BioPlanet_2019_table[[#This Row],[Overlap]]</f>
        <v>3/70</v>
      </c>
      <c r="C28" s="1">
        <f>BioPlanet_2019_table[[#This Row],[P-value]]</f>
        <v>2.3151488550091823E-3</v>
      </c>
      <c r="D28" s="1">
        <f>BioPlanet_2019_table[[#This Row],[Adjusted P-value]]</f>
        <v>2.6667084959550211E-2</v>
      </c>
      <c r="E28" s="1">
        <f>BioPlanet_2019_table[[#This Row],[-Log(adj p-value)]]</f>
        <v>1.5740244554452294</v>
      </c>
      <c r="F28" s="1">
        <f>BioPlanet_2019_table[[#This Row],[Old P-value]]</f>
        <v>0</v>
      </c>
      <c r="G28" s="1">
        <f>BioPlanet_2019_table[[#This Row],[Old Adjusted P-value]]</f>
        <v>0</v>
      </c>
      <c r="H28" s="1">
        <f>BioPlanet_2019_table[[#This Row],[Odds Ratio]]</f>
        <v>12</v>
      </c>
      <c r="I28" s="1">
        <f>BioPlanet_2019_table[[#This Row],[Combined Score]]</f>
        <v>75</v>
      </c>
      <c r="J28" s="1" t="str">
        <f>BioPlanet_2019_table[[#This Row],[Genes]]</f>
        <v>COL4A2;COL6A2;COL6A3</v>
      </c>
      <c r="K28" t="s">
        <v>2475</v>
      </c>
    </row>
    <row r="29" spans="1:11" x14ac:dyDescent="0.25">
      <c r="A29" s="1" t="str">
        <f>BioPlanet_2019_table[[#This Row],[Term]]</f>
        <v>Integrins in angiogenesis</v>
      </c>
      <c r="B29" s="1" t="str">
        <f>BioPlanet_2019_table[[#This Row],[Overlap]]</f>
        <v>3/74</v>
      </c>
      <c r="C29" s="1">
        <f>BioPlanet_2019_table[[#This Row],[P-value]]</f>
        <v>2.7124374547234727E-3</v>
      </c>
      <c r="D29" s="1">
        <f>BioPlanet_2019_table[[#This Row],[Adjusted P-value]]</f>
        <v>3.0127430300678573E-2</v>
      </c>
      <c r="E29" s="1">
        <f>BioPlanet_2019_table[[#This Row],[-Log(adj p-value)]]</f>
        <v>1.5210379096087072</v>
      </c>
      <c r="F29" s="1">
        <f>BioPlanet_2019_table[[#This Row],[Old P-value]]</f>
        <v>0</v>
      </c>
      <c r="G29" s="1">
        <f>BioPlanet_2019_table[[#This Row],[Old Adjusted P-value]]</f>
        <v>0</v>
      </c>
      <c r="H29" s="1">
        <f>BioPlanet_2019_table[[#This Row],[Odds Ratio]]</f>
        <v>12</v>
      </c>
      <c r="I29" s="1">
        <f>BioPlanet_2019_table[[#This Row],[Combined Score]]</f>
        <v>69</v>
      </c>
      <c r="J29" s="1" t="str">
        <f>BioPlanet_2019_table[[#This Row],[Genes]]</f>
        <v>COL6A2;COL11A1;COL6A3</v>
      </c>
      <c r="K29" t="s">
        <v>2475</v>
      </c>
    </row>
    <row r="30" spans="1:11" x14ac:dyDescent="0.25">
      <c r="A30" s="1" t="str">
        <f>BioPlanet_2019_table[[#This Row],[Term]]</f>
        <v>p73 transcription factor network</v>
      </c>
      <c r="B30" s="1" t="str">
        <f>BioPlanet_2019_table[[#This Row],[Overlap]]</f>
        <v>3/79</v>
      </c>
      <c r="C30" s="1">
        <f>BioPlanet_2019_table[[#This Row],[P-value]]</f>
        <v>3.2649477987648202E-3</v>
      </c>
      <c r="D30" s="1">
        <f>BioPlanet_2019_table[[#This Row],[Adjusted P-value]]</f>
        <v>3.458162043452713E-2</v>
      </c>
      <c r="E30" s="1">
        <f>BioPlanet_2019_table[[#This Row],[-Log(adj p-value)]]</f>
        <v>1.4611546603019743</v>
      </c>
      <c r="F30" s="1">
        <f>BioPlanet_2019_table[[#This Row],[Old P-value]]</f>
        <v>0</v>
      </c>
      <c r="G30" s="1">
        <f>BioPlanet_2019_table[[#This Row],[Old Adjusted P-value]]</f>
        <v>0</v>
      </c>
      <c r="H30" s="1">
        <f>BioPlanet_2019_table[[#This Row],[Odds Ratio]]</f>
        <v>11</v>
      </c>
      <c r="I30" s="1">
        <f>BioPlanet_2019_table[[#This Row],[Combined Score]]</f>
        <v>62</v>
      </c>
      <c r="J30" s="1" t="str">
        <f>BioPlanet_2019_table[[#This Row],[Genes]]</f>
        <v>TP53I3;BIN1;FAS</v>
      </c>
      <c r="K30" t="s">
        <v>2475</v>
      </c>
    </row>
    <row r="31" spans="1:11" x14ac:dyDescent="0.25">
      <c r="A31" s="1" t="str">
        <f>BioPlanet_2019_table[[#This Row],[Term]]</f>
        <v>Mitochondrial fatty acid beta-oxidation</v>
      </c>
      <c r="B31" s="1" t="str">
        <f>BioPlanet_2019_table[[#This Row],[Overlap]]</f>
        <v>2/23</v>
      </c>
      <c r="C31" s="1">
        <f>BioPlanet_2019_table[[#This Row],[P-value]]</f>
        <v>3.3358476303402373E-3</v>
      </c>
      <c r="D31" s="1">
        <f>BioPlanet_2019_table[[#This Row],[Adjusted P-value]]</f>
        <v>3.458162043452713E-2</v>
      </c>
      <c r="E31" s="1">
        <f>BioPlanet_2019_table[[#This Row],[-Log(adj p-value)]]</f>
        <v>1.4611546603019743</v>
      </c>
      <c r="F31" s="1">
        <f>BioPlanet_2019_table[[#This Row],[Old P-value]]</f>
        <v>0</v>
      </c>
      <c r="G31" s="1">
        <f>BioPlanet_2019_table[[#This Row],[Old Adjusted P-value]]</f>
        <v>0</v>
      </c>
      <c r="H31" s="1">
        <f>BioPlanet_2019_table[[#This Row],[Odds Ratio]]</f>
        <v>26</v>
      </c>
      <c r="I31" s="1">
        <f>BioPlanet_2019_table[[#This Row],[Combined Score]]</f>
        <v>148</v>
      </c>
      <c r="J31" s="1" t="str">
        <f>BioPlanet_2019_table[[#This Row],[Genes]]</f>
        <v>HADHB;HADHA</v>
      </c>
      <c r="K31" t="s">
        <v>2475</v>
      </c>
    </row>
    <row r="32" spans="1:11" x14ac:dyDescent="0.25">
      <c r="A32" s="1" t="str">
        <f>BioPlanet_2019_table[[#This Row],[Term]]</f>
        <v>Protein processing in the endoplasmic reticulum</v>
      </c>
      <c r="B32" s="1" t="str">
        <f>BioPlanet_2019_table[[#This Row],[Overlap]]</f>
        <v>4/166</v>
      </c>
      <c r="C32" s="1">
        <f>BioPlanet_2019_table[[#This Row],[P-value]]</f>
        <v>3.5200982640125424E-3</v>
      </c>
      <c r="D32" s="1">
        <f>BioPlanet_2019_table[[#This Row],[Adjusted P-value]]</f>
        <v>3.4622543985297315E-2</v>
      </c>
      <c r="E32" s="1">
        <f>BioPlanet_2019_table[[#This Row],[-Log(adj p-value)]]</f>
        <v>1.4606410243235606</v>
      </c>
      <c r="F32" s="1">
        <f>BioPlanet_2019_table[[#This Row],[Old P-value]]</f>
        <v>0</v>
      </c>
      <c r="G32" s="1">
        <f>BioPlanet_2019_table[[#This Row],[Old Adjusted P-value]]</f>
        <v>0</v>
      </c>
      <c r="H32" s="1">
        <f>BioPlanet_2019_table[[#This Row],[Odds Ratio]]</f>
        <v>7</v>
      </c>
      <c r="I32" s="1">
        <f>BioPlanet_2019_table[[#This Row],[Combined Score]]</f>
        <v>39</v>
      </c>
      <c r="J32" s="1" t="str">
        <f>BioPlanet_2019_table[[#This Row],[Genes]]</f>
        <v>ERLEC1;DNAJC10;PDIA6;UGGT1</v>
      </c>
      <c r="K32" t="s">
        <v>2475</v>
      </c>
    </row>
    <row r="33" spans="1:11" x14ac:dyDescent="0.25">
      <c r="A33" s="1" t="str">
        <f>BioPlanet_2019_table[[#This Row],[Term]]</f>
        <v>Nicotinate and nicotinamide metabolism</v>
      </c>
      <c r="B33" s="1" t="str">
        <f>BioPlanet_2019_table[[#This Row],[Overlap]]</f>
        <v>2/24</v>
      </c>
      <c r="C33" s="1">
        <f>BioPlanet_2019_table[[#This Row],[P-value]]</f>
        <v>3.6303021660876083E-3</v>
      </c>
      <c r="D33" s="1">
        <f>BioPlanet_2019_table[[#This Row],[Adjusted P-value]]</f>
        <v>3.4622543985297315E-2</v>
      </c>
      <c r="E33" s="1">
        <f>BioPlanet_2019_table[[#This Row],[-Log(adj p-value)]]</f>
        <v>1.4606410243235606</v>
      </c>
      <c r="F33" s="1">
        <f>BioPlanet_2019_table[[#This Row],[Old P-value]]</f>
        <v>0</v>
      </c>
      <c r="G33" s="1">
        <f>BioPlanet_2019_table[[#This Row],[Old Adjusted P-value]]</f>
        <v>0</v>
      </c>
      <c r="H33" s="1">
        <f>BioPlanet_2019_table[[#This Row],[Odds Ratio]]</f>
        <v>25</v>
      </c>
      <c r="I33" s="1">
        <f>BioPlanet_2019_table[[#This Row],[Combined Score]]</f>
        <v>139</v>
      </c>
      <c r="J33" s="1" t="str">
        <f>BioPlanet_2019_table[[#This Row],[Genes]]</f>
        <v>NNMT;ENPP1</v>
      </c>
      <c r="K33" t="s">
        <v>2475</v>
      </c>
    </row>
    <row r="34" spans="1:11" x14ac:dyDescent="0.25">
      <c r="A34" s="1" t="str">
        <f>BioPlanet_2019_table[[#This Row],[Term]]</f>
        <v>Interferon signaling</v>
      </c>
      <c r="B34" s="1" t="str">
        <f>BioPlanet_2019_table[[#This Row],[Overlap]]</f>
        <v>4/168</v>
      </c>
      <c r="C34" s="1">
        <f>BioPlanet_2019_table[[#This Row],[P-value]]</f>
        <v>3.6737747637132201E-3</v>
      </c>
      <c r="D34" s="1">
        <f>BioPlanet_2019_table[[#This Row],[Adjusted P-value]]</f>
        <v>3.4622543985297315E-2</v>
      </c>
      <c r="E34" s="1">
        <f>BioPlanet_2019_table[[#This Row],[-Log(adj p-value)]]</f>
        <v>1.4606410243235606</v>
      </c>
      <c r="F34" s="1">
        <f>BioPlanet_2019_table[[#This Row],[Old P-value]]</f>
        <v>0</v>
      </c>
      <c r="G34" s="1">
        <f>BioPlanet_2019_table[[#This Row],[Old Adjusted P-value]]</f>
        <v>0</v>
      </c>
      <c r="H34" s="1">
        <f>BioPlanet_2019_table[[#This Row],[Odds Ratio]]</f>
        <v>7</v>
      </c>
      <c r="I34" s="1">
        <f>BioPlanet_2019_table[[#This Row],[Combined Score]]</f>
        <v>38</v>
      </c>
      <c r="J34" s="1" t="str">
        <f>BioPlanet_2019_table[[#This Row],[Genes]]</f>
        <v>RANBP2;IFITM2;MX1;EIF4E2</v>
      </c>
      <c r="K34" t="s">
        <v>2475</v>
      </c>
    </row>
    <row r="35" spans="1:11" x14ac:dyDescent="0.25">
      <c r="A35" s="1" t="str">
        <f>BioPlanet_2019_table[[#This Row],[Term]]</f>
        <v>Asparagine N-linked glycosylation</v>
      </c>
      <c r="B35" s="1" t="str">
        <f>BioPlanet_2019_table[[#This Row],[Overlap]]</f>
        <v>3/85</v>
      </c>
      <c r="C35" s="1">
        <f>BioPlanet_2019_table[[#This Row],[P-value]]</f>
        <v>4.0130571484536361E-3</v>
      </c>
      <c r="D35" s="1">
        <f>BioPlanet_2019_table[[#This Row],[Adjusted P-value]]</f>
        <v>3.6707669799090611E-2</v>
      </c>
      <c r="E35" s="1">
        <f>BioPlanet_2019_table[[#This Row],[-Log(adj p-value)]]</f>
        <v>1.4352431836114212</v>
      </c>
      <c r="F35" s="1">
        <f>BioPlanet_2019_table[[#This Row],[Old P-value]]</f>
        <v>0</v>
      </c>
      <c r="G35" s="1">
        <f>BioPlanet_2019_table[[#This Row],[Old Adjusted P-value]]</f>
        <v>0</v>
      </c>
      <c r="H35" s="1">
        <f>BioPlanet_2019_table[[#This Row],[Odds Ratio]]</f>
        <v>10</v>
      </c>
      <c r="I35" s="1">
        <f>BioPlanet_2019_table[[#This Row],[Combined Score]]</f>
        <v>56</v>
      </c>
      <c r="J35" s="1" t="str">
        <f>BioPlanet_2019_table[[#This Row],[Genes]]</f>
        <v>DPM1;GFPT1;UGGT1</v>
      </c>
      <c r="K35" t="s">
        <v>2475</v>
      </c>
    </row>
    <row r="36" spans="1:11" x14ac:dyDescent="0.25">
      <c r="A36" s="1" t="str">
        <f>BioPlanet_2019_table[[#This Row],[Term]]</f>
        <v>Developmental biology</v>
      </c>
      <c r="B36" s="1" t="str">
        <f>BioPlanet_2019_table[[#This Row],[Overlap]]</f>
        <v>6/420</v>
      </c>
      <c r="C36" s="1">
        <f>BioPlanet_2019_table[[#This Row],[P-value]]</f>
        <v>4.9216614407799489E-3</v>
      </c>
      <c r="D36" s="1">
        <f>BioPlanet_2019_table[[#This Row],[Adjusted P-value]]</f>
        <v>4.3732477373787548E-2</v>
      </c>
      <c r="E36" s="1">
        <f>BioPlanet_2019_table[[#This Row],[-Log(adj p-value)]]</f>
        <v>1.3591959198815162</v>
      </c>
      <c r="F36" s="1">
        <f>BioPlanet_2019_table[[#This Row],[Old P-value]]</f>
        <v>0</v>
      </c>
      <c r="G36" s="1">
        <f>BioPlanet_2019_table[[#This Row],[Old Adjusted P-value]]</f>
        <v>0</v>
      </c>
      <c r="H36" s="1">
        <f>BioPlanet_2019_table[[#This Row],[Odds Ratio]]</f>
        <v>4</v>
      </c>
      <c r="I36" s="1">
        <f>BioPlanet_2019_table[[#This Row],[Combined Score]]</f>
        <v>22</v>
      </c>
      <c r="J36" s="1" t="str">
        <f>BioPlanet_2019_table[[#This Row],[Genes]]</f>
        <v>ALCAM;COL4A2;COL6A2;GPC1;COL6A3;MET</v>
      </c>
      <c r="K36" t="s">
        <v>2475</v>
      </c>
    </row>
    <row r="37" spans="1:11" x14ac:dyDescent="0.25">
      <c r="A37" s="1" t="str">
        <f>BioPlanet_2019_table[[#This Row],[Term]]</f>
        <v>TGF-beta regulation of extracellular matrix</v>
      </c>
      <c r="B37" s="1" t="str">
        <f>BioPlanet_2019_table[[#This Row],[Overlap]]</f>
        <v>7/565</v>
      </c>
      <c r="C37" s="1">
        <f>BioPlanet_2019_table[[#This Row],[P-value]]</f>
        <v>5.2328056795975259E-3</v>
      </c>
      <c r="D37" s="1">
        <f>BioPlanet_2019_table[[#This Row],[Adjusted P-value]]</f>
        <v>4.4346832794657502E-2</v>
      </c>
      <c r="E37" s="1">
        <f>BioPlanet_2019_table[[#This Row],[-Log(adj p-value)]]</f>
        <v>1.3531373915914549</v>
      </c>
      <c r="F37" s="1">
        <f>BioPlanet_2019_table[[#This Row],[Old P-value]]</f>
        <v>0</v>
      </c>
      <c r="G37" s="1">
        <f>BioPlanet_2019_table[[#This Row],[Old Adjusted P-value]]</f>
        <v>0</v>
      </c>
      <c r="H37" s="1">
        <f>BioPlanet_2019_table[[#This Row],[Odds Ratio]]</f>
        <v>4</v>
      </c>
      <c r="I37" s="1">
        <f>BioPlanet_2019_table[[#This Row],[Combined Score]]</f>
        <v>19</v>
      </c>
      <c r="J37" s="1" t="str">
        <f>BioPlanet_2019_table[[#This Row],[Genes]]</f>
        <v>CNN1;COL4A2;MTHFD2;AKR1C1;PTGS2;PTGS1;CHERP</v>
      </c>
      <c r="K37" t="s">
        <v>2475</v>
      </c>
    </row>
    <row r="38" spans="1:11" x14ac:dyDescent="0.25">
      <c r="A38" s="1" t="str">
        <f>BioPlanet_2019_table[[#This Row],[Term]]</f>
        <v>T cell receptor calcium pathway</v>
      </c>
      <c r="B38" s="1" t="str">
        <f>BioPlanet_2019_table[[#This Row],[Overlap]]</f>
        <v>2/29</v>
      </c>
      <c r="C38" s="1">
        <f>BioPlanet_2019_table[[#This Row],[P-value]]</f>
        <v>5.2759897537052337E-3</v>
      </c>
      <c r="D38" s="1">
        <f>BioPlanet_2019_table[[#This Row],[Adjusted P-value]]</f>
        <v>4.4346832794657502E-2</v>
      </c>
      <c r="E38" s="1">
        <f>BioPlanet_2019_table[[#This Row],[-Log(adj p-value)]]</f>
        <v>1.3531373915914549</v>
      </c>
      <c r="F38" s="1">
        <f>BioPlanet_2019_table[[#This Row],[Old P-value]]</f>
        <v>0</v>
      </c>
      <c r="G38" s="1">
        <f>BioPlanet_2019_table[[#This Row],[Old Adjusted P-value]]</f>
        <v>0</v>
      </c>
      <c r="H38" s="1">
        <f>BioPlanet_2019_table[[#This Row],[Odds Ratio]]</f>
        <v>20</v>
      </c>
      <c r="I38" s="1">
        <f>BioPlanet_2019_table[[#This Row],[Combined Score]]</f>
        <v>106</v>
      </c>
      <c r="J38" s="1" t="str">
        <f>BioPlanet_2019_table[[#This Row],[Genes]]</f>
        <v>FKBP1A;PTGS2</v>
      </c>
      <c r="K38" t="s">
        <v>2475</v>
      </c>
    </row>
    <row r="39" spans="1:11" x14ac:dyDescent="0.25">
      <c r="A39" s="1" t="str">
        <f>BioPlanet_2019_table[[#This Row],[Term]]</f>
        <v>Biosynthesis of the N-glycan precursor (dolichol lipid-linked oligosaccharide, LLO) and transfer to a nascent protein</v>
      </c>
      <c r="B39" s="1" t="str">
        <f>BioPlanet_2019_table[[#This Row],[Overlap]]</f>
        <v>2/30</v>
      </c>
      <c r="C39" s="1">
        <f>BioPlanet_2019_table[[#This Row],[P-value]]</f>
        <v>5.6391916203922011E-3</v>
      </c>
      <c r="D39" s="1">
        <f>BioPlanet_2019_table[[#This Row],[Adjusted P-value]]</f>
        <v>4.6152331419525648E-2</v>
      </c>
      <c r="E39" s="1">
        <f>BioPlanet_2019_table[[#This Row],[-Log(adj p-value)]]</f>
        <v>1.3358063553734885</v>
      </c>
      <c r="F39" s="1">
        <f>BioPlanet_2019_table[[#This Row],[Old P-value]]</f>
        <v>0</v>
      </c>
      <c r="G39" s="1">
        <f>BioPlanet_2019_table[[#This Row],[Old Adjusted P-value]]</f>
        <v>0</v>
      </c>
      <c r="H39" s="1">
        <f>BioPlanet_2019_table[[#This Row],[Odds Ratio]]</f>
        <v>19</v>
      </c>
      <c r="I39" s="1">
        <f>BioPlanet_2019_table[[#This Row],[Combined Score]]</f>
        <v>101</v>
      </c>
      <c r="J39" s="1" t="str">
        <f>BioPlanet_2019_table[[#This Row],[Genes]]</f>
        <v>DPM1;GFPT1</v>
      </c>
      <c r="K39" t="s">
        <v>2475</v>
      </c>
    </row>
    <row r="40" spans="1:11" x14ac:dyDescent="0.25">
      <c r="A40" s="1" t="str">
        <f>BioPlanet_2019_table[[#This Row],[Term]]</f>
        <v>Prostaglandin biosynthesis and regulation</v>
      </c>
      <c r="B40" s="1" t="str">
        <f>BioPlanet_2019_table[[#This Row],[Overlap]]</f>
        <v>2/31</v>
      </c>
      <c r="C40" s="1">
        <f>BioPlanet_2019_table[[#This Row],[P-value]]</f>
        <v>6.0135443204343414E-3</v>
      </c>
      <c r="D40" s="1">
        <f>BioPlanet_2019_table[[#This Row],[Adjusted P-value]]</f>
        <v>4.795416111936103E-2</v>
      </c>
      <c r="E40" s="1">
        <f>BioPlanet_2019_table[[#This Row],[-Log(adj p-value)]]</f>
        <v>1.3191737018870833</v>
      </c>
      <c r="F40" s="1">
        <f>BioPlanet_2019_table[[#This Row],[Old P-value]]</f>
        <v>0</v>
      </c>
      <c r="G40" s="1">
        <f>BioPlanet_2019_table[[#This Row],[Old Adjusted P-value]]</f>
        <v>0</v>
      </c>
      <c r="H40" s="1">
        <f>BioPlanet_2019_table[[#This Row],[Odds Ratio]]</f>
        <v>19</v>
      </c>
      <c r="I40" s="1">
        <f>BioPlanet_2019_table[[#This Row],[Combined Score]]</f>
        <v>96</v>
      </c>
      <c r="J40" s="1" t="str">
        <f>BioPlanet_2019_table[[#This Row],[Genes]]</f>
        <v>PTGS2;PTGS1</v>
      </c>
      <c r="K40" t="s">
        <v>2475</v>
      </c>
    </row>
    <row r="41" spans="1:11" x14ac:dyDescent="0.25">
      <c r="A41" s="1" t="str">
        <f>MSigDB!A2</f>
        <v>Epithelial Mesenchymal Transition</v>
      </c>
      <c r="B41" s="1" t="str">
        <f>MSigDB!B2</f>
        <v>8/200</v>
      </c>
      <c r="C41" s="1">
        <f>MSigDB!C2</f>
        <v>8.264472675068322E-7</v>
      </c>
      <c r="D41" s="1">
        <f>MSigDB!D2</f>
        <v>2.9752101630245959E-5</v>
      </c>
      <c r="E41" s="1">
        <f>MSigDB!E2</f>
        <v>4.5264823511394159</v>
      </c>
      <c r="F41" s="1">
        <f>MSigDB!F2</f>
        <v>0</v>
      </c>
      <c r="G41" s="1">
        <f>MSigDB!G2</f>
        <v>0</v>
      </c>
      <c r="H41" s="1">
        <f>MSigDB!H2</f>
        <v>12</v>
      </c>
      <c r="I41" s="1">
        <f>MSigDB!I2</f>
        <v>172</v>
      </c>
      <c r="J41" s="1" t="str">
        <f>MSigDB!J2</f>
        <v>NNMT;COL4A2;MMP1;COL6A2;COL11A1;GPC1;COL6A3;FAS</v>
      </c>
      <c r="K41" t="s">
        <v>2476</v>
      </c>
    </row>
    <row r="42" spans="1:11" x14ac:dyDescent="0.25">
      <c r="A42" s="1" t="str">
        <f>MSigDB!A3</f>
        <v>Glycolysis</v>
      </c>
      <c r="B42" s="1" t="str">
        <f>MSigDB!B3</f>
        <v>6/200</v>
      </c>
      <c r="C42" s="1">
        <f>MSigDB!C3</f>
        <v>1.0527343594825417E-4</v>
      </c>
      <c r="D42" s="1">
        <f>MSigDB!D3</f>
        <v>1.8949218470685752E-3</v>
      </c>
      <c r="E42" s="1">
        <f>MSigDB!E3</f>
        <v>2.7224086970873498</v>
      </c>
      <c r="F42" s="1">
        <f>MSigDB!F3</f>
        <v>0</v>
      </c>
      <c r="G42" s="1">
        <f>MSigDB!G3</f>
        <v>0</v>
      </c>
      <c r="H42" s="1">
        <f>MSigDB!H3</f>
        <v>9</v>
      </c>
      <c r="I42" s="1">
        <f>MSigDB!I3</f>
        <v>81</v>
      </c>
      <c r="J42" s="1" t="str">
        <f>MSigDB!J3</f>
        <v>TSTA3;GPC1;GFPT1;HDLBP;TALDO1;MET</v>
      </c>
      <c r="K42" t="s">
        <v>2476</v>
      </c>
    </row>
    <row r="43" spans="1:11" x14ac:dyDescent="0.25">
      <c r="A43" s="1" t="str">
        <f>MSigDB!A4</f>
        <v>Interferon Gamma Response</v>
      </c>
      <c r="B43" s="1" t="str">
        <f>MSigDB!B4</f>
        <v>5/200</v>
      </c>
      <c r="C43" s="1">
        <f>MSigDB!C4</f>
        <v>9.3112058898780559E-4</v>
      </c>
      <c r="D43" s="1">
        <f>MSigDB!D4</f>
        <v>8.3800853008902509E-3</v>
      </c>
      <c r="E43" s="1">
        <f>MSigDB!E4</f>
        <v>2.0767515606635905</v>
      </c>
      <c r="F43" s="1">
        <f>MSigDB!F4</f>
        <v>0</v>
      </c>
      <c r="G43" s="1">
        <f>MSigDB!G4</f>
        <v>0</v>
      </c>
      <c r="H43" s="1">
        <f>MSigDB!H4</f>
        <v>7</v>
      </c>
      <c r="I43" s="1">
        <f>MSigDB!I4</f>
        <v>50</v>
      </c>
      <c r="J43" s="1" t="str">
        <f>MSigDB!J4</f>
        <v>IFITM2;MTHFD2;MX1;FAS;PTGS2</v>
      </c>
      <c r="K43" t="s">
        <v>2476</v>
      </c>
    </row>
    <row r="44" spans="1:11" x14ac:dyDescent="0.25">
      <c r="A44" s="1" t="str">
        <f>MSigDB!A5</f>
        <v>p53 Pathway</v>
      </c>
      <c r="B44" s="1" t="str">
        <f>MSigDB!B5</f>
        <v>5/200</v>
      </c>
      <c r="C44" s="1">
        <f>MSigDB!C5</f>
        <v>9.3112058898780559E-4</v>
      </c>
      <c r="D44" s="1">
        <f>MSigDB!D5</f>
        <v>8.3800853008902509E-3</v>
      </c>
      <c r="E44" s="1">
        <f>MSigDB!E5</f>
        <v>2.0767515606635905</v>
      </c>
      <c r="F44" s="1">
        <f>MSigDB!F5</f>
        <v>0</v>
      </c>
      <c r="G44" s="1">
        <f>MSigDB!G5</f>
        <v>0</v>
      </c>
      <c r="H44" s="1">
        <f>MSigDB!H5</f>
        <v>7</v>
      </c>
      <c r="I44" s="1">
        <f>MSigDB!I5</f>
        <v>50</v>
      </c>
      <c r="J44" s="1" t="str">
        <f>MSigDB!J5</f>
        <v>RAP2B;EPHX1;FAS;S100A4;EPS8L2</v>
      </c>
      <c r="K44" t="s">
        <v>2476</v>
      </c>
    </row>
    <row r="45" spans="1:11" x14ac:dyDescent="0.25">
      <c r="A45" s="1" t="str">
        <f>MSigDB!A6</f>
        <v>Adipogenesis</v>
      </c>
      <c r="B45" s="1" t="str">
        <f>MSigDB!B6</f>
        <v>4/200</v>
      </c>
      <c r="C45" s="1">
        <f>MSigDB!C6</f>
        <v>6.7855868807455708E-3</v>
      </c>
      <c r="D45" s="1">
        <f>MSigDB!D6</f>
        <v>4.0713521284473426E-2</v>
      </c>
      <c r="E45" s="1">
        <f>MSigDB!E6</f>
        <v>1.3902613341649097</v>
      </c>
      <c r="F45" s="1">
        <f>MSigDB!F6</f>
        <v>0</v>
      </c>
      <c r="G45" s="1">
        <f>MSigDB!G6</f>
        <v>0</v>
      </c>
      <c r="H45" s="1">
        <f>MSigDB!H6</f>
        <v>6</v>
      </c>
      <c r="I45" s="1">
        <f>MSigDB!I6</f>
        <v>28</v>
      </c>
      <c r="J45" s="1" t="str">
        <f>MSigDB!J6</f>
        <v>SQOR;TALDO1;SUCLG1;FAH</v>
      </c>
      <c r="K45" t="s">
        <v>2476</v>
      </c>
    </row>
    <row r="46" spans="1:11" x14ac:dyDescent="0.25">
      <c r="A46" s="1" t="str">
        <f>MSigDB!A7</f>
        <v>Myogenesis</v>
      </c>
      <c r="B46" s="1" t="str">
        <f>MSigDB!B7</f>
        <v>4/200</v>
      </c>
      <c r="C46" s="1">
        <f>MSigDB!C7</f>
        <v>6.7855868807455708E-3</v>
      </c>
      <c r="D46" s="1">
        <f>MSigDB!D7</f>
        <v>4.0713521284473426E-2</v>
      </c>
      <c r="E46" s="1">
        <f>MSigDB!E7</f>
        <v>1.3902613341649097</v>
      </c>
      <c r="F46" s="1">
        <f>MSigDB!F7</f>
        <v>0</v>
      </c>
      <c r="G46" s="1">
        <f>MSigDB!G7</f>
        <v>0</v>
      </c>
      <c r="H46" s="1">
        <f>MSigDB!H7</f>
        <v>6</v>
      </c>
      <c r="I46" s="1">
        <f>MSigDB!I7</f>
        <v>28</v>
      </c>
      <c r="J46" s="1" t="str">
        <f>MSigDB!J7</f>
        <v>COL4A2;BIN1;COL6A2;COL6A3</v>
      </c>
      <c r="K46" t="s">
        <v>2476</v>
      </c>
    </row>
    <row r="47" spans="1:11" x14ac:dyDescent="0.25">
      <c r="A47" s="1" t="str">
        <f>WikiPathway!A2</f>
        <v>miRNA targets in ECM and membrane receptors WP2911</v>
      </c>
      <c r="B47" s="1" t="str">
        <f>WikiPathway!B2</f>
        <v>3/22</v>
      </c>
      <c r="C47" s="1">
        <f>WikiPathway!C2</f>
        <v>7.4098295877786729E-5</v>
      </c>
      <c r="D47" s="1">
        <f>WikiPathway!D2</f>
        <v>9.0399920970899803E-3</v>
      </c>
      <c r="E47" s="1">
        <f>WikiPathway!E2</f>
        <v>2.0438319491918611</v>
      </c>
      <c r="F47" s="1">
        <f>WikiPathway!F2</f>
        <v>0</v>
      </c>
      <c r="G47" s="1">
        <f>WikiPathway!G2</f>
        <v>0</v>
      </c>
      <c r="H47" s="1">
        <f>WikiPathway!H2</f>
        <v>43.653508771929822</v>
      </c>
      <c r="I47" s="1">
        <f>WikiPathway!I2</f>
        <v>415.15002056214126</v>
      </c>
      <c r="J47" s="1" t="str">
        <f>WikiPathway!J2</f>
        <v>COL4A2;COL6A2;COL6A3</v>
      </c>
      <c r="K47" t="s">
        <v>2477</v>
      </c>
    </row>
    <row r="48" spans="1:11" x14ac:dyDescent="0.25">
      <c r="A48" s="1" t="str">
        <f>WikiPathway!A3</f>
        <v>Benzo(a)pyrene metabolism WP696</v>
      </c>
      <c r="B48" s="1" t="str">
        <f>WikiPathway!B3</f>
        <v>2/9</v>
      </c>
      <c r="C48" s="1">
        <f>WikiPathway!C3</f>
        <v>4.9107034593234302E-4</v>
      </c>
      <c r="D48" s="1">
        <f>WikiPathway!D3</f>
        <v>1.9574138191613504E-2</v>
      </c>
      <c r="E48" s="1">
        <f>WikiPathway!E3</f>
        <v>1.708317349927283</v>
      </c>
      <c r="F48" s="1">
        <f>WikiPathway!F3</f>
        <v>0</v>
      </c>
      <c r="G48" s="1">
        <f>WikiPathway!G3</f>
        <v>0</v>
      </c>
      <c r="H48" s="1">
        <f>WikiPathway!H3</f>
        <v>77.956947162426616</v>
      </c>
      <c r="I48" s="1">
        <f>WikiPathway!I3</f>
        <v>593.9479909744274</v>
      </c>
      <c r="J48" s="1" t="str">
        <f>WikiPathway!J3</f>
        <v>AKR1C1;EPHX1</v>
      </c>
      <c r="K48" t="s">
        <v>2477</v>
      </c>
    </row>
    <row r="49" spans="1:11" x14ac:dyDescent="0.25">
      <c r="A49" s="1" t="str">
        <f>WikiPathway!A4</f>
        <v>Aspirin and miRNAs WP4707</v>
      </c>
      <c r="B49" s="1" t="str">
        <f>WikiPathway!B4</f>
        <v>2/10</v>
      </c>
      <c r="C49" s="1">
        <f>WikiPathway!C4</f>
        <v>6.1234785828101642E-4</v>
      </c>
      <c r="D49" s="1">
        <f>WikiPathway!D4</f>
        <v>1.9574138191613504E-2</v>
      </c>
      <c r="E49" s="1">
        <f>WikiPathway!E4</f>
        <v>1.708317349927283</v>
      </c>
      <c r="F49" s="1">
        <f>WikiPathway!F4</f>
        <v>0</v>
      </c>
      <c r="G49" s="1">
        <f>WikiPathway!G4</f>
        <v>0</v>
      </c>
      <c r="H49" s="1">
        <f>WikiPathway!H4</f>
        <v>68.208904109589042</v>
      </c>
      <c r="I49" s="1">
        <f>WikiPathway!I4</f>
        <v>504.62379927214783</v>
      </c>
      <c r="J49" s="1" t="str">
        <f>WikiPathway!J4</f>
        <v>PTGS2;PTGS1</v>
      </c>
      <c r="K49" t="s">
        <v>2477</v>
      </c>
    </row>
    <row r="50" spans="1:11" x14ac:dyDescent="0.25">
      <c r="A50" s="1" t="str">
        <f>WikiPathway!A5</f>
        <v>Prostaglandin Synthesis and Regulation WP98</v>
      </c>
      <c r="B50" s="1" t="str">
        <f>WikiPathway!B5</f>
        <v>3/45</v>
      </c>
      <c r="C50" s="1">
        <f>WikiPathway!C5</f>
        <v>6.4177502267585265E-4</v>
      </c>
      <c r="D50" s="1">
        <f>WikiPathway!D5</f>
        <v>1.9574138191613504E-2</v>
      </c>
      <c r="E50" s="1">
        <f>WikiPathway!E5</f>
        <v>1.708317349927283</v>
      </c>
      <c r="F50" s="1">
        <f>WikiPathway!F5</f>
        <v>0</v>
      </c>
      <c r="G50" s="1">
        <f>WikiPathway!G5</f>
        <v>0</v>
      </c>
      <c r="H50" s="1">
        <f>WikiPathway!H5</f>
        <v>19.725198412698411</v>
      </c>
      <c r="I50" s="1">
        <f>WikiPathway!I5</f>
        <v>145.00531353343681</v>
      </c>
      <c r="J50" s="1" t="str">
        <f>WikiPathway!J5</f>
        <v>AKR1C1;PTGS2;PTGS1</v>
      </c>
      <c r="K50" t="s">
        <v>2477</v>
      </c>
    </row>
    <row r="51" spans="1:11" x14ac:dyDescent="0.25">
      <c r="A51" s="1" t="str">
        <f>WikiPathway!A6</f>
        <v>Hepatitis C and Hepatocellular Carcinoma WP3646</v>
      </c>
      <c r="B51" s="1" t="str">
        <f>WikiPathway!B6</f>
        <v>3/49</v>
      </c>
      <c r="C51" s="1">
        <f>WikiPathway!C6</f>
        <v>8.2436019064607369E-4</v>
      </c>
      <c r="D51" s="1">
        <f>WikiPathway!D6</f>
        <v>2.0114388651764199E-2</v>
      </c>
      <c r="E51" s="1">
        <f>WikiPathway!E6</f>
        <v>1.6964931626552409</v>
      </c>
      <c r="F51" s="1">
        <f>WikiPathway!F6</f>
        <v>0</v>
      </c>
      <c r="G51" s="1">
        <f>WikiPathway!G6</f>
        <v>0</v>
      </c>
      <c r="H51" s="1">
        <f>WikiPathway!H6</f>
        <v>18.006340579710145</v>
      </c>
      <c r="I51" s="1">
        <f>WikiPathway!I6</f>
        <v>127.861277823397</v>
      </c>
      <c r="J51" s="1" t="str">
        <f>WikiPathway!J6</f>
        <v>COL4A2;MMP1;PTGS2</v>
      </c>
      <c r="K51" t="s">
        <v>2477</v>
      </c>
    </row>
    <row r="52" spans="1:11" x14ac:dyDescent="0.25">
      <c r="A52" s="1" t="str">
        <f>WikiPathway!A7</f>
        <v>Valproic acid pathway WP3871</v>
      </c>
      <c r="B52" s="1" t="str">
        <f>WikiPathway!B7</f>
        <v>2/13</v>
      </c>
      <c r="C52" s="1">
        <f>WikiPathway!C7</f>
        <v>1.0536951813892102E-3</v>
      </c>
      <c r="D52" s="1">
        <f>WikiPathway!D7</f>
        <v>2.0425696171209935E-2</v>
      </c>
      <c r="E52" s="1">
        <f>WikiPathway!E7</f>
        <v>1.6898231324375308</v>
      </c>
      <c r="F52" s="1">
        <f>WikiPathway!F7</f>
        <v>0</v>
      </c>
      <c r="G52" s="1">
        <f>WikiPathway!G7</f>
        <v>0</v>
      </c>
      <c r="H52" s="1">
        <f>WikiPathway!H7</f>
        <v>49.599003735990038</v>
      </c>
      <c r="I52" s="1">
        <f>WikiPathway!I7</f>
        <v>340.02359295125831</v>
      </c>
      <c r="J52" s="1" t="str">
        <f>WikiPathway!J7</f>
        <v>HADHB;HADHA</v>
      </c>
      <c r="K52" t="s">
        <v>2477</v>
      </c>
    </row>
    <row r="53" spans="1:11" x14ac:dyDescent="0.25">
      <c r="A53" s="1" t="str">
        <f>WikiPathway!A8</f>
        <v>VEGFA-VEGFR2 Signaling Pathway WP3888</v>
      </c>
      <c r="B53" s="1" t="str">
        <f>WikiPathway!B8</f>
        <v>7/432</v>
      </c>
      <c r="C53" s="1">
        <f>WikiPathway!C8</f>
        <v>1.1719661737579472E-3</v>
      </c>
      <c r="D53" s="1">
        <f>WikiPathway!D8</f>
        <v>2.0425696171209935E-2</v>
      </c>
      <c r="E53" s="1">
        <f>WikiPathway!E8</f>
        <v>1.6898231324375308</v>
      </c>
      <c r="F53" s="1">
        <f>WikiPathway!F8</f>
        <v>0</v>
      </c>
      <c r="G53" s="1">
        <f>WikiPathway!G8</f>
        <v>0</v>
      </c>
      <c r="H53" s="1">
        <f>WikiPathway!H8</f>
        <v>4.7231833910034604</v>
      </c>
      <c r="I53" s="1">
        <f>WikiPathway!I8</f>
        <v>31.877106901582245</v>
      </c>
      <c r="J53" s="1" t="str">
        <f>WikiPathway!J8</f>
        <v>DPM1;BIN1;GPC1;FHL2;FAS;PTGS2;PDIA6</v>
      </c>
      <c r="K53" t="s">
        <v>2477</v>
      </c>
    </row>
    <row r="54" spans="1:11" x14ac:dyDescent="0.25">
      <c r="A54" s="1" t="str">
        <f>WikiPathway!A9</f>
        <v>Overview of nanoparticle effects WP3287</v>
      </c>
      <c r="B54" s="1" t="str">
        <f>WikiPathway!B9</f>
        <v>2/19</v>
      </c>
      <c r="C54" s="1">
        <f>WikiPathway!C9</f>
        <v>2.2766302326294946E-3</v>
      </c>
      <c r="D54" s="1">
        <f>WikiPathway!D9</f>
        <v>3.4718611047599796E-2</v>
      </c>
      <c r="E54" s="1">
        <f>WikiPathway!E9</f>
        <v>1.4594376575286381</v>
      </c>
      <c r="F54" s="1">
        <f>WikiPathway!F9</f>
        <v>0</v>
      </c>
      <c r="G54" s="1">
        <f>WikiPathway!G9</f>
        <v>0</v>
      </c>
      <c r="H54" s="1">
        <f>WikiPathway!H9</f>
        <v>32.083803384367442</v>
      </c>
      <c r="I54" s="1">
        <f>WikiPathway!I9</f>
        <v>195.23183324753651</v>
      </c>
      <c r="J54" s="1" t="str">
        <f>WikiPathway!J9</f>
        <v>PTGS2;PTGS1</v>
      </c>
      <c r="K54" t="s">
        <v>2477</v>
      </c>
    </row>
    <row r="55" spans="1:11" x14ac:dyDescent="0.25">
      <c r="A55" s="1" t="str">
        <f>WikiPathway!A10</f>
        <v>IL-18 signaling pathway WP4754</v>
      </c>
      <c r="B55" s="1" t="str">
        <f>WikiPathway!B10</f>
        <v>5/272</v>
      </c>
      <c r="C55" s="1">
        <f>WikiPathway!C10</f>
        <v>3.5661072390925511E-3</v>
      </c>
      <c r="D55" s="1">
        <f>WikiPathway!D10</f>
        <v>4.3658657617415678E-2</v>
      </c>
      <c r="E55" s="1">
        <f>WikiPathway!E10</f>
        <v>1.3599296217718986</v>
      </c>
      <c r="F55" s="1">
        <f>WikiPathway!F10</f>
        <v>0</v>
      </c>
      <c r="G55" s="1">
        <f>WikiPathway!G10</f>
        <v>0</v>
      </c>
      <c r="H55" s="1">
        <f>WikiPathway!H10</f>
        <v>5.2589620117710005</v>
      </c>
      <c r="I55" s="1">
        <f>WikiPathway!I10</f>
        <v>29.640986022383878</v>
      </c>
      <c r="J55" s="1" t="str">
        <f>WikiPathway!J10</f>
        <v>MMP1;BIN1;FAS;PTGS2;UGGT1</v>
      </c>
      <c r="K55" t="s">
        <v>2477</v>
      </c>
    </row>
    <row r="56" spans="1:11" x14ac:dyDescent="0.25">
      <c r="A56" s="1" t="str">
        <f>WikiPathway!A11</f>
        <v>EGFR Tyrosine Kinase Inhibitor Resistance WP4806</v>
      </c>
      <c r="B56" s="1" t="str">
        <f>WikiPathway!B11</f>
        <v>3/84</v>
      </c>
      <c r="C56" s="1">
        <f>WikiPathway!C11</f>
        <v>3.8817773858039416E-3</v>
      </c>
      <c r="D56" s="1">
        <f>WikiPathway!D11</f>
        <v>4.3658657617415678E-2</v>
      </c>
      <c r="E56" s="1">
        <f>WikiPathway!E11</f>
        <v>1.3599296217718986</v>
      </c>
      <c r="F56" s="1">
        <f>WikiPathway!F11</f>
        <v>0</v>
      </c>
      <c r="G56" s="1">
        <f>WikiPathway!G11</f>
        <v>0</v>
      </c>
      <c r="H56" s="1">
        <f>WikiPathway!H11</f>
        <v>10.207818930041153</v>
      </c>
      <c r="I56" s="1">
        <f>WikiPathway!I11</f>
        <v>56.668320333460265</v>
      </c>
      <c r="J56" s="1" t="str">
        <f>WikiPathway!J11</f>
        <v>AXL;EIF4E2;MET</v>
      </c>
      <c r="K56" t="s">
        <v>2477</v>
      </c>
    </row>
    <row r="57" spans="1:11" x14ac:dyDescent="0.25">
      <c r="A57" s="1" t="str">
        <f>WikiPathway!A12</f>
        <v>Relationship between inflammation, COX-2 and EGFR WP4483</v>
      </c>
      <c r="B57" s="1" t="str">
        <f>WikiPathway!B12</f>
        <v>2/25</v>
      </c>
      <c r="C57" s="1">
        <f>WikiPathway!C12</f>
        <v>3.9364363425538722E-3</v>
      </c>
      <c r="D57" s="1">
        <f>WikiPathway!D12</f>
        <v>4.3658657617415678E-2</v>
      </c>
      <c r="E57" s="1">
        <f>WikiPathway!E12</f>
        <v>1.3599296217718986</v>
      </c>
      <c r="F57" s="1">
        <f>WikiPathway!F12</f>
        <v>0</v>
      </c>
      <c r="G57" s="1">
        <f>WikiPathway!G12</f>
        <v>0</v>
      </c>
      <c r="H57" s="1">
        <f>WikiPathway!H12</f>
        <v>23.706968433591424</v>
      </c>
      <c r="I57" s="1">
        <f>WikiPathway!I12</f>
        <v>131.27685044097217</v>
      </c>
      <c r="J57" s="1" t="str">
        <f>WikiPathway!J12</f>
        <v>MMP1;PTGS2</v>
      </c>
      <c r="K57" t="s">
        <v>2477</v>
      </c>
    </row>
    <row r="58" spans="1:11" x14ac:dyDescent="0.25">
      <c r="A58" s="1" t="str">
        <f>WikiPathway!A13</f>
        <v>Eicosanoid Synthesis WP167</v>
      </c>
      <c r="B58" s="1" t="str">
        <f>WikiPathway!B13</f>
        <v>2/27</v>
      </c>
      <c r="C58" s="1">
        <f>WikiPathway!C13</f>
        <v>4.5833867001676644E-3</v>
      </c>
      <c r="D58" s="1">
        <f>WikiPathway!D13</f>
        <v>4.6597764785037916E-2</v>
      </c>
      <c r="E58" s="1">
        <f>WikiPathway!E13</f>
        <v>1.331634915172788</v>
      </c>
      <c r="F58" s="1">
        <f>WikiPathway!F13</f>
        <v>0</v>
      </c>
      <c r="G58" s="1">
        <f>WikiPathway!G13</f>
        <v>0</v>
      </c>
      <c r="H58" s="1">
        <f>WikiPathway!H13</f>
        <v>21.80821917808219</v>
      </c>
      <c r="I58" s="1">
        <f>WikiPathway!I13</f>
        <v>117.44417565880208</v>
      </c>
      <c r="J58" s="1" t="str">
        <f>WikiPathway!J13</f>
        <v>PTGS2;PTGS1</v>
      </c>
      <c r="K58" t="s">
        <v>2477</v>
      </c>
    </row>
    <row r="59" spans="1:11" x14ac:dyDescent="0.25">
      <c r="A59" s="1" t="str">
        <f>WikiPathway!A14</f>
        <v>Focal Adhesion-PI3K-Akt-mTOR-signaling pathway WP3932</v>
      </c>
      <c r="B59" s="1" t="str">
        <f>WikiPathway!B14</f>
        <v>5/303</v>
      </c>
      <c r="C59" s="1">
        <f>WikiPathway!C14</f>
        <v>5.6161647212925568E-3</v>
      </c>
      <c r="D59" s="1">
        <f>WikiPathway!D14</f>
        <v>4.9141526977703465E-2</v>
      </c>
      <c r="E59" s="1">
        <f>WikiPathway!E14</f>
        <v>1.3085513527870059</v>
      </c>
      <c r="F59" s="1">
        <f>WikiPathway!F14</f>
        <v>0</v>
      </c>
      <c r="G59" s="1">
        <f>WikiPathway!G14</f>
        <v>0</v>
      </c>
      <c r="H59" s="1">
        <f>WikiPathway!H14</f>
        <v>4.7044582933844676</v>
      </c>
      <c r="I59" s="1">
        <f>WikiPathway!I14</f>
        <v>24.379002875433638</v>
      </c>
      <c r="J59" s="1" t="str">
        <f>WikiPathway!J14</f>
        <v>COL4A2;COL6A2;COL11A1;EIF4E2;MET</v>
      </c>
      <c r="K59" t="s">
        <v>2477</v>
      </c>
    </row>
    <row r="60" spans="1:11" x14ac:dyDescent="0.25">
      <c r="A60" s="1" t="str">
        <f>WikiPathway!A15</f>
        <v>Eicosanoid metabolism via cyclooxygenases (COX) WP4719</v>
      </c>
      <c r="B60" s="1" t="str">
        <f>WikiPathway!B15</f>
        <v>2/30</v>
      </c>
      <c r="C60" s="1">
        <f>WikiPathway!C15</f>
        <v>5.6391916203922011E-3</v>
      </c>
      <c r="D60" s="1">
        <f>WikiPathway!D15</f>
        <v>4.9141526977703465E-2</v>
      </c>
      <c r="E60" s="1">
        <f>WikiPathway!E15</f>
        <v>1.3085513527870059</v>
      </c>
      <c r="F60" s="1">
        <f>WikiPathway!F15</f>
        <v>0</v>
      </c>
      <c r="G60" s="1">
        <f>WikiPathway!G15</f>
        <v>0</v>
      </c>
      <c r="H60" s="1">
        <f>WikiPathway!H15</f>
        <v>19.468688845401175</v>
      </c>
      <c r="I60" s="1">
        <f>WikiPathway!I15</f>
        <v>100.80915417832129</v>
      </c>
      <c r="J60" s="1" t="str">
        <f>WikiPathway!J15</f>
        <v>PTGS2;PTGS1</v>
      </c>
      <c r="K60" t="s">
        <v>2477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3 e f 0 c c - 1 7 4 f - 4 4 e 6 - 9 f 7 f - d 3 d e 5 1 7 c b 1 d 0 "   x m l n s = " h t t p : / / s c h e m a s . m i c r o s o f t . c o m / D a t a M a s h u p " > A A A A A H w F A A B Q S w M E F A A C A A g A h X y M V C l v B E C k A A A A 9 g A A A B I A H A B D b 2 5 m a W c v U G F j a 2 F n Z S 5 4 b W w g o h g A K K A U A A A A A A A A A A A A A A A A A A A A A A A A A A A A h Y 8 x D o I w G I W v Q r r T l u J g y E 8 Z j J s k J i T G t S k V G q A Y W i x 3 c / B I X k G M o m 6 O 7 3 v f 8 N 7 9 e o N s 6 t r g o g a r e 5 O i C F M U K C P 7 U p s q R a M 7 h W u U c d g L 2 Y h K B b N s b D L Z M k W 1 c + e E E O 8 9 9 j H u h 4 o w S i N y z H e F r F U n 0 E f W / + V Q G + u E k Q p x O L z G c I Y j G u M V Y 5 g C W S D k 2 n w F N u 9 9 t j 8 Q N m P r x k F x Z c N t A W S J Q N 4 f + A N Q S w M E F A A C A A g A h X y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8 j F Q r q E O o d g I A A L M W A A A T A B w A R m 9 y b X V s Y X M v U 2 V j d G l v b j E u b S C i G A A o o B Q A A A A A A A A A A A A A A A A A A A A A A A A A A A D t m N 1 u 2 j A U x 6 + H x D t Y 6 Q 1 I A R X U b u q m X P B V u n U s b E m 3 i 2 Z C J j k L X h 0 b 2 Q 4 r Q 3 2 q P c J e b C f A W r 5 7 s a u J I K Q 4 5 9 j H P n + f X 5 R Y Q 2 i Y F M R b X G t v i o V i Q Y + o g o g 0 m e x z K s A M 6 q e 1 i 4 G h Q w 7 E I R x M s U D w 5 y o W g 0 B L S 0 + q b R m m C Q h T u m Q c q i 0 p D N 7 o k t V 6 H d x o U D p o K q Y h c A W 0 F Z s A q Z A b g V e l W U Q j I P j / z G I Z + K C Z X n c + + q 5 d 0 n x X O f c b W a v x v u f V g r c 4 T a x o y H 7 / E i R J O e a Q s J A G H a F Y O I J s Q Y Q K y q c Y N X A x I q f j M R N x F v P V G c H l w 7 p 9 Y d m V e d X c G 6 t s 3 7 a B s 4 Q Z U I 7 1 w r J J S / I 0 E d q 5 s E l H h D L C I E 6 t f l 6 3 y c d U G v D M l I P z 1 K x + k A K + l u 2 F g i c W j q F D + E k j q c l Y y U R O G D Y t F N W f T 9 r P b A a u A E V S u r S Q 3 C a 3 S 3 u D c y + k n C r t G J W u B v b Z W J K Q J k O G s Z / i + Y o K / U 2 q Z L F u f z o G X d q 7 D H s 2 s 3 x Q C e Z p s C c x c G 8 e b D K z l p J t 2 f u V C e U p / L W L N B m C m n s a 0 f d U G 6 y q / V 1 c v u r F r X 1 5 V s 0 W + O j c E W O z V x R p 8 o l i G W z 7 W h L F E D j a C 6 X a M b a b b f 1 a R g / l Y o G J 3 Y q u g t J 1 B y 3 g P M V 9 G O A s Y 9 x i k Z V O v X Z M 0 D y n Q g 5 Q D t A e g H o e i 9 v N w R X l P K H q L i u a 0 2 N C Z 3 / + O T Q 5 N H u g O b G u O 9 3 u 4 g F 7 l S Z U L I k p 1 c v W c W C z M / + c m P + N m M 3 4 W 8 h s d v g X Z r 6 w O 9 a n Z v S D T o 8 Z n U M y 5 A T l B B 0 g C N / z e 5 J D O H / R v 0 z F / O B g 9 W v n e C h 6 T o q c p J y k Q 6 c G T S a 5 j L E Q + Q A 3 J w S t j / H U 4 K A K O U I 5 Q u s I / Q F Q S w E C L Q A U A A I A C A C F f I x U K W 8 E Q K Q A A A D 2 A A A A E g A A A A A A A A A A A A A A A A A A A A A A Q 2 9 u Z m l n L 1 B h Y 2 t h Z 2 U u e G 1 s U E s B A i 0 A F A A C A A g A h X y M V A / K 6 a u k A A A A 6 Q A A A B M A A A A A A A A A A A A A A A A A 8 A A A A F t D b 2 5 0 Z W 5 0 X 1 R 5 c G V z X S 5 4 b W x Q S w E C L Q A U A A I A C A C F f I x U K 6 h D q H Y C A A C z F g A A E w A A A A A A A A A A A A A A A A D h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Y w A A A A A A A L J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a W 9 Q b G F u Z X R f M j A x O V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p b 1 B s Y W 5 l d F 8 y M D E 5 X 3 R h Y m x l I i A v P j x F b n R y e S B U e X B l P S J G a W x s Z W R D b 2 1 w b G V 0 Z V J l c 3 V s d F R v V 2 9 y a 3 N o Z W V 0 I i B W Y W x 1 Z T 0 i b D E i I C 8 + P E V u d H J 5 I F R 5 c G U 9 I k Z p b G x D b 3 V u d C I g V m F s d W U 9 I m w z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M 6 M z Q 6 M z U u M j g x M j M 5 O V o i I C 8 + P E V u d H J 5 I F R 5 c G U 9 I k Z p b G x D b 2 x 1 b W 5 U e X B l c y I g V m F s d W U 9 I n N C Z 1 l G Q l F N R E F 3 T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T m F 2 a W d h d G l v b l N 0 Z X B O Y W 1 l I i B W Y W x 1 Z T 0 i c 0 5 h d m V n Y W N p w 7 N u I i A v P j x F b n R y e S B U e X B l P S J R d W V y e U l E I i B W Y W x 1 Z T 0 i c z c 0 Y z g 3 M T N i L W Q 0 Z W I t N G M 5 Z C 1 h Y T d h L W N i Y W I 4 N 2 I 4 M z B l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9 Q b G F u Z X R f M j A x O V 9 0 Y W J s Z S 9 B d X R v U m V t b 3 Z l Z E N v b H V t b n M x L n t U Z X J t L D B 9 J n F 1 b 3 Q 7 L C Z x d W 9 0 O 1 N l Y 3 R p b 2 4 x L 0 J p b 1 B s Y W 5 l d F 8 y M D E 5 X 3 R h Y m x l L 0 F 1 d G 9 S Z W 1 v d m V k Q 2 9 s d W 1 u c z E u e 0 9 2 Z X J s Y X A s M X 0 m c X V v d D s s J n F 1 b 3 Q 7 U 2 V j d G l v b j E v Q m l v U G x h b m V 0 X z I w M T l f d G F i b G U v Q X V 0 b 1 J l b W 9 2 Z W R D b 2 x 1 b W 5 z M S 5 7 U C 1 2 Y W x 1 Z S w y f S Z x d W 9 0 O y w m c X V v d D t T Z W N 0 a W 9 u M S 9 C a W 9 Q b G F u Z X R f M j A x O V 9 0 Y W J s Z S 9 B d X R v U m V t b 3 Z l Z E N v b H V t b n M x L n t B Z G p 1 c 3 R l Z C B Q L X Z h b H V l L D N 9 J n F 1 b 3 Q 7 L C Z x d W 9 0 O 1 N l Y 3 R p b 2 4 x L 0 J p b 1 B s Y W 5 l d F 8 y M D E 5 X 3 R h Y m x l L 0 F 1 d G 9 S Z W 1 v d m V k Q 2 9 s d W 1 u c z E u e 0 9 s Z C B Q L X Z h b H V l L D R 9 J n F 1 b 3 Q 7 L C Z x d W 9 0 O 1 N l Y 3 R p b 2 4 x L 0 J p b 1 B s Y W 5 l d F 8 y M D E 5 X 3 R h Y m x l L 0 F 1 d G 9 S Z W 1 v d m V k Q 2 9 s d W 1 u c z E u e 0 9 s Z C B B Z G p 1 c 3 R l Z C B Q L X Z h b H V l L D V 9 J n F 1 b 3 Q 7 L C Z x d W 9 0 O 1 N l Y 3 R p b 2 4 x L 0 J p b 1 B s Y W 5 l d F 8 y M D E 5 X 3 R h Y m x l L 0 F 1 d G 9 S Z W 1 v d m V k Q 2 9 s d W 1 u c z E u e 0 9 k Z H M g U m F 0 a W 8 s N n 0 m c X V v d D s s J n F 1 b 3 Q 7 U 2 V j d G l v b j E v Q m l v U G x h b m V 0 X z I w M T l f d G F i b G U v Q X V 0 b 1 J l b W 9 2 Z W R D b 2 x 1 b W 5 z M S 5 7 Q 2 9 t Y m l u Z W Q g U 2 N v c m U s N 3 0 m c X V v d D s s J n F 1 b 3 Q 7 U 2 V j d G l v b j E v Q m l v U G x h b m V 0 X z I w M T l f d G F i b G U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l v U G x h b m V 0 X z I w M T l f d G F i b G U v Q X V 0 b 1 J l b W 9 2 Z W R D b 2 x 1 b W 5 z M S 5 7 V G V y b S w w f S Z x d W 9 0 O y w m c X V v d D t T Z W N 0 a W 9 u M S 9 C a W 9 Q b G F u Z X R f M j A x O V 9 0 Y W J s Z S 9 B d X R v U m V t b 3 Z l Z E N v b H V t b n M x L n t P d m V y b G F w L D F 9 J n F 1 b 3 Q 7 L C Z x d W 9 0 O 1 N l Y 3 R p b 2 4 x L 0 J p b 1 B s Y W 5 l d F 8 y M D E 5 X 3 R h Y m x l L 0 F 1 d G 9 S Z W 1 v d m V k Q 2 9 s d W 1 u c z E u e 1 A t d m F s d W U s M n 0 m c X V v d D s s J n F 1 b 3 Q 7 U 2 V j d G l v b j E v Q m l v U G x h b m V 0 X z I w M T l f d G F i b G U v Q X V 0 b 1 J l b W 9 2 Z W R D b 2 x 1 b W 5 z M S 5 7 Q W R q d X N 0 Z W Q g U C 1 2 Y W x 1 Z S w z f S Z x d W 9 0 O y w m c X V v d D t T Z W N 0 a W 9 u M S 9 C a W 9 Q b G F u Z X R f M j A x O V 9 0 Y W J s Z S 9 B d X R v U m V t b 3 Z l Z E N v b H V t b n M x L n t P b G Q g U C 1 2 Y W x 1 Z S w 0 f S Z x d W 9 0 O y w m c X V v d D t T Z W N 0 a W 9 u M S 9 C a W 9 Q b G F u Z X R f M j A x O V 9 0 Y W J s Z S 9 B d X R v U m V t b 3 Z l Z E N v b H V t b n M x L n t P b G Q g Q W R q d X N 0 Z W Q g U C 1 2 Y W x 1 Z S w 1 f S Z x d W 9 0 O y w m c X V v d D t T Z W N 0 a W 9 u M S 9 C a W 9 Q b G F u Z X R f M j A x O V 9 0 Y W J s Z S 9 B d X R v U m V t b 3 Z l Z E N v b H V t b n M x L n t P Z G R z I F J h d G l v L D Z 9 J n F 1 b 3 Q 7 L C Z x d W 9 0 O 1 N l Y 3 R p b 2 4 x L 0 J p b 1 B s Y W 5 l d F 8 y M D E 5 X 3 R h Y m x l L 0 F 1 d G 9 S Z W 1 v d m V k Q 2 9 s d W 1 u c z E u e 0 N v b W J p b m V k I F N j b 3 J l L D d 9 J n F 1 b 3 Q 7 L C Z x d W 9 0 O 1 N l Y 3 R p b 2 4 x L 0 J p b 1 B s Y W 5 l d F 8 y M D E 5 X 3 R h Y m x l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9 Q b G F u Z X R f M j A x O V 9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Q b G F u Z X R f M j A x O V 9 0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Q b G F u Z X R f M j A x O V 9 0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9 D Z W x s d W x h c l 9 D b 2 1 w b 2 5 l b n R f M j A y M V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P X 0 N l b G x 1 b G F y X 0 N v b X B v b m V u d F 8 y M D I x X 3 R h Y m x l I i A v P j x F b n R y e S B U e X B l P S J G a W x s Z W R D b 2 1 w b G V 0 Z V J l c 3 V s d F R v V 2 9 y a 3 N o Z W V 0 I i B W Y W x 1 Z T 0 i b D E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l Q x M z o z N T o 1 O S 4 1 M D M x O T I 3 W i I g L z 4 8 R W 5 0 c n k g V H l w Z T 0 i R m l s b E N v b H V t b l R 5 c G V z I i B W Y W x 1 Z T 0 i c 0 J n W U Z C U U 1 E Q X d N R y I g L z 4 8 R W 5 0 c n k g V H l w Z T 0 i R m l s b E N v b H V t b k 5 h b W V z I i B W Y W x 1 Z T 0 i c 1 s m c X V v d D t U Z X J t J n F 1 b 3 Q 7 L C Z x d W 9 0 O 0 9 2 Z X J s Y X A m c X V v d D s s J n F 1 b 3 Q 7 U C 1 2 Y W x 1 Z S Z x d W 9 0 O y w m c X V v d D t B Z G p 1 c 3 R l Z C B Q L X Z h b H V l J n F 1 b 3 Q 7 L C Z x d W 9 0 O 0 9 s Z C B Q L X Z h b H V l J n F 1 b 3 Q 7 L C Z x d W 9 0 O 0 9 s Z C B B Z G p 1 c 3 R l Z C B Q L X Z h b H V l J n F 1 b 3 Q 7 L C Z x d W 9 0 O 0 9 k Z H M g U m F 0 a W 8 m c X V v d D s s J n F 1 b 3 Q 7 Q 2 9 t Y m l u Z W Q g U 2 N v c m U m c X V v d D s s J n F 1 b 3 Q 7 R 2 V u Z X M m c X V v d D t d I i A v P j x F b n R y e S B U e X B l P S J G a W x s U 3 R h d H V z I i B W Y W x 1 Z T 0 i c 0 N v b X B s Z X R l I i A v P j x F b n R y e S B U e X B l P S J R d W V y e U l E I i B W Y W x 1 Z T 0 i c z A 4 N T N l M z M 5 L T B i N z M t N D A x N C 1 h Y j g 5 L T g 3 O W E w M T Q 3 N 2 E 2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1 9 D Z W x s d W x h c l 9 D b 2 1 w b 2 5 l b n R f M j A y M V 9 0 Y W J s Z S 9 B d X R v U m V t b 3 Z l Z E N v b H V t b n M x L n t U Z X J t L D B 9 J n F 1 b 3 Q 7 L C Z x d W 9 0 O 1 N l Y 3 R p b 2 4 x L 0 d P X 0 N l b G x 1 b G F y X 0 N v b X B v b m V u d F 8 y M D I x X 3 R h Y m x l L 0 F 1 d G 9 S Z W 1 v d m V k Q 2 9 s d W 1 u c z E u e 0 9 2 Z X J s Y X A s M X 0 m c X V v d D s s J n F 1 b 3 Q 7 U 2 V j d G l v b j E v R 0 9 f Q 2 V s b H V s Y X J f Q 2 9 t c G 9 u Z W 5 0 X z I w M j F f d G F i b G U v Q X V 0 b 1 J l b W 9 2 Z W R D b 2 x 1 b W 5 z M S 5 7 U C 1 2 Y W x 1 Z S w y f S Z x d W 9 0 O y w m c X V v d D t T Z W N 0 a W 9 u M S 9 H T 1 9 D Z W x s d W x h c l 9 D b 2 1 w b 2 5 l b n R f M j A y M V 9 0 Y W J s Z S 9 B d X R v U m V t b 3 Z l Z E N v b H V t b n M x L n t B Z G p 1 c 3 R l Z C B Q L X Z h b H V l L D N 9 J n F 1 b 3 Q 7 L C Z x d W 9 0 O 1 N l Y 3 R p b 2 4 x L 0 d P X 0 N l b G x 1 b G F y X 0 N v b X B v b m V u d F 8 y M D I x X 3 R h Y m x l L 0 F 1 d G 9 S Z W 1 v d m V k Q 2 9 s d W 1 u c z E u e 0 9 s Z C B Q L X Z h b H V l L D R 9 J n F 1 b 3 Q 7 L C Z x d W 9 0 O 1 N l Y 3 R p b 2 4 x L 0 d P X 0 N l b G x 1 b G F y X 0 N v b X B v b m V u d F 8 y M D I x X 3 R h Y m x l L 0 F 1 d G 9 S Z W 1 v d m V k Q 2 9 s d W 1 u c z E u e 0 9 s Z C B B Z G p 1 c 3 R l Z C B Q L X Z h b H V l L D V 9 J n F 1 b 3 Q 7 L C Z x d W 9 0 O 1 N l Y 3 R p b 2 4 x L 0 d P X 0 N l b G x 1 b G F y X 0 N v b X B v b m V u d F 8 y M D I x X 3 R h Y m x l L 0 F 1 d G 9 S Z W 1 v d m V k Q 2 9 s d W 1 u c z E u e 0 9 k Z H M g U m F 0 a W 8 s N n 0 m c X V v d D s s J n F 1 b 3 Q 7 U 2 V j d G l v b j E v R 0 9 f Q 2 V s b H V s Y X J f Q 2 9 t c G 9 u Z W 5 0 X z I w M j F f d G F i b G U v Q X V 0 b 1 J l b W 9 2 Z W R D b 2 x 1 b W 5 z M S 5 7 Q 2 9 t Y m l u Z W Q g U 2 N v c m U s N 3 0 m c X V v d D s s J n F 1 b 3 Q 7 U 2 V j d G l v b j E v R 0 9 f Q 2 V s b H V s Y X J f Q 2 9 t c G 9 u Z W 5 0 X z I w M j F f d G F i b G U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0 9 f Q 2 V s b H V s Y X J f Q 2 9 t c G 9 u Z W 5 0 X z I w M j F f d G F i b G U v Q X V 0 b 1 J l b W 9 2 Z W R D b 2 x 1 b W 5 z M S 5 7 V G V y b S w w f S Z x d W 9 0 O y w m c X V v d D t T Z W N 0 a W 9 u M S 9 H T 1 9 D Z W x s d W x h c l 9 D b 2 1 w b 2 5 l b n R f M j A y M V 9 0 Y W J s Z S 9 B d X R v U m V t b 3 Z l Z E N v b H V t b n M x L n t P d m V y b G F w L D F 9 J n F 1 b 3 Q 7 L C Z x d W 9 0 O 1 N l Y 3 R p b 2 4 x L 0 d P X 0 N l b G x 1 b G F y X 0 N v b X B v b m V u d F 8 y M D I x X 3 R h Y m x l L 0 F 1 d G 9 S Z W 1 v d m V k Q 2 9 s d W 1 u c z E u e 1 A t d m F s d W U s M n 0 m c X V v d D s s J n F 1 b 3 Q 7 U 2 V j d G l v b j E v R 0 9 f Q 2 V s b H V s Y X J f Q 2 9 t c G 9 u Z W 5 0 X z I w M j F f d G F i b G U v Q X V 0 b 1 J l b W 9 2 Z W R D b 2 x 1 b W 5 z M S 5 7 Q W R q d X N 0 Z W Q g U C 1 2 Y W x 1 Z S w z f S Z x d W 9 0 O y w m c X V v d D t T Z W N 0 a W 9 u M S 9 H T 1 9 D Z W x s d W x h c l 9 D b 2 1 w b 2 5 l b n R f M j A y M V 9 0 Y W J s Z S 9 B d X R v U m V t b 3 Z l Z E N v b H V t b n M x L n t P b G Q g U C 1 2 Y W x 1 Z S w 0 f S Z x d W 9 0 O y w m c X V v d D t T Z W N 0 a W 9 u M S 9 H T 1 9 D Z W x s d W x h c l 9 D b 2 1 w b 2 5 l b n R f M j A y M V 9 0 Y W J s Z S 9 B d X R v U m V t b 3 Z l Z E N v b H V t b n M x L n t P b G Q g Q W R q d X N 0 Z W Q g U C 1 2 Y W x 1 Z S w 1 f S Z x d W 9 0 O y w m c X V v d D t T Z W N 0 a W 9 u M S 9 H T 1 9 D Z W x s d W x h c l 9 D b 2 1 w b 2 5 l b n R f M j A y M V 9 0 Y W J s Z S 9 B d X R v U m V t b 3 Z l Z E N v b H V t b n M x L n t P Z G R z I F J h d G l v L D Z 9 J n F 1 b 3 Q 7 L C Z x d W 9 0 O 1 N l Y 3 R p b 2 4 x L 0 d P X 0 N l b G x 1 b G F y X 0 N v b X B v b m V u d F 8 y M D I x X 3 R h Y m x l L 0 F 1 d G 9 S Z W 1 v d m V k Q 2 9 s d W 1 u c z E u e 0 N v b W J p b m V k I F N j b 3 J l L D d 9 J n F 1 b 3 Q 7 L C Z x d W 9 0 O 1 N l Y 3 R p b 2 4 x L 0 d P X 0 N l b G x 1 b G F y X 0 N v b X B v b m V u d F 8 y M D I x X 3 R h Y m x l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T 1 9 D Z W x s d W x h c l 9 D b 2 1 w b 2 5 l b n R f M j A y M V 9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9 D Z W x s d W x h c l 9 D b 2 1 w b 2 5 l b n R f M j A y M V 9 0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9 D Z W x s d W x h c l 9 D b 2 1 w b 2 5 l b n R f M j A y M V 9 0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2 l n R E J f S G F s b G 1 h c m t f M j A y M F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T a W d E Q l 9 I Y W x s b W F y a 1 8 y M D I w X 3 R h Y m x l I i A v P j x F b n R y e S B U e X B l P S J G a W x s Z W R D b 2 1 w b G V 0 Z V J l c 3 V s d F R v V 2 9 y a 3 N o Z W V 0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l Q x M z o z N T o w N i 4 y M j k 1 M j A 0 W i I g L z 4 8 R W 5 0 c n k g V H l w Z T 0 i R m l s b E N v b H V t b l R 5 c G V z I i B W Y W x 1 Z T 0 i c 0 J n W U Z C U U 1 E Q X d N R y I g L z 4 8 R W 5 0 c n k g V H l w Z T 0 i R m l s b E N v b H V t b k 5 h b W V z I i B W Y W x 1 Z T 0 i c 1 s m c X V v d D t U Z X J t J n F 1 b 3 Q 7 L C Z x d W 9 0 O 0 9 2 Z X J s Y X A m c X V v d D s s J n F 1 b 3 Q 7 U C 1 2 Y W x 1 Z S Z x d W 9 0 O y w m c X V v d D t B Z G p 1 c 3 R l Z C B Q L X Z h b H V l J n F 1 b 3 Q 7 L C Z x d W 9 0 O 0 9 s Z C B Q L X Z h b H V l J n F 1 b 3 Q 7 L C Z x d W 9 0 O 0 9 s Z C B B Z G p 1 c 3 R l Z C B Q L X Z h b H V l J n F 1 b 3 Q 7 L C Z x d W 9 0 O 0 9 k Z H M g U m F 0 a W 8 m c X V v d D s s J n F 1 b 3 Q 7 Q 2 9 t Y m l u Z W Q g U 2 N v c m U m c X V v d D s s J n F 1 b 3 Q 7 R 2 V u Z X M m c X V v d D t d I i A v P j x F b n R y e S B U e X B l P S J G a W x s U 3 R h d H V z I i B W Y W x 1 Z T 0 i c 0 N v b X B s Z X R l I i A v P j x F b n R y e S B U e X B l P S J R d W V y e U l E I i B W Y W x 1 Z T 0 i c z h l N m Z k O T M 0 L T U y Y j I t N D V m M C 0 5 M m U y L T Y y M j M 4 Y 2 U x Y z U 0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2 l n R E J f S G F s b G 1 h c m t f M j A y M F 9 0 Y W J s Z S 9 B d X R v U m V t b 3 Z l Z E N v b H V t b n M x L n t U Z X J t L D B 9 J n F 1 b 3 Q 7 L C Z x d W 9 0 O 1 N l Y 3 R p b 2 4 x L 0 1 T a W d E Q l 9 I Y W x s b W F y a 1 8 y M D I w X 3 R h Y m x l L 0 F 1 d G 9 S Z W 1 v d m V k Q 2 9 s d W 1 u c z E u e 0 9 2 Z X J s Y X A s M X 0 m c X V v d D s s J n F 1 b 3 Q 7 U 2 V j d G l v b j E v T V N p Z 0 R C X 0 h h b G x t Y X J r X z I w M j B f d G F i b G U v Q X V 0 b 1 J l b W 9 2 Z W R D b 2 x 1 b W 5 z M S 5 7 U C 1 2 Y W x 1 Z S w y f S Z x d W 9 0 O y w m c X V v d D t T Z W N 0 a W 9 u M S 9 N U 2 l n R E J f S G F s b G 1 h c m t f M j A y M F 9 0 Y W J s Z S 9 B d X R v U m V t b 3 Z l Z E N v b H V t b n M x L n t B Z G p 1 c 3 R l Z C B Q L X Z h b H V l L D N 9 J n F 1 b 3 Q 7 L C Z x d W 9 0 O 1 N l Y 3 R p b 2 4 x L 0 1 T a W d E Q l 9 I Y W x s b W F y a 1 8 y M D I w X 3 R h Y m x l L 0 F 1 d G 9 S Z W 1 v d m V k Q 2 9 s d W 1 u c z E u e 0 9 s Z C B Q L X Z h b H V l L D R 9 J n F 1 b 3 Q 7 L C Z x d W 9 0 O 1 N l Y 3 R p b 2 4 x L 0 1 T a W d E Q l 9 I Y W x s b W F y a 1 8 y M D I w X 3 R h Y m x l L 0 F 1 d G 9 S Z W 1 v d m V k Q 2 9 s d W 1 u c z E u e 0 9 s Z C B B Z G p 1 c 3 R l Z C B Q L X Z h b H V l L D V 9 J n F 1 b 3 Q 7 L C Z x d W 9 0 O 1 N l Y 3 R p b 2 4 x L 0 1 T a W d E Q l 9 I Y W x s b W F y a 1 8 y M D I w X 3 R h Y m x l L 0 F 1 d G 9 S Z W 1 v d m V k Q 2 9 s d W 1 u c z E u e 0 9 k Z H M g U m F 0 a W 8 s N n 0 m c X V v d D s s J n F 1 b 3 Q 7 U 2 V j d G l v b j E v T V N p Z 0 R C X 0 h h b G x t Y X J r X z I w M j B f d G F i b G U v Q X V 0 b 1 J l b W 9 2 Z W R D b 2 x 1 b W 5 z M S 5 7 Q 2 9 t Y m l u Z W Q g U 2 N v c m U s N 3 0 m c X V v d D s s J n F 1 b 3 Q 7 U 2 V j d G l v b j E v T V N p Z 0 R C X 0 h h b G x t Y X J r X z I w M j B f d G F i b G U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V N p Z 0 R C X 0 h h b G x t Y X J r X z I w M j B f d G F i b G U v Q X V 0 b 1 J l b W 9 2 Z W R D b 2 x 1 b W 5 z M S 5 7 V G V y b S w w f S Z x d W 9 0 O y w m c X V v d D t T Z W N 0 a W 9 u M S 9 N U 2 l n R E J f S G F s b G 1 h c m t f M j A y M F 9 0 Y W J s Z S 9 B d X R v U m V t b 3 Z l Z E N v b H V t b n M x L n t P d m V y b G F w L D F 9 J n F 1 b 3 Q 7 L C Z x d W 9 0 O 1 N l Y 3 R p b 2 4 x L 0 1 T a W d E Q l 9 I Y W x s b W F y a 1 8 y M D I w X 3 R h Y m x l L 0 F 1 d G 9 S Z W 1 v d m V k Q 2 9 s d W 1 u c z E u e 1 A t d m F s d W U s M n 0 m c X V v d D s s J n F 1 b 3 Q 7 U 2 V j d G l v b j E v T V N p Z 0 R C X 0 h h b G x t Y X J r X z I w M j B f d G F i b G U v Q X V 0 b 1 J l b W 9 2 Z W R D b 2 x 1 b W 5 z M S 5 7 Q W R q d X N 0 Z W Q g U C 1 2 Y W x 1 Z S w z f S Z x d W 9 0 O y w m c X V v d D t T Z W N 0 a W 9 u M S 9 N U 2 l n R E J f S G F s b G 1 h c m t f M j A y M F 9 0 Y W J s Z S 9 B d X R v U m V t b 3 Z l Z E N v b H V t b n M x L n t P b G Q g U C 1 2 Y W x 1 Z S w 0 f S Z x d W 9 0 O y w m c X V v d D t T Z W N 0 a W 9 u M S 9 N U 2 l n R E J f S G F s b G 1 h c m t f M j A y M F 9 0 Y W J s Z S 9 B d X R v U m V t b 3 Z l Z E N v b H V t b n M x L n t P b G Q g Q W R q d X N 0 Z W Q g U C 1 2 Y W x 1 Z S w 1 f S Z x d W 9 0 O y w m c X V v d D t T Z W N 0 a W 9 u M S 9 N U 2 l n R E J f S G F s b G 1 h c m t f M j A y M F 9 0 Y W J s Z S 9 B d X R v U m V t b 3 Z l Z E N v b H V t b n M x L n t P Z G R z I F J h d G l v L D Z 9 J n F 1 b 3 Q 7 L C Z x d W 9 0 O 1 N l Y 3 R p b 2 4 x L 0 1 T a W d E Q l 9 I Y W x s b W F y a 1 8 y M D I w X 3 R h Y m x l L 0 F 1 d G 9 S Z W 1 v d m V k Q 2 9 s d W 1 u c z E u e 0 N v b W J p b m V k I F N j b 3 J l L D d 9 J n F 1 b 3 Q 7 L C Z x d W 9 0 O 1 N l Y 3 R p b 2 4 x L 0 1 T a W d E Q l 9 I Y W x s b W F y a 1 8 y M D I w X 3 R h Y m x l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2 l n R E J f S G F s b G 1 h c m t f M j A y M F 9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2 l n R E J f S G F s b G 1 h c m t f M j A y M F 9 0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2 l n R E J f S G F s b G 1 h c m t f M j A y M F 9 0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d H X z I w M j F f S H V t Y W 5 f d G F i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R U d H X z I w M j F f S H V t Y W 5 f d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y V D E z O j M 0 O j Q 1 L j U x M D U w M z F a I i A v P j x F b n R y e S B U e X B l P S J G a W x s Q 2 9 s d W 1 u V H l w Z X M i I F Z h b H V l P S J z Q m d Z R k J R T U R C U V V H I i A v P j x F b n R y e S B U e X B l P S J G a W x s Q 2 9 s d W 1 u T m F t Z X M i I F Z h b H V l P S J z W y Z x d W 9 0 O 1 R l c m 0 m c X V v d D s s J n F 1 b 3 Q 7 T 3 Z l c m x h c C Z x d W 9 0 O y w m c X V v d D t Q L X Z h b H V l J n F 1 b 3 Q 7 L C Z x d W 9 0 O 0 F k a n V z d G V k I F A t d m F s d W U m c X V v d D s s J n F 1 b 3 Q 7 T 2 x k I F A t d m F s d W U m c X V v d D s s J n F 1 b 3 Q 7 T 2 x k I E F k a n V z d G V k I F A t d m F s d W U m c X V v d D s s J n F 1 b 3 Q 7 T 2 R k c y B S Y X R p b y Z x d W 9 0 O y w m c X V v d D t D b 2 1 i a W 5 l Z C B T Y 2 9 y Z S Z x d W 9 0 O y w m c X V v d D t H Z W 5 l c y Z x d W 9 0 O 1 0 i I C 8 + P E V u d H J 5 I F R 5 c G U 9 I k Z p b G x T d G F 0 d X M i I F Z h b H V l P S J z Q 2 9 t c G x l d G U i I C 8 + P E V u d H J 5 I F R 5 c G U 9 I l F 1 Z X J 5 S U Q i I F Z h b H V l P S J z O D M 3 M j Y w N z M t M T h h M y 0 0 N T Z k L T g x Y m M t Z j R i M m Q 3 Z T Q z Y W Y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R U d H X z I w M j F f S H V t Y W 5 f d G F i b G U g K D I p L 0 F 1 d G 9 S Z W 1 v d m V k Q 2 9 s d W 1 u c z E u e 1 R l c m 0 s M H 0 m c X V v d D s s J n F 1 b 3 Q 7 U 2 V j d G l v b j E v S 0 V H R 1 8 y M D I x X 0 h 1 b W F u X 3 R h Y m x l I C g y K S 9 B d X R v U m V t b 3 Z l Z E N v b H V t b n M x L n t P d m V y b G F w L D F 9 J n F 1 b 3 Q 7 L C Z x d W 9 0 O 1 N l Y 3 R p b 2 4 x L 0 t F R 0 d f M j A y M V 9 I d W 1 h b l 9 0 Y W J s Z S A o M i k v Q X V 0 b 1 J l b W 9 2 Z W R D b 2 x 1 b W 5 z M S 5 7 U C 1 2 Y W x 1 Z S w y f S Z x d W 9 0 O y w m c X V v d D t T Z W N 0 a W 9 u M S 9 L R U d H X z I w M j F f S H V t Y W 5 f d G F i b G U g K D I p L 0 F 1 d G 9 S Z W 1 v d m V k Q 2 9 s d W 1 u c z E u e 0 F k a n V z d G V k I F A t d m F s d W U s M 3 0 m c X V v d D s s J n F 1 b 3 Q 7 U 2 V j d G l v b j E v S 0 V H R 1 8 y M D I x X 0 h 1 b W F u X 3 R h Y m x l I C g y K S 9 B d X R v U m V t b 3 Z l Z E N v b H V t b n M x L n t P b G Q g U C 1 2 Y W x 1 Z S w 0 f S Z x d W 9 0 O y w m c X V v d D t T Z W N 0 a W 9 u M S 9 L R U d H X z I w M j F f S H V t Y W 5 f d G F i b G U g K D I p L 0 F 1 d G 9 S Z W 1 v d m V k Q 2 9 s d W 1 u c z E u e 0 9 s Z C B B Z G p 1 c 3 R l Z C B Q L X Z h b H V l L D V 9 J n F 1 b 3 Q 7 L C Z x d W 9 0 O 1 N l Y 3 R p b 2 4 x L 0 t F R 0 d f M j A y M V 9 I d W 1 h b l 9 0 Y W J s Z S A o M i k v Q X V 0 b 1 J l b W 9 2 Z W R D b 2 x 1 b W 5 z M S 5 7 T 2 R k c y B S Y X R p b y w 2 f S Z x d W 9 0 O y w m c X V v d D t T Z W N 0 a W 9 u M S 9 L R U d H X z I w M j F f S H V t Y W 5 f d G F i b G U g K D I p L 0 F 1 d G 9 S Z W 1 v d m V k Q 2 9 s d W 1 u c z E u e 0 N v b W J p b m V k I F N j b 3 J l L D d 9 J n F 1 b 3 Q 7 L C Z x d W 9 0 O 1 N l Y 3 R p b 2 4 x L 0 t F R 0 d f M j A y M V 9 I d W 1 h b l 9 0 Y W J s Z S A o M i k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0 V H R 1 8 y M D I x X 0 h 1 b W F u X 3 R h Y m x l I C g y K S 9 B d X R v U m V t b 3 Z l Z E N v b H V t b n M x L n t U Z X J t L D B 9 J n F 1 b 3 Q 7 L C Z x d W 9 0 O 1 N l Y 3 R p b 2 4 x L 0 t F R 0 d f M j A y M V 9 I d W 1 h b l 9 0 Y W J s Z S A o M i k v Q X V 0 b 1 J l b W 9 2 Z W R D b 2 x 1 b W 5 z M S 5 7 T 3 Z l c m x h c C w x f S Z x d W 9 0 O y w m c X V v d D t T Z W N 0 a W 9 u M S 9 L R U d H X z I w M j F f S H V t Y W 5 f d G F i b G U g K D I p L 0 F 1 d G 9 S Z W 1 v d m V k Q 2 9 s d W 1 u c z E u e 1 A t d m F s d W U s M n 0 m c X V v d D s s J n F 1 b 3 Q 7 U 2 V j d G l v b j E v S 0 V H R 1 8 y M D I x X 0 h 1 b W F u X 3 R h Y m x l I C g y K S 9 B d X R v U m V t b 3 Z l Z E N v b H V t b n M x L n t B Z G p 1 c 3 R l Z C B Q L X Z h b H V l L D N 9 J n F 1 b 3 Q 7 L C Z x d W 9 0 O 1 N l Y 3 R p b 2 4 x L 0 t F R 0 d f M j A y M V 9 I d W 1 h b l 9 0 Y W J s Z S A o M i k v Q X V 0 b 1 J l b W 9 2 Z W R D b 2 x 1 b W 5 z M S 5 7 T 2 x k I F A t d m F s d W U s N H 0 m c X V v d D s s J n F 1 b 3 Q 7 U 2 V j d G l v b j E v S 0 V H R 1 8 y M D I x X 0 h 1 b W F u X 3 R h Y m x l I C g y K S 9 B d X R v U m V t b 3 Z l Z E N v b H V t b n M x L n t P b G Q g Q W R q d X N 0 Z W Q g U C 1 2 Y W x 1 Z S w 1 f S Z x d W 9 0 O y w m c X V v d D t T Z W N 0 a W 9 u M S 9 L R U d H X z I w M j F f S H V t Y W 5 f d G F i b G U g K D I p L 0 F 1 d G 9 S Z W 1 v d m V k Q 2 9 s d W 1 u c z E u e 0 9 k Z H M g U m F 0 a W 8 s N n 0 m c X V v d D s s J n F 1 b 3 Q 7 U 2 V j d G l v b j E v S 0 V H R 1 8 y M D I x X 0 h 1 b W F u X 3 R h Y m x l I C g y K S 9 B d X R v U m V t b 3 Z l Z E N v b H V t b n M x L n t D b 2 1 i a W 5 l Z C B T Y 2 9 y Z S w 3 f S Z x d W 9 0 O y w m c X V v d D t T Z W N 0 a W 9 u M S 9 L R U d H X z I w M j F f S H V t Y W 5 f d G F i b G U g K D I p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R U d H X z I w M j F f S H V t Y W 5 f d G F i b G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H R 1 8 y M D I x X 0 h 1 b W F u X 3 R h Y m x l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R 0 d f M j A y M V 9 I d W 1 h b l 9 0 Y W J s Z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U G F 0 a H d h e V 8 y M D I x X 0 h 1 b W F u X 3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r a V B h d G h 3 Y X l f M j A y M V 9 I d W 1 h b l 9 0 Y W J s Z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c m 0 m c X V v d D s s J n F 1 b 3 Q 7 T 3 Z l c m x h c C Z x d W 9 0 O y w m c X V v d D t Q L X Z h b H V l J n F 1 b 3 Q 7 L C Z x d W 9 0 O 0 F k a n V z d G V k I F A t d m F s d W U m c X V v d D s s J n F 1 b 3 Q 7 T 2 x k I F A t d m F s d W U m c X V v d D s s J n F 1 b 3 Q 7 T 2 x k I E F k a n V z d G V k I F A t d m F s d W U m c X V v d D s s J n F 1 b 3 Q 7 T 2 R k c y B S Y X R p b y Z x d W 9 0 O y w m c X V v d D t D b 2 1 i a W 5 l Z C B T Y 2 9 y Z S Z x d W 9 0 O y w m c X V v d D t H Z W 5 l c y Z x d W 9 0 O 1 0 i I C 8 + P E V u d H J 5 I F R 5 c G U 9 I k Z p b G x D b 2 x 1 b W 5 U e X B l c y I g V m F s d W U 9 I n N C Z 1 l G Q l F N R E J R V U c i I C 8 + P E V u d H J 5 I F R 5 c G U 9 I k Z p b G x M Y X N 0 V X B k Y X R l Z C I g V m F s d W U 9 I m Q y M D I y L T A 0 L T E y V D E z O j M 1 O j E 5 L j Q w M T k x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I i I C 8 + P E V u d H J 5 I F R 5 c G U 9 I k F k Z G V k V G 9 E Y X R h T W 9 k Z W w i I F Z h b H V l P S J s M C I g L z 4 8 R W 5 0 c n k g V H l w Z T 0 i U X V l c n l J R C I g V m F s d W U 9 I n N k N D k z N j g y Z S 1 m Y T d m L T R k Y j c t O T h m M S 0 3 Y T l m M 2 Z l Y z g 1 N 2 I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a 2 l Q Y X R o d 2 F 5 X z I w M j F f S H V t Y W 5 f d G F i b G U g K D I p L 0 F 1 d G 9 S Z W 1 v d m V k Q 2 9 s d W 1 u c z E u e 1 R l c m 0 s M H 0 m c X V v d D s s J n F 1 b 3 Q 7 U 2 V j d G l v b j E v V 2 l r a V B h d G h 3 Y X l f M j A y M V 9 I d W 1 h b l 9 0 Y W J s Z S A o M i k v Q X V 0 b 1 J l b W 9 2 Z W R D b 2 x 1 b W 5 z M S 5 7 T 3 Z l c m x h c C w x f S Z x d W 9 0 O y w m c X V v d D t T Z W N 0 a W 9 u M S 9 X a W t p U G F 0 a H d h e V 8 y M D I x X 0 h 1 b W F u X 3 R h Y m x l I C g y K S 9 B d X R v U m V t b 3 Z l Z E N v b H V t b n M x L n t Q L X Z h b H V l L D J 9 J n F 1 b 3 Q 7 L C Z x d W 9 0 O 1 N l Y 3 R p b 2 4 x L 1 d p a 2 l Q Y X R o d 2 F 5 X z I w M j F f S H V t Y W 5 f d G F i b G U g K D I p L 0 F 1 d G 9 S Z W 1 v d m V k Q 2 9 s d W 1 u c z E u e 0 F k a n V z d G V k I F A t d m F s d W U s M 3 0 m c X V v d D s s J n F 1 b 3 Q 7 U 2 V j d G l v b j E v V 2 l r a V B h d G h 3 Y X l f M j A y M V 9 I d W 1 h b l 9 0 Y W J s Z S A o M i k v Q X V 0 b 1 J l b W 9 2 Z W R D b 2 x 1 b W 5 z M S 5 7 T 2 x k I F A t d m F s d W U s N H 0 m c X V v d D s s J n F 1 b 3 Q 7 U 2 V j d G l v b j E v V 2 l r a V B h d G h 3 Y X l f M j A y M V 9 I d W 1 h b l 9 0 Y W J s Z S A o M i k v Q X V 0 b 1 J l b W 9 2 Z W R D b 2 x 1 b W 5 z M S 5 7 T 2 x k I E F k a n V z d G V k I F A t d m F s d W U s N X 0 m c X V v d D s s J n F 1 b 3 Q 7 U 2 V j d G l v b j E v V 2 l r a V B h d G h 3 Y X l f M j A y M V 9 I d W 1 h b l 9 0 Y W J s Z S A o M i k v Q X V 0 b 1 J l b W 9 2 Z W R D b 2 x 1 b W 5 z M S 5 7 T 2 R k c y B S Y X R p b y w 2 f S Z x d W 9 0 O y w m c X V v d D t T Z W N 0 a W 9 u M S 9 X a W t p U G F 0 a H d h e V 8 y M D I x X 0 h 1 b W F u X 3 R h Y m x l I C g y K S 9 B d X R v U m V t b 3 Z l Z E N v b H V t b n M x L n t D b 2 1 i a W 5 l Z C B T Y 2 9 y Z S w 3 f S Z x d W 9 0 O y w m c X V v d D t T Z W N 0 a W 9 u M S 9 X a W t p U G F 0 a H d h e V 8 y M D I x X 0 h 1 b W F u X 3 R h Y m x l I C g y K S 9 B d X R v U m V t b 3 Z l Z E N v b H V t b n M x L n t H Z W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a W t p U G F 0 a H d h e V 8 y M D I x X 0 h 1 b W F u X 3 R h Y m x l I C g y K S 9 B d X R v U m V t b 3 Z l Z E N v b H V t b n M x L n t U Z X J t L D B 9 J n F 1 b 3 Q 7 L C Z x d W 9 0 O 1 N l Y 3 R p b 2 4 x L 1 d p a 2 l Q Y X R o d 2 F 5 X z I w M j F f S H V t Y W 5 f d G F i b G U g K D I p L 0 F 1 d G 9 S Z W 1 v d m V k Q 2 9 s d W 1 u c z E u e 0 9 2 Z X J s Y X A s M X 0 m c X V v d D s s J n F 1 b 3 Q 7 U 2 V j d G l v b j E v V 2 l r a V B h d G h 3 Y X l f M j A y M V 9 I d W 1 h b l 9 0 Y W J s Z S A o M i k v Q X V 0 b 1 J l b W 9 2 Z W R D b 2 x 1 b W 5 z M S 5 7 U C 1 2 Y W x 1 Z S w y f S Z x d W 9 0 O y w m c X V v d D t T Z W N 0 a W 9 u M S 9 X a W t p U G F 0 a H d h e V 8 y M D I x X 0 h 1 b W F u X 3 R h Y m x l I C g y K S 9 B d X R v U m V t b 3 Z l Z E N v b H V t b n M x L n t B Z G p 1 c 3 R l Z C B Q L X Z h b H V l L D N 9 J n F 1 b 3 Q 7 L C Z x d W 9 0 O 1 N l Y 3 R p b 2 4 x L 1 d p a 2 l Q Y X R o d 2 F 5 X z I w M j F f S H V t Y W 5 f d G F i b G U g K D I p L 0 F 1 d G 9 S Z W 1 v d m V k Q 2 9 s d W 1 u c z E u e 0 9 s Z C B Q L X Z h b H V l L D R 9 J n F 1 b 3 Q 7 L C Z x d W 9 0 O 1 N l Y 3 R p b 2 4 x L 1 d p a 2 l Q Y X R o d 2 F 5 X z I w M j F f S H V t Y W 5 f d G F i b G U g K D I p L 0 F 1 d G 9 S Z W 1 v d m V k Q 2 9 s d W 1 u c z E u e 0 9 s Z C B B Z G p 1 c 3 R l Z C B Q L X Z h b H V l L D V 9 J n F 1 b 3 Q 7 L C Z x d W 9 0 O 1 N l Y 3 R p b 2 4 x L 1 d p a 2 l Q Y X R o d 2 F 5 X z I w M j F f S H V t Y W 5 f d G F i b G U g K D I p L 0 F 1 d G 9 S Z W 1 v d m V k Q 2 9 s d W 1 u c z E u e 0 9 k Z H M g U m F 0 a W 8 s N n 0 m c X V v d D s s J n F 1 b 3 Q 7 U 2 V j d G l v b j E v V 2 l r a V B h d G h 3 Y X l f M j A y M V 9 I d W 1 h b l 9 0 Y W J s Z S A o M i k v Q X V 0 b 1 J l b W 9 2 Z W R D b 2 x 1 b W 5 z M S 5 7 Q 2 9 t Y m l u Z W Q g U 2 N v c m U s N 3 0 m c X V v d D s s J n F 1 b 3 Q 7 U 2 V j d G l v b j E v V 2 l r a V B h d G h 3 Y X l f M j A y M V 9 I d W 1 h b l 9 0 Y W J s Z S A o M i k v Q X V 0 b 1 J l b W 9 2 Z W R D b 2 x 1 b W 5 z M S 5 7 R 2 V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a 2 l Q Y X R o d 2 F 5 X z I w M j F f S H V t Y W 5 f d G F i b G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r a V B h d G h 3 Y X l f M j A y M V 9 I d W 1 h b l 9 0 Y W J s Z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U G F 0 a H d h e V 8 y M D I x X 0 h 1 b W F u X 3 R h Y m x l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1 v b G V j d W x h c l 9 G d W 5 j d G l v b l 8 y M D I x X 3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9 f T W 9 s Z W N 1 b G F y X 0 Z 1 b m N 0 a W 9 u X z I w M j F f d G F i b G V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Z X J t J n F 1 b 3 Q 7 L C Z x d W 9 0 O 0 9 2 Z X J s Y X A m c X V v d D s s J n F 1 b 3 Q 7 U C 1 2 Y W x 1 Z S Z x d W 9 0 O y w m c X V v d D t B Z G p 1 c 3 R l Z C B Q L X Z h b H V l J n F 1 b 3 Q 7 L C Z x d W 9 0 O 0 9 s Z C B Q L X Z h b H V l J n F 1 b 3 Q 7 L C Z x d W 9 0 O 0 9 s Z C B B Z G p 1 c 3 R l Z C B Q L X Z h b H V l J n F 1 b 3 Q 7 L C Z x d W 9 0 O 0 9 k Z H M g U m F 0 a W 8 m c X V v d D s s J n F 1 b 3 Q 7 Q 2 9 t Y m l u Z W Q g U 2 N v c m U m c X V v d D s s J n F 1 b 3 Q 7 R 2 V u Z X M m c X V v d D t d I i A v P j x F b n R y e S B U e X B l P S J G a W x s Q 2 9 s d W 1 u V H l w Z X M i I F Z h b H V l P S J z Q m d Z R k J R T U R C U V V H I i A v P j x F b n R y e S B U e X B l P S J G a W x s T G F z d F V w Z G F 0 Z W Q i I F Z h b H V l P S J k M j A y M i 0 w N C 0 x M l Q x M z o z N j o x M S 4 z O T g y M j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2 I i A v P j x F b n R y e S B U e X B l P S J B Z G R l Z F R v R G F 0 Y U 1 v Z G V s I i B W Y W x 1 Z T 0 i b D A i I C 8 + P E V u d H J 5 I F R 5 c G U 9 I l F 1 Z X J 5 S U Q i I F Z h b H V l P S J z O T M x M 2 U 4 N D k t Y m R h M y 0 0 Z G F h L W J i M D A t N z h l Z m Y z M G R m M T Z k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1 9 N b 2 x l Y 3 V s Y X J f R n V u Y 3 R p b 2 5 f M j A y M V 9 0 Y W J s Z S A o M i k v Q X V 0 b 1 J l b W 9 2 Z W R D b 2 x 1 b W 5 z M S 5 7 V G V y b S w w f S Z x d W 9 0 O y w m c X V v d D t T Z W N 0 a W 9 u M S 9 H T 1 9 N b 2 x l Y 3 V s Y X J f R n V u Y 3 R p b 2 5 f M j A y M V 9 0 Y W J s Z S A o M i k v Q X V 0 b 1 J l b W 9 2 Z W R D b 2 x 1 b W 5 z M S 5 7 T 3 Z l c m x h c C w x f S Z x d W 9 0 O y w m c X V v d D t T Z W N 0 a W 9 u M S 9 H T 1 9 N b 2 x l Y 3 V s Y X J f R n V u Y 3 R p b 2 5 f M j A y M V 9 0 Y W J s Z S A o M i k v Q X V 0 b 1 J l b W 9 2 Z W R D b 2 x 1 b W 5 z M S 5 7 U C 1 2 Y W x 1 Z S w y f S Z x d W 9 0 O y w m c X V v d D t T Z W N 0 a W 9 u M S 9 H T 1 9 N b 2 x l Y 3 V s Y X J f R n V u Y 3 R p b 2 5 f M j A y M V 9 0 Y W J s Z S A o M i k v Q X V 0 b 1 J l b W 9 2 Z W R D b 2 x 1 b W 5 z M S 5 7 Q W R q d X N 0 Z W Q g U C 1 2 Y W x 1 Z S w z f S Z x d W 9 0 O y w m c X V v d D t T Z W N 0 a W 9 u M S 9 H T 1 9 N b 2 x l Y 3 V s Y X J f R n V u Y 3 R p b 2 5 f M j A y M V 9 0 Y W J s Z S A o M i k v Q X V 0 b 1 J l b W 9 2 Z W R D b 2 x 1 b W 5 z M S 5 7 T 2 x k I F A t d m F s d W U s N H 0 m c X V v d D s s J n F 1 b 3 Q 7 U 2 V j d G l v b j E v R 0 9 f T W 9 s Z W N 1 b G F y X 0 Z 1 b m N 0 a W 9 u X z I w M j F f d G F i b G U g K D I p L 0 F 1 d G 9 S Z W 1 v d m V k Q 2 9 s d W 1 u c z E u e 0 9 s Z C B B Z G p 1 c 3 R l Z C B Q L X Z h b H V l L D V 9 J n F 1 b 3 Q 7 L C Z x d W 9 0 O 1 N l Y 3 R p b 2 4 x L 0 d P X 0 1 v b G V j d W x h c l 9 G d W 5 j d G l v b l 8 y M D I x X 3 R h Y m x l I C g y K S 9 B d X R v U m V t b 3 Z l Z E N v b H V t b n M x L n t P Z G R z I F J h d G l v L D Z 9 J n F 1 b 3 Q 7 L C Z x d W 9 0 O 1 N l Y 3 R p b 2 4 x L 0 d P X 0 1 v b G V j d W x h c l 9 G d W 5 j d G l v b l 8 y M D I x X 3 R h Y m x l I C g y K S 9 B d X R v U m V t b 3 Z l Z E N v b H V t b n M x L n t D b 2 1 i a W 5 l Z C B T Y 2 9 y Z S w 3 f S Z x d W 9 0 O y w m c X V v d D t T Z W N 0 a W 9 u M S 9 H T 1 9 N b 2 x l Y 3 V s Y X J f R n V u Y 3 R p b 2 5 f M j A y M V 9 0 Y W J s Z S A o M i k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0 9 f T W 9 s Z W N 1 b G F y X 0 Z 1 b m N 0 a W 9 u X z I w M j F f d G F i b G U g K D I p L 0 F 1 d G 9 S Z W 1 v d m V k Q 2 9 s d W 1 u c z E u e 1 R l c m 0 s M H 0 m c X V v d D s s J n F 1 b 3 Q 7 U 2 V j d G l v b j E v R 0 9 f T W 9 s Z W N 1 b G F y X 0 Z 1 b m N 0 a W 9 u X z I w M j F f d G F i b G U g K D I p L 0 F 1 d G 9 S Z W 1 v d m V k Q 2 9 s d W 1 u c z E u e 0 9 2 Z X J s Y X A s M X 0 m c X V v d D s s J n F 1 b 3 Q 7 U 2 V j d G l v b j E v R 0 9 f T W 9 s Z W N 1 b G F y X 0 Z 1 b m N 0 a W 9 u X z I w M j F f d G F i b G U g K D I p L 0 F 1 d G 9 S Z W 1 v d m V k Q 2 9 s d W 1 u c z E u e 1 A t d m F s d W U s M n 0 m c X V v d D s s J n F 1 b 3 Q 7 U 2 V j d G l v b j E v R 0 9 f T W 9 s Z W N 1 b G F y X 0 Z 1 b m N 0 a W 9 u X z I w M j F f d G F i b G U g K D I p L 0 F 1 d G 9 S Z W 1 v d m V k Q 2 9 s d W 1 u c z E u e 0 F k a n V z d G V k I F A t d m F s d W U s M 3 0 m c X V v d D s s J n F 1 b 3 Q 7 U 2 V j d G l v b j E v R 0 9 f T W 9 s Z W N 1 b G F y X 0 Z 1 b m N 0 a W 9 u X z I w M j F f d G F i b G U g K D I p L 0 F 1 d G 9 S Z W 1 v d m V k Q 2 9 s d W 1 u c z E u e 0 9 s Z C B Q L X Z h b H V l L D R 9 J n F 1 b 3 Q 7 L C Z x d W 9 0 O 1 N l Y 3 R p b 2 4 x L 0 d P X 0 1 v b G V j d W x h c l 9 G d W 5 j d G l v b l 8 y M D I x X 3 R h Y m x l I C g y K S 9 B d X R v U m V t b 3 Z l Z E N v b H V t b n M x L n t P b G Q g Q W R q d X N 0 Z W Q g U C 1 2 Y W x 1 Z S w 1 f S Z x d W 9 0 O y w m c X V v d D t T Z W N 0 a W 9 u M S 9 H T 1 9 N b 2 x l Y 3 V s Y X J f R n V u Y 3 R p b 2 5 f M j A y M V 9 0 Y W J s Z S A o M i k v Q X V 0 b 1 J l b W 9 2 Z W R D b 2 x 1 b W 5 z M S 5 7 T 2 R k c y B S Y X R p b y w 2 f S Z x d W 9 0 O y w m c X V v d D t T Z W N 0 a W 9 u M S 9 H T 1 9 N b 2 x l Y 3 V s Y X J f R n V u Y 3 R p b 2 5 f M j A y M V 9 0 Y W J s Z S A o M i k v Q X V 0 b 1 J l b W 9 2 Z W R D b 2 x 1 b W 5 z M S 5 7 Q 2 9 t Y m l u Z W Q g U 2 N v c m U s N 3 0 m c X V v d D s s J n F 1 b 3 Q 7 U 2 V j d G l v b j E v R 0 9 f T W 9 s Z W N 1 b G F y X 0 Z 1 b m N 0 a W 9 u X z I w M j F f d G F i b G U g K D I p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T 1 9 N b 2 x l Y 3 V s Y X J f R n V u Y 3 R p b 2 5 f M j A y M V 9 0 Y W J s Z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9 N b 2 x l Y 3 V s Y X J f R n V u Y 3 R p b 2 5 f M j A y M V 9 0 Y W J s Z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9 N b 2 x l Y 3 V s Y X J f R n V u Y 3 R p b 2 5 f M j A y M V 9 0 Y W J s Z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9 C a W 9 s b 2 d p Y 2 F s X 1 B y b 2 N l c 3 N f M j A y M V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P X 0 J p b 2 x v Z 2 l j Y W x f U H J v Y 2 V z c 1 8 y M D I x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l Q w O D o 1 N j o z N y 4 2 O D I z O D c 2 W i I g L z 4 8 R W 5 0 c n k g V H l w Z T 0 i R m l s b E N v b H V t b l R 5 c G V z I i B W Y W x 1 Z T 0 i c 0 J n W U Z C U U 1 E Q l F V R y I g L z 4 8 R W 5 0 c n k g V H l w Z T 0 i R m l s b E N v b H V t b k 5 h b W V z I i B W Y W x 1 Z T 0 i c 1 s m c X V v d D t U Z X J t J n F 1 b 3 Q 7 L C Z x d W 9 0 O 0 9 2 Z X J s Y X A m c X V v d D s s J n F 1 b 3 Q 7 U C 1 2 Y W x 1 Z S Z x d W 9 0 O y w m c X V v d D t B Z G p 1 c 3 R l Z C B Q L X Z h b H V l J n F 1 b 3 Q 7 L C Z x d W 9 0 O 0 9 s Z C B Q L X Z h b H V l J n F 1 b 3 Q 7 L C Z x d W 9 0 O 0 9 s Z C B B Z G p 1 c 3 R l Z C B Q L X Z h b H V l J n F 1 b 3 Q 7 L C Z x d W 9 0 O 0 9 k Z H M g U m F 0 a W 8 m c X V v d D s s J n F 1 b 3 Q 7 Q 2 9 t Y m l u Z W Q g U 2 N v c m U m c X V v d D s s J n F 1 b 3 Q 7 R 2 V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1 9 C a W 9 s b 2 d p Y 2 F s X 1 B y b 2 N l c 3 N f M j A y M V 9 0 Y W J s Z S 9 B d X R v U m V t b 3 Z l Z E N v b H V t b n M x L n t U Z X J t L D B 9 J n F 1 b 3 Q 7 L C Z x d W 9 0 O 1 N l Y 3 R p b 2 4 x L 0 d P X 0 J p b 2 x v Z 2 l j Y W x f U H J v Y 2 V z c 1 8 y M D I x X 3 R h Y m x l L 0 F 1 d G 9 S Z W 1 v d m V k Q 2 9 s d W 1 u c z E u e 0 9 2 Z X J s Y X A s M X 0 m c X V v d D s s J n F 1 b 3 Q 7 U 2 V j d G l v b j E v R 0 9 f Q m l v b G 9 n a W N h b F 9 Q c m 9 j Z X N z X z I w M j F f d G F i b G U v Q X V 0 b 1 J l b W 9 2 Z W R D b 2 x 1 b W 5 z M S 5 7 U C 1 2 Y W x 1 Z S w y f S Z x d W 9 0 O y w m c X V v d D t T Z W N 0 a W 9 u M S 9 H T 1 9 C a W 9 s b 2 d p Y 2 F s X 1 B y b 2 N l c 3 N f M j A y M V 9 0 Y W J s Z S 9 B d X R v U m V t b 3 Z l Z E N v b H V t b n M x L n t B Z G p 1 c 3 R l Z C B Q L X Z h b H V l L D N 9 J n F 1 b 3 Q 7 L C Z x d W 9 0 O 1 N l Y 3 R p b 2 4 x L 0 d P X 0 J p b 2 x v Z 2 l j Y W x f U H J v Y 2 V z c 1 8 y M D I x X 3 R h Y m x l L 0 F 1 d G 9 S Z W 1 v d m V k Q 2 9 s d W 1 u c z E u e 0 9 s Z C B Q L X Z h b H V l L D R 9 J n F 1 b 3 Q 7 L C Z x d W 9 0 O 1 N l Y 3 R p b 2 4 x L 0 d P X 0 J p b 2 x v Z 2 l j Y W x f U H J v Y 2 V z c 1 8 y M D I x X 3 R h Y m x l L 0 F 1 d G 9 S Z W 1 v d m V k Q 2 9 s d W 1 u c z E u e 0 9 s Z C B B Z G p 1 c 3 R l Z C B Q L X Z h b H V l L D V 9 J n F 1 b 3 Q 7 L C Z x d W 9 0 O 1 N l Y 3 R p b 2 4 x L 0 d P X 0 J p b 2 x v Z 2 l j Y W x f U H J v Y 2 V z c 1 8 y M D I x X 3 R h Y m x l L 0 F 1 d G 9 S Z W 1 v d m V k Q 2 9 s d W 1 u c z E u e 0 9 k Z H M g U m F 0 a W 8 s N n 0 m c X V v d D s s J n F 1 b 3 Q 7 U 2 V j d G l v b j E v R 0 9 f Q m l v b G 9 n a W N h b F 9 Q c m 9 j Z X N z X z I w M j F f d G F i b G U v Q X V 0 b 1 J l b W 9 2 Z W R D b 2 x 1 b W 5 z M S 5 7 Q 2 9 t Y m l u Z W Q g U 2 N v c m U s N 3 0 m c X V v d D s s J n F 1 b 3 Q 7 U 2 V j d G l v b j E v R 0 9 f Q m l v b G 9 n a W N h b F 9 Q c m 9 j Z X N z X z I w M j F f d G F i b G U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0 9 f Q m l v b G 9 n a W N h b F 9 Q c m 9 j Z X N z X z I w M j F f d G F i b G U v Q X V 0 b 1 J l b W 9 2 Z W R D b 2 x 1 b W 5 z M S 5 7 V G V y b S w w f S Z x d W 9 0 O y w m c X V v d D t T Z W N 0 a W 9 u M S 9 H T 1 9 C a W 9 s b 2 d p Y 2 F s X 1 B y b 2 N l c 3 N f M j A y M V 9 0 Y W J s Z S 9 B d X R v U m V t b 3 Z l Z E N v b H V t b n M x L n t P d m V y b G F w L D F 9 J n F 1 b 3 Q 7 L C Z x d W 9 0 O 1 N l Y 3 R p b 2 4 x L 0 d P X 0 J p b 2 x v Z 2 l j Y W x f U H J v Y 2 V z c 1 8 y M D I x X 3 R h Y m x l L 0 F 1 d G 9 S Z W 1 v d m V k Q 2 9 s d W 1 u c z E u e 1 A t d m F s d W U s M n 0 m c X V v d D s s J n F 1 b 3 Q 7 U 2 V j d G l v b j E v R 0 9 f Q m l v b G 9 n a W N h b F 9 Q c m 9 j Z X N z X z I w M j F f d G F i b G U v Q X V 0 b 1 J l b W 9 2 Z W R D b 2 x 1 b W 5 z M S 5 7 Q W R q d X N 0 Z W Q g U C 1 2 Y W x 1 Z S w z f S Z x d W 9 0 O y w m c X V v d D t T Z W N 0 a W 9 u M S 9 H T 1 9 C a W 9 s b 2 d p Y 2 F s X 1 B y b 2 N l c 3 N f M j A y M V 9 0 Y W J s Z S 9 B d X R v U m V t b 3 Z l Z E N v b H V t b n M x L n t P b G Q g U C 1 2 Y W x 1 Z S w 0 f S Z x d W 9 0 O y w m c X V v d D t T Z W N 0 a W 9 u M S 9 H T 1 9 C a W 9 s b 2 d p Y 2 F s X 1 B y b 2 N l c 3 N f M j A y M V 9 0 Y W J s Z S 9 B d X R v U m V t b 3 Z l Z E N v b H V t b n M x L n t P b G Q g Q W R q d X N 0 Z W Q g U C 1 2 Y W x 1 Z S w 1 f S Z x d W 9 0 O y w m c X V v d D t T Z W N 0 a W 9 u M S 9 H T 1 9 C a W 9 s b 2 d p Y 2 F s X 1 B y b 2 N l c 3 N f M j A y M V 9 0 Y W J s Z S 9 B d X R v U m V t b 3 Z l Z E N v b H V t b n M x L n t P Z G R z I F J h d G l v L D Z 9 J n F 1 b 3 Q 7 L C Z x d W 9 0 O 1 N l Y 3 R p b 2 4 x L 0 d P X 0 J p b 2 x v Z 2 l j Y W x f U H J v Y 2 V z c 1 8 y M D I x X 3 R h Y m x l L 0 F 1 d G 9 S Z W 1 v d m V k Q 2 9 s d W 1 u c z E u e 0 N v b W J p b m V k I F N j b 3 J l L D d 9 J n F 1 b 3 Q 7 L C Z x d W 9 0 O 1 N l Y 3 R p b 2 4 x L 0 d P X 0 J p b 2 x v Z 2 l j Y W x f U H J v Y 2 V z c 1 8 y M D I x X 3 R h Y m x l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T 1 9 C a W 9 s b 2 d p Y 2 F s X 1 B y b 2 N l c 3 N f M j A y M V 9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9 C a W 9 s b 2 d p Y 2 F s X 1 B y b 2 N l c 3 N f M j A y M V 9 0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9 C a W 9 s b 2 d p Y 2 F s X 1 B y b 2 N l c 3 N f M j A y M V 9 0 Y W J s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j V Q K D c T 8 U q J + T q x d P + I + g A A A A A C A A A A A A A Q Z g A A A A E A A C A A A A A F A y Z H s S N s X I 4 L W B 4 Z n l 5 K P M X p 3 7 6 d V d C s a e x I S S S j c w A A A A A O g A A A A A I A A C A A A A D e F I N h 0 I A b 6 L E U 0 7 F r 3 I X P V 6 N R X Q u U g u c J J p P 1 b 0 / 6 L V A A A A C 7 y C q a o G t H 2 P 2 g T F R D 2 9 f n N G Y 0 V C I n v p G 6 o m A b e S T M h w I e X 4 j L 2 s X F G l 6 x p y 9 f i 5 u A V f 7 y F 3 u P Q 4 D Q y / Y C 6 j j q W e f b + P B r W S z t a m l k K f f X P U A A A A A + h + R 3 t f z N C 5 H i 6 a D F z q 1 I / Y G W C Y B t S Z G D s 8 u Q h a 3 e r b I l B p 2 L w z q 4 T F j 3 P R b 1 / Y T Y I u + S H 0 I I a n w C m k p Y Z r 9 7 < / D a t a M a s h u p > 
</file>

<file path=customXml/itemProps1.xml><?xml version="1.0" encoding="utf-8"?>
<ds:datastoreItem xmlns:ds="http://schemas.openxmlformats.org/officeDocument/2006/customXml" ds:itemID="{95AAA4CD-307D-4B9C-89C3-3C339E3E5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BioPlanet</vt:lpstr>
      <vt:lpstr>KEGG</vt:lpstr>
      <vt:lpstr>MSigDB</vt:lpstr>
      <vt:lpstr>WikiPathway</vt:lpstr>
      <vt:lpstr>GO_BP</vt:lpstr>
      <vt:lpstr>GO_CC</vt:lpstr>
      <vt:lpstr>GO_MF</vt:lpstr>
      <vt:lpstr>GO_terms</vt:lpstr>
      <vt:lpstr>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Brise</dc:creator>
  <cp:lastModifiedBy>Brais Bea Mascato</cp:lastModifiedBy>
  <dcterms:created xsi:type="dcterms:W3CDTF">2022-04-11T16:59:00Z</dcterms:created>
  <dcterms:modified xsi:type="dcterms:W3CDTF">2022-04-12T13:42:41Z</dcterms:modified>
</cp:coreProperties>
</file>