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4E69FCEC-349B-4D9B-845D-5788A477D1EF}" xr6:coauthVersionLast="47" xr6:coauthVersionMax="47" xr10:uidLastSave="{00000000-0000-0000-0000-000000000000}"/>
  <bookViews>
    <workbookView xWindow="-110" yWindow="-110" windowWidth="19420" windowHeight="11760" tabRatio="85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 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6" hidden="1">Keirin!$A$1:$K$3942</definedName>
    <definedName name="_xlnm._FilterDatabase" localSheetId="5" hidden="1">Madison!$A$1:$AA$289</definedName>
    <definedName name="_xlnm._FilterDatabase" localSheetId="8" hidden="1">'OM-Elimination'!$A$1:$P$430</definedName>
    <definedName name="_xlnm._FilterDatabase" localSheetId="9" hidden="1">'OM-Points'!$A$1:$Y$444</definedName>
    <definedName name="_xlnm._FilterDatabase" localSheetId="6" hidden="1">'OM-Scratch'!$A$1:$J$444</definedName>
    <definedName name="_xlnm._FilterDatabase" localSheetId="7" hidden="1">'OM-Tempo'!$A$1:$AM$437</definedName>
    <definedName name="_xlnm._FilterDatabase" localSheetId="10" hidden="1">Riders!$A$1:$D$355</definedName>
    <definedName name="_xlnm._FilterDatabase" localSheetId="1" hidden="1">Sprint!$A$1:$S$1043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Pursuit'!$A$1:$AX$433</definedName>
    <definedName name="_xlnm._FilterDatabase" localSheetId="3" hidden="1">'Team Sprint'!$A$1:$U$161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8" i="14" l="1"/>
  <c r="J168" i="14"/>
  <c r="K168" i="14" s="1"/>
  <c r="M167" i="14"/>
  <c r="J167" i="14"/>
  <c r="K167" i="14" s="1"/>
  <c r="M166" i="14"/>
  <c r="J166" i="14"/>
  <c r="K166" i="14" s="1"/>
  <c r="M165" i="14"/>
  <c r="J165" i="14"/>
  <c r="K165" i="14" s="1"/>
  <c r="M164" i="14"/>
  <c r="J164" i="14"/>
  <c r="K164" i="14" s="1"/>
  <c r="M163" i="14"/>
  <c r="J163" i="14"/>
  <c r="K163" i="14" s="1"/>
  <c r="M162" i="14"/>
  <c r="J162" i="14"/>
  <c r="K162" i="14" s="1"/>
  <c r="M161" i="14"/>
  <c r="J161" i="14"/>
  <c r="K161" i="14" s="1"/>
  <c r="M160" i="14"/>
  <c r="J160" i="14"/>
  <c r="K160" i="14" s="1"/>
  <c r="M159" i="14"/>
  <c r="J159" i="14"/>
  <c r="K159" i="14" s="1"/>
  <c r="M158" i="14"/>
  <c r="J158" i="14"/>
  <c r="K158" i="14" s="1"/>
  <c r="M157" i="14"/>
  <c r="J157" i="14"/>
  <c r="K157" i="14" s="1"/>
  <c r="M156" i="14"/>
  <c r="J156" i="14"/>
  <c r="K156" i="14" s="1"/>
  <c r="M155" i="14"/>
  <c r="J155" i="14"/>
  <c r="K155" i="14" s="1"/>
  <c r="M154" i="14"/>
  <c r="J154" i="14"/>
  <c r="K154" i="14" s="1"/>
  <c r="M153" i="14"/>
  <c r="J153" i="14"/>
  <c r="K153" i="14" s="1"/>
  <c r="M152" i="14"/>
  <c r="J152" i="14"/>
  <c r="K152" i="14" s="1"/>
  <c r="M151" i="14"/>
  <c r="J151" i="14"/>
  <c r="K151" i="14" s="1"/>
  <c r="M150" i="14"/>
  <c r="J150" i="14"/>
  <c r="K150" i="14" s="1"/>
  <c r="M149" i="14"/>
  <c r="J149" i="14"/>
  <c r="K149" i="14" s="1"/>
  <c r="M148" i="14"/>
  <c r="J148" i="14"/>
  <c r="K148" i="14" s="1"/>
  <c r="M147" i="14"/>
  <c r="J147" i="14"/>
  <c r="K147" i="14" s="1"/>
  <c r="M146" i="14"/>
  <c r="J146" i="14"/>
  <c r="K146" i="14" s="1"/>
  <c r="M145" i="14"/>
  <c r="J145" i="14"/>
  <c r="K145" i="14" s="1"/>
  <c r="M144" i="14"/>
  <c r="J144" i="14"/>
  <c r="K144" i="14" s="1"/>
  <c r="M143" i="14"/>
  <c r="J143" i="14"/>
  <c r="K143" i="14" s="1"/>
  <c r="M142" i="14"/>
  <c r="J142" i="14"/>
  <c r="K142" i="14" s="1"/>
  <c r="M141" i="14"/>
  <c r="J141" i="14"/>
  <c r="K141" i="14" s="1"/>
  <c r="M140" i="14"/>
  <c r="J140" i="14"/>
  <c r="K140" i="14" s="1"/>
  <c r="M139" i="14"/>
  <c r="J139" i="14"/>
  <c r="K139" i="14" s="1"/>
  <c r="M138" i="14"/>
  <c r="J138" i="14"/>
  <c r="K138" i="14" s="1"/>
  <c r="M137" i="14"/>
  <c r="J137" i="14"/>
  <c r="K137" i="14" s="1"/>
  <c r="M136" i="14"/>
  <c r="J136" i="14"/>
  <c r="K136" i="14" s="1"/>
  <c r="M135" i="14"/>
  <c r="J135" i="14"/>
  <c r="K135" i="14" s="1"/>
  <c r="M134" i="14"/>
  <c r="J134" i="14"/>
  <c r="K134" i="14" s="1"/>
  <c r="M133" i="14"/>
  <c r="J133" i="14"/>
  <c r="K133" i="14" s="1"/>
  <c r="M132" i="14"/>
  <c r="J132" i="14"/>
  <c r="K132" i="14" s="1"/>
  <c r="M131" i="14"/>
  <c r="J131" i="14"/>
  <c r="K131" i="14" s="1"/>
  <c r="M130" i="14"/>
  <c r="J130" i="14"/>
  <c r="K130" i="14" s="1"/>
  <c r="M129" i="14"/>
  <c r="J129" i="14"/>
  <c r="K129" i="14" s="1"/>
  <c r="M128" i="14"/>
  <c r="J128" i="14"/>
  <c r="K128" i="14" s="1"/>
  <c r="M127" i="14"/>
  <c r="J127" i="14"/>
  <c r="K127" i="14" s="1"/>
  <c r="M126" i="14"/>
  <c r="J126" i="14"/>
  <c r="K126" i="14" s="1"/>
  <c r="M125" i="14"/>
  <c r="J125" i="14"/>
  <c r="K125" i="14" s="1"/>
  <c r="M124" i="14"/>
  <c r="J124" i="14"/>
  <c r="K124" i="14" s="1"/>
  <c r="M123" i="14"/>
  <c r="J123" i="14"/>
  <c r="K123" i="14" s="1"/>
  <c r="M122" i="14"/>
  <c r="J122" i="14"/>
  <c r="K122" i="14" s="1"/>
  <c r="M121" i="14"/>
  <c r="J121" i="14"/>
  <c r="K121" i="14" s="1"/>
  <c r="M120" i="14"/>
  <c r="J120" i="14"/>
  <c r="K120" i="14" s="1"/>
  <c r="M119" i="14"/>
  <c r="J119" i="14"/>
  <c r="K119" i="14" s="1"/>
  <c r="M118" i="14"/>
  <c r="J118" i="14"/>
  <c r="K118" i="14" s="1"/>
  <c r="M117" i="14"/>
  <c r="J117" i="14"/>
  <c r="K117" i="14" s="1"/>
  <c r="M116" i="14"/>
  <c r="J116" i="14"/>
  <c r="K116" i="14" s="1"/>
  <c r="M115" i="14"/>
  <c r="J115" i="14"/>
  <c r="K115" i="14" s="1"/>
  <c r="M114" i="14"/>
  <c r="J114" i="14"/>
  <c r="K114" i="14" s="1"/>
  <c r="M113" i="14"/>
  <c r="J113" i="14"/>
  <c r="K113" i="14" s="1"/>
  <c r="M112" i="14"/>
  <c r="J112" i="14"/>
  <c r="K112" i="14" s="1"/>
  <c r="M111" i="14"/>
  <c r="J111" i="14"/>
  <c r="K111" i="14" s="1"/>
  <c r="M110" i="14"/>
  <c r="J110" i="14"/>
  <c r="K110" i="14" s="1"/>
  <c r="M109" i="14"/>
  <c r="J109" i="14"/>
  <c r="K109" i="14" s="1"/>
  <c r="M108" i="14"/>
  <c r="J108" i="14"/>
  <c r="K108" i="14" s="1"/>
  <c r="M107" i="14"/>
  <c r="J107" i="14"/>
  <c r="K107" i="14" s="1"/>
  <c r="M106" i="14"/>
  <c r="J106" i="14"/>
  <c r="K106" i="14" s="1"/>
  <c r="M105" i="14"/>
  <c r="J105" i="14"/>
  <c r="K105" i="14" s="1"/>
  <c r="M104" i="14"/>
  <c r="J104" i="14"/>
  <c r="K104" i="14" s="1"/>
  <c r="M103" i="14"/>
  <c r="J103" i="14"/>
  <c r="K103" i="14" s="1"/>
  <c r="M102" i="14"/>
  <c r="J102" i="14"/>
  <c r="K102" i="14" s="1"/>
  <c r="M101" i="14"/>
  <c r="J101" i="14"/>
  <c r="K101" i="14" s="1"/>
  <c r="M100" i="14"/>
  <c r="J100" i="14"/>
  <c r="K100" i="14" s="1"/>
  <c r="M99" i="14"/>
  <c r="J99" i="14"/>
  <c r="K99" i="14" s="1"/>
  <c r="M98" i="14"/>
  <c r="J98" i="14"/>
  <c r="K98" i="14" s="1"/>
  <c r="M97" i="14"/>
  <c r="J97" i="14"/>
  <c r="K97" i="14" s="1"/>
  <c r="M96" i="14"/>
  <c r="J96" i="14"/>
  <c r="K96" i="14" s="1"/>
  <c r="M95" i="14"/>
  <c r="J95" i="14"/>
  <c r="K95" i="14" s="1"/>
  <c r="M94" i="14"/>
  <c r="J94" i="14"/>
  <c r="K94" i="14" s="1"/>
  <c r="M93" i="14"/>
  <c r="J93" i="14"/>
  <c r="K93" i="14" s="1"/>
  <c r="M92" i="14"/>
  <c r="J92" i="14"/>
  <c r="K92" i="14" s="1"/>
  <c r="M91" i="14"/>
  <c r="J91" i="14"/>
  <c r="K91" i="14" s="1"/>
  <c r="M90" i="14"/>
  <c r="J90" i="14"/>
  <c r="K90" i="14" s="1"/>
  <c r="M89" i="14"/>
  <c r="J89" i="14"/>
  <c r="K89" i="14" s="1"/>
  <c r="M88" i="14"/>
  <c r="J88" i="14"/>
  <c r="K88" i="14" s="1"/>
  <c r="M87" i="14"/>
  <c r="J87" i="14"/>
  <c r="K87" i="14" s="1"/>
  <c r="M86" i="14"/>
  <c r="J86" i="14"/>
  <c r="K86" i="14" s="1"/>
  <c r="M85" i="14"/>
  <c r="J85" i="14"/>
  <c r="K85" i="14" s="1"/>
  <c r="M84" i="14"/>
  <c r="J84" i="14"/>
  <c r="K84" i="14" s="1"/>
  <c r="M83" i="14"/>
  <c r="J83" i="14"/>
  <c r="K83" i="14" s="1"/>
  <c r="M82" i="14"/>
  <c r="J82" i="14"/>
  <c r="K82" i="14" s="1"/>
  <c r="M81" i="14"/>
  <c r="J81" i="14"/>
  <c r="K81" i="14" s="1"/>
  <c r="M80" i="14"/>
  <c r="J80" i="14"/>
  <c r="K80" i="14" s="1"/>
  <c r="M79" i="14"/>
  <c r="J79" i="14"/>
  <c r="K79" i="14" s="1"/>
  <c r="M78" i="14"/>
  <c r="J78" i="14"/>
  <c r="K78" i="14" s="1"/>
  <c r="M77" i="14"/>
  <c r="J77" i="14"/>
  <c r="K77" i="14" s="1"/>
  <c r="M76" i="14"/>
  <c r="J76" i="14"/>
  <c r="K76" i="14" s="1"/>
  <c r="M75" i="14"/>
  <c r="J75" i="14"/>
  <c r="K75" i="14" s="1"/>
  <c r="M74" i="14"/>
  <c r="J74" i="14"/>
  <c r="K74" i="14" s="1"/>
  <c r="M73" i="14"/>
  <c r="J73" i="14"/>
  <c r="K73" i="14" s="1"/>
  <c r="M72" i="14"/>
  <c r="J72" i="14"/>
  <c r="K72" i="14" s="1"/>
  <c r="M71" i="14"/>
  <c r="J71" i="14"/>
  <c r="K71" i="14" s="1"/>
  <c r="M70" i="14"/>
  <c r="J70" i="14"/>
  <c r="K70" i="14" s="1"/>
  <c r="M69" i="14"/>
  <c r="J69" i="14"/>
  <c r="K69" i="14" s="1"/>
  <c r="M68" i="14"/>
  <c r="J68" i="14"/>
  <c r="K68" i="14" s="1"/>
  <c r="M67" i="14"/>
  <c r="J67" i="14"/>
  <c r="K67" i="14" s="1"/>
  <c r="M66" i="14"/>
  <c r="J66" i="14"/>
  <c r="K66" i="14" s="1"/>
  <c r="M65" i="14"/>
  <c r="J65" i="14"/>
  <c r="K65" i="14" s="1"/>
  <c r="M64" i="14"/>
  <c r="J64" i="14"/>
  <c r="K64" i="14" s="1"/>
  <c r="M63" i="14"/>
  <c r="J63" i="14"/>
  <c r="K63" i="14" s="1"/>
  <c r="M62" i="14"/>
  <c r="J62" i="14"/>
  <c r="K62" i="14" s="1"/>
  <c r="M61" i="14"/>
  <c r="J61" i="14"/>
  <c r="K61" i="14" s="1"/>
  <c r="M60" i="14"/>
  <c r="J60" i="14"/>
  <c r="K60" i="14" s="1"/>
  <c r="M59" i="14"/>
  <c r="J59" i="14"/>
  <c r="K59" i="14" s="1"/>
  <c r="M58" i="14"/>
  <c r="J58" i="14"/>
  <c r="K58" i="14" s="1"/>
  <c r="M57" i="14"/>
  <c r="J57" i="14"/>
  <c r="K57" i="14" s="1"/>
  <c r="M56" i="14"/>
  <c r="J56" i="14"/>
  <c r="K56" i="14" s="1"/>
  <c r="M55" i="14"/>
  <c r="J55" i="14"/>
  <c r="K55" i="14" s="1"/>
  <c r="M54" i="14"/>
  <c r="J54" i="14"/>
  <c r="K54" i="14" s="1"/>
  <c r="M53" i="14"/>
  <c r="J53" i="14"/>
  <c r="K53" i="14" s="1"/>
  <c r="M52" i="14"/>
  <c r="J52" i="14"/>
  <c r="K52" i="14" s="1"/>
  <c r="M51" i="14"/>
  <c r="J51" i="14"/>
  <c r="K51" i="14" s="1"/>
  <c r="M50" i="14"/>
  <c r="J50" i="14"/>
  <c r="K50" i="14" s="1"/>
  <c r="M49" i="14"/>
  <c r="J49" i="14"/>
  <c r="K49" i="14" s="1"/>
  <c r="M48" i="14"/>
  <c r="J48" i="14"/>
  <c r="K48" i="14" s="1"/>
  <c r="M47" i="14"/>
  <c r="J47" i="14"/>
  <c r="K47" i="14" s="1"/>
  <c r="M46" i="14"/>
  <c r="J46" i="14"/>
  <c r="K46" i="14" s="1"/>
  <c r="M45" i="14"/>
  <c r="J45" i="14"/>
  <c r="K45" i="14" s="1"/>
  <c r="M44" i="14"/>
  <c r="J44" i="14"/>
  <c r="K44" i="14" s="1"/>
  <c r="M43" i="14"/>
  <c r="J43" i="14"/>
  <c r="K43" i="14" s="1"/>
  <c r="M42" i="14"/>
  <c r="J42" i="14"/>
  <c r="K42" i="14" s="1"/>
  <c r="M41" i="14"/>
  <c r="J41" i="14"/>
  <c r="K41" i="14" s="1"/>
  <c r="M40" i="14"/>
  <c r="J40" i="14"/>
  <c r="K40" i="14" s="1"/>
  <c r="M39" i="14"/>
  <c r="J39" i="14"/>
  <c r="K39" i="14" s="1"/>
  <c r="M38" i="14"/>
  <c r="J38" i="14"/>
  <c r="K38" i="14" s="1"/>
  <c r="M37" i="14"/>
  <c r="J37" i="14"/>
  <c r="K37" i="14" s="1"/>
  <c r="M36" i="14"/>
  <c r="J36" i="14"/>
  <c r="K36" i="14" s="1"/>
  <c r="M35" i="14"/>
  <c r="J35" i="14"/>
  <c r="K35" i="14" s="1"/>
  <c r="M34" i="14"/>
  <c r="J34" i="14"/>
  <c r="K34" i="14" s="1"/>
  <c r="M33" i="14"/>
  <c r="J33" i="14"/>
  <c r="K33" i="14" s="1"/>
  <c r="M32" i="14"/>
  <c r="J32" i="14"/>
  <c r="K32" i="14" s="1"/>
  <c r="M31" i="14"/>
  <c r="J31" i="14"/>
  <c r="K31" i="14" s="1"/>
  <c r="M30" i="14"/>
  <c r="J30" i="14"/>
  <c r="K30" i="14" s="1"/>
  <c r="M29" i="14"/>
  <c r="J29" i="14"/>
  <c r="K29" i="14" s="1"/>
  <c r="M28" i="14"/>
  <c r="J28" i="14"/>
  <c r="K28" i="14" s="1"/>
  <c r="M27" i="14"/>
  <c r="J27" i="14"/>
  <c r="K27" i="14" s="1"/>
  <c r="M26" i="14"/>
  <c r="J26" i="14"/>
  <c r="K26" i="14" s="1"/>
  <c r="M25" i="14"/>
  <c r="J25" i="14"/>
  <c r="K25" i="14" s="1"/>
  <c r="M24" i="14"/>
  <c r="J24" i="14"/>
  <c r="K24" i="14" s="1"/>
  <c r="M23" i="14"/>
  <c r="J23" i="14"/>
  <c r="K23" i="14" s="1"/>
  <c r="M22" i="14"/>
  <c r="J22" i="14"/>
  <c r="K22" i="14" s="1"/>
  <c r="M21" i="14"/>
  <c r="J21" i="14"/>
  <c r="K21" i="14" s="1"/>
  <c r="M20" i="14"/>
  <c r="J20" i="14"/>
  <c r="K20" i="14" s="1"/>
  <c r="M19" i="14"/>
  <c r="J19" i="14"/>
  <c r="K19" i="14" s="1"/>
  <c r="M18" i="14"/>
  <c r="J18" i="14"/>
  <c r="K18" i="14" s="1"/>
  <c r="M17" i="14"/>
  <c r="J17" i="14"/>
  <c r="K17" i="14" s="1"/>
  <c r="M16" i="14"/>
  <c r="J16" i="14"/>
  <c r="K16" i="14" s="1"/>
  <c r="M15" i="14"/>
  <c r="J15" i="14"/>
  <c r="K15" i="14" s="1"/>
  <c r="M14" i="14"/>
  <c r="J14" i="14"/>
  <c r="K14" i="14" s="1"/>
  <c r="M13" i="14"/>
  <c r="J13" i="14"/>
  <c r="K13" i="14" s="1"/>
  <c r="M12" i="14"/>
  <c r="J12" i="14"/>
  <c r="K12" i="14" s="1"/>
  <c r="M11" i="14"/>
  <c r="J11" i="14"/>
  <c r="K11" i="14" s="1"/>
  <c r="M10" i="14"/>
  <c r="J10" i="14"/>
  <c r="K10" i="14" s="1"/>
  <c r="M9" i="14"/>
  <c r="J9" i="14"/>
  <c r="K9" i="14" s="1"/>
  <c r="M8" i="14"/>
  <c r="J8" i="14"/>
  <c r="K8" i="14" s="1"/>
  <c r="M7" i="14"/>
  <c r="J7" i="14"/>
  <c r="K7" i="14" s="1"/>
  <c r="M6" i="14"/>
  <c r="J6" i="14"/>
  <c r="K6" i="14" s="1"/>
  <c r="M5" i="14"/>
  <c r="J5" i="14"/>
  <c r="K5" i="14" s="1"/>
  <c r="M4" i="14"/>
  <c r="J4" i="14"/>
  <c r="K4" i="14" s="1"/>
  <c r="M3" i="14"/>
  <c r="J3" i="14"/>
  <c r="K3" i="14" s="1"/>
  <c r="M2" i="14"/>
  <c r="J2" i="14"/>
  <c r="K2" i="14" s="1"/>
  <c r="U188" i="16" l="1"/>
  <c r="U187" i="16"/>
  <c r="U186" i="16"/>
  <c r="U185" i="16"/>
  <c r="K646" i="14" l="1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43" i="14"/>
  <c r="K544" i="14"/>
  <c r="K545" i="14"/>
  <c r="K546" i="14"/>
  <c r="K547" i="14"/>
  <c r="K548" i="14"/>
  <c r="K549" i="14"/>
  <c r="K550" i="14"/>
  <c r="K551" i="14"/>
  <c r="K552" i="14"/>
  <c r="K553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8" i="24"/>
  <c r="N59" i="24"/>
  <c r="N60" i="24"/>
  <c r="N61" i="24"/>
  <c r="N66" i="24"/>
  <c r="N67" i="24"/>
  <c r="N50" i="24"/>
  <c r="N51" i="24"/>
  <c r="N52" i="24"/>
  <c r="N53" i="24"/>
  <c r="N54" i="24"/>
  <c r="N55" i="24"/>
  <c r="N56" i="24"/>
  <c r="N57" i="24"/>
  <c r="N62" i="24"/>
  <c r="N63" i="24"/>
  <c r="N64" i="24"/>
  <c r="N65" i="24"/>
  <c r="N70" i="24"/>
  <c r="N71" i="24"/>
  <c r="N72" i="24"/>
  <c r="N73" i="24"/>
  <c r="N74" i="24"/>
  <c r="N75" i="24"/>
  <c r="N76" i="24"/>
  <c r="N77" i="24"/>
  <c r="N78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30" i="24"/>
  <c r="N131" i="24"/>
  <c r="N132" i="24"/>
  <c r="N133" i="24"/>
  <c r="N140" i="24"/>
  <c r="N141" i="24"/>
  <c r="N142" i="24"/>
  <c r="N143" i="24"/>
  <c r="N122" i="24"/>
  <c r="N123" i="24"/>
  <c r="N124" i="24"/>
  <c r="N125" i="24"/>
  <c r="N126" i="24"/>
  <c r="N127" i="24"/>
  <c r="N128" i="24"/>
  <c r="N129" i="24"/>
  <c r="N134" i="24"/>
  <c r="N135" i="24"/>
  <c r="N136" i="24"/>
  <c r="N137" i="24"/>
  <c r="N138" i="24"/>
  <c r="N139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206" i="24"/>
  <c r="N207" i="24"/>
  <c r="N208" i="24"/>
  <c r="N209" i="24"/>
  <c r="N214" i="24"/>
  <c r="N215" i="24"/>
  <c r="N216" i="24"/>
  <c r="N217" i="24"/>
  <c r="N198" i="24"/>
  <c r="N199" i="24"/>
  <c r="N200" i="24"/>
  <c r="N201" i="24"/>
  <c r="N202" i="24"/>
  <c r="N203" i="24"/>
  <c r="N204" i="24"/>
  <c r="N205" i="24"/>
  <c r="N210" i="24"/>
  <c r="N211" i="24"/>
  <c r="N212" i="24"/>
  <c r="N213" i="24"/>
  <c r="N218" i="24"/>
  <c r="N219" i="24"/>
  <c r="N220" i="24"/>
  <c r="N221" i="24"/>
  <c r="N222" i="24"/>
  <c r="N223" i="24"/>
  <c r="N224" i="24"/>
  <c r="N225" i="24"/>
  <c r="N226" i="24"/>
  <c r="N227" i="24"/>
  <c r="N228" i="24"/>
  <c r="N229" i="24"/>
  <c r="N230" i="24"/>
  <c r="N231" i="24"/>
  <c r="N232" i="24"/>
  <c r="N233" i="24"/>
  <c r="N234" i="24"/>
  <c r="N235" i="24"/>
  <c r="N236" i="24"/>
  <c r="N237" i="24"/>
  <c r="N238" i="24"/>
  <c r="N239" i="24"/>
  <c r="N240" i="24"/>
  <c r="N241" i="24"/>
  <c r="N242" i="24"/>
  <c r="N243" i="24"/>
  <c r="N244" i="24"/>
  <c r="N245" i="24"/>
  <c r="N246" i="24"/>
  <c r="N247" i="24"/>
  <c r="N248" i="24"/>
  <c r="N249" i="24"/>
  <c r="N250" i="24"/>
  <c r="N251" i="24"/>
  <c r="N252" i="24"/>
  <c r="N253" i="24"/>
  <c r="N254" i="24"/>
  <c r="N255" i="24"/>
  <c r="N256" i="24"/>
  <c r="N257" i="24"/>
  <c r="N258" i="24"/>
  <c r="N259" i="24"/>
  <c r="N260" i="24"/>
  <c r="N261" i="24"/>
  <c r="N270" i="24"/>
  <c r="N271" i="24"/>
  <c r="N272" i="24"/>
  <c r="N273" i="24"/>
  <c r="N278" i="24"/>
  <c r="N279" i="24"/>
  <c r="N280" i="24"/>
  <c r="N281" i="24"/>
  <c r="N262" i="24"/>
  <c r="N263" i="24"/>
  <c r="N264" i="24"/>
  <c r="N265" i="24"/>
  <c r="N266" i="24"/>
  <c r="N267" i="24"/>
  <c r="N268" i="24"/>
  <c r="N269" i="24"/>
  <c r="N274" i="24"/>
  <c r="N275" i="24"/>
  <c r="N276" i="24"/>
  <c r="N277" i="24"/>
  <c r="N282" i="24"/>
  <c r="N283" i="24"/>
  <c r="N284" i="24"/>
  <c r="N285" i="24"/>
  <c r="N286" i="24"/>
  <c r="N287" i="24"/>
  <c r="N288" i="24"/>
  <c r="N289" i="24"/>
  <c r="N290" i="24"/>
  <c r="N291" i="24"/>
  <c r="N292" i="24"/>
  <c r="N293" i="24"/>
  <c r="N294" i="24"/>
  <c r="N295" i="24"/>
  <c r="N296" i="24"/>
  <c r="N297" i="24"/>
  <c r="N298" i="24"/>
  <c r="N299" i="24"/>
  <c r="N300" i="24"/>
  <c r="N301" i="24"/>
  <c r="N302" i="24"/>
  <c r="N303" i="24"/>
  <c r="N304" i="24"/>
  <c r="N305" i="24"/>
  <c r="N306" i="24"/>
  <c r="N307" i="24"/>
  <c r="N308" i="24"/>
  <c r="N309" i="24"/>
  <c r="N310" i="24"/>
  <c r="N311" i="24"/>
  <c r="N312" i="24"/>
  <c r="N313" i="24"/>
  <c r="N314" i="24"/>
  <c r="N315" i="24"/>
  <c r="N316" i="24"/>
  <c r="N318" i="24"/>
  <c r="N319" i="24"/>
  <c r="N320" i="24"/>
  <c r="N321" i="24"/>
  <c r="N322" i="24"/>
  <c r="N323" i="24"/>
  <c r="N324" i="24"/>
  <c r="N325" i="24"/>
  <c r="N326" i="24"/>
  <c r="N327" i="24"/>
  <c r="N328" i="24"/>
  <c r="N329" i="24"/>
  <c r="N330" i="24"/>
  <c r="N331" i="24"/>
  <c r="N332" i="24"/>
  <c r="N333" i="24"/>
  <c r="N334" i="24"/>
  <c r="N335" i="24"/>
  <c r="N346" i="24"/>
  <c r="N347" i="24"/>
  <c r="N348" i="24"/>
  <c r="N349" i="24"/>
  <c r="N356" i="24"/>
  <c r="N357" i="24"/>
  <c r="N358" i="24"/>
  <c r="N359" i="24"/>
  <c r="N336" i="24"/>
  <c r="N337" i="24"/>
  <c r="N338" i="24"/>
  <c r="N339" i="24"/>
  <c r="N340" i="24"/>
  <c r="N341" i="24"/>
  <c r="N342" i="24"/>
  <c r="N343" i="24"/>
  <c r="N344" i="24"/>
  <c r="N345" i="24"/>
  <c r="N350" i="24"/>
  <c r="N351" i="24"/>
  <c r="N352" i="24"/>
  <c r="N353" i="24"/>
  <c r="N354" i="24"/>
  <c r="N355" i="24"/>
  <c r="N360" i="24"/>
  <c r="N361" i="24"/>
  <c r="N362" i="24"/>
  <c r="N363" i="24"/>
  <c r="N364" i="24"/>
  <c r="N365" i="24"/>
  <c r="N366" i="24"/>
  <c r="N367" i="24"/>
  <c r="N368" i="24"/>
  <c r="N369" i="24"/>
  <c r="N370" i="24"/>
  <c r="N371" i="24"/>
  <c r="N372" i="24"/>
  <c r="N373" i="24"/>
  <c r="N374" i="24"/>
  <c r="N375" i="24"/>
  <c r="N376" i="24"/>
  <c r="N377" i="24"/>
  <c r="N378" i="24"/>
  <c r="N379" i="24"/>
  <c r="N380" i="24"/>
  <c r="N381" i="24"/>
  <c r="N382" i="24"/>
  <c r="N383" i="24"/>
  <c r="N384" i="24"/>
  <c r="N385" i="24"/>
  <c r="N386" i="24"/>
  <c r="N387" i="24"/>
  <c r="N388" i="24"/>
  <c r="N389" i="24"/>
  <c r="N390" i="24"/>
  <c r="N391" i="24"/>
  <c r="N392" i="24"/>
  <c r="N393" i="24"/>
  <c r="N394" i="24"/>
  <c r="N395" i="24"/>
  <c r="N396" i="24"/>
  <c r="N398" i="24"/>
  <c r="N399" i="24"/>
  <c r="N400" i="24"/>
  <c r="N401" i="24"/>
  <c r="N402" i="24"/>
  <c r="N403" i="24"/>
  <c r="N404" i="24"/>
  <c r="N405" i="24"/>
  <c r="N406" i="24"/>
  <c r="N407" i="24"/>
  <c r="N408" i="24"/>
  <c r="N409" i="24"/>
  <c r="N410" i="24"/>
  <c r="N411" i="24"/>
  <c r="N420" i="24"/>
  <c r="N421" i="24"/>
  <c r="N422" i="24"/>
  <c r="N423" i="24"/>
  <c r="N428" i="24"/>
  <c r="N429" i="24"/>
  <c r="N430" i="24"/>
  <c r="N431" i="24"/>
  <c r="N412" i="24"/>
  <c r="N413" i="24"/>
  <c r="N414" i="24"/>
  <c r="N415" i="24"/>
  <c r="N416" i="24"/>
  <c r="N417" i="24"/>
  <c r="N418" i="24"/>
  <c r="N419" i="24"/>
  <c r="N424" i="24"/>
  <c r="N425" i="24"/>
  <c r="N426" i="24"/>
  <c r="N427" i="24"/>
  <c r="N432" i="24"/>
  <c r="N433" i="24"/>
  <c r="N434" i="24"/>
  <c r="N435" i="24"/>
  <c r="N436" i="24"/>
  <c r="N437" i="24"/>
  <c r="N438" i="24"/>
  <c r="N439" i="24"/>
  <c r="N440" i="24"/>
  <c r="N441" i="24"/>
  <c r="N442" i="24"/>
  <c r="N443" i="24"/>
  <c r="N444" i="24"/>
  <c r="N445" i="24"/>
  <c r="N446" i="24"/>
  <c r="N447" i="24"/>
  <c r="N448" i="24"/>
  <c r="N449" i="24"/>
  <c r="N450" i="24"/>
  <c r="N451" i="24"/>
  <c r="N452" i="24"/>
  <c r="N453" i="24"/>
  <c r="N454" i="24"/>
  <c r="N455" i="24"/>
  <c r="N456" i="24"/>
  <c r="N457" i="24"/>
  <c r="N458" i="24"/>
  <c r="N459" i="24"/>
  <c r="N460" i="24"/>
  <c r="N461" i="24"/>
  <c r="N462" i="24"/>
  <c r="N463" i="24"/>
  <c r="N464" i="24"/>
  <c r="N465" i="24"/>
  <c r="N466" i="24"/>
  <c r="N467" i="24"/>
  <c r="N468" i="24"/>
  <c r="N469" i="24"/>
  <c r="N470" i="24"/>
  <c r="N471" i="24"/>
  <c r="N472" i="24"/>
  <c r="N474" i="24"/>
  <c r="N475" i="24"/>
  <c r="N476" i="24"/>
  <c r="N477" i="24"/>
  <c r="N478" i="24"/>
  <c r="N479" i="24"/>
  <c r="N480" i="24"/>
  <c r="N481" i="24"/>
  <c r="N482" i="24"/>
  <c r="N483" i="24"/>
  <c r="N494" i="24"/>
  <c r="N495" i="24"/>
  <c r="N496" i="24"/>
  <c r="N497" i="24"/>
  <c r="N502" i="24"/>
  <c r="N503" i="24"/>
  <c r="N504" i="24"/>
  <c r="N505" i="24"/>
  <c r="N484" i="24"/>
  <c r="N485" i="24"/>
  <c r="N486" i="24"/>
  <c r="N487" i="24"/>
  <c r="N488" i="24"/>
  <c r="N489" i="24"/>
  <c r="N490" i="24"/>
  <c r="N491" i="24"/>
  <c r="N492" i="24"/>
  <c r="N493" i="24"/>
  <c r="N498" i="24"/>
  <c r="N499" i="24"/>
  <c r="N500" i="24"/>
  <c r="N501" i="24"/>
  <c r="N50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66" i="24"/>
  <c r="N567" i="24"/>
  <c r="N568" i="24"/>
  <c r="N569" i="24"/>
  <c r="N574" i="24"/>
  <c r="N575" i="24"/>
  <c r="N576" i="24"/>
  <c r="N577" i="24"/>
  <c r="N558" i="24"/>
  <c r="N559" i="24"/>
  <c r="N560" i="24"/>
  <c r="N561" i="24"/>
  <c r="N562" i="24"/>
  <c r="N563" i="24"/>
  <c r="N564" i="24"/>
  <c r="N565" i="24"/>
  <c r="N570" i="24"/>
  <c r="N571" i="24"/>
  <c r="N572" i="24"/>
  <c r="N573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8" i="24"/>
  <c r="N639" i="24"/>
  <c r="N640" i="24"/>
  <c r="N641" i="24"/>
  <c r="N648" i="24"/>
  <c r="N649" i="24"/>
  <c r="N650" i="24"/>
  <c r="N651" i="24"/>
  <c r="N630" i="24"/>
  <c r="N631" i="24"/>
  <c r="N632" i="24"/>
  <c r="N633" i="24"/>
  <c r="N634" i="24"/>
  <c r="N635" i="24"/>
  <c r="N636" i="24"/>
  <c r="N637" i="24"/>
  <c r="N642" i="24"/>
  <c r="N643" i="24"/>
  <c r="N644" i="24"/>
  <c r="N645" i="24"/>
  <c r="N646" i="24"/>
  <c r="N647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6" i="24"/>
  <c r="N667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18" i="24"/>
  <c r="N719" i="24"/>
  <c r="N720" i="24"/>
  <c r="N721" i="24"/>
  <c r="N728" i="24"/>
  <c r="N729" i="24"/>
  <c r="N730" i="24"/>
  <c r="N731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22" i="24"/>
  <c r="N723" i="24"/>
  <c r="N724" i="24"/>
  <c r="N725" i="24"/>
  <c r="N732" i="24"/>
  <c r="N733" i="24"/>
  <c r="N734" i="24"/>
  <c r="N735" i="24"/>
  <c r="N726" i="24"/>
  <c r="N727" i="24"/>
  <c r="N736" i="24"/>
  <c r="N737" i="24"/>
  <c r="N738" i="24"/>
  <c r="N739" i="24"/>
  <c r="N740" i="24"/>
  <c r="N741" i="24"/>
  <c r="N742" i="24"/>
  <c r="N743" i="24"/>
  <c r="N744" i="24"/>
  <c r="N745" i="24"/>
  <c r="N746" i="24"/>
  <c r="N747" i="24"/>
  <c r="N748" i="24"/>
  <c r="N749" i="24"/>
  <c r="N750" i="24"/>
  <c r="N751" i="24"/>
  <c r="N752" i="24"/>
  <c r="N753" i="24"/>
  <c r="N754" i="24"/>
  <c r="N755" i="24"/>
  <c r="N756" i="24"/>
  <c r="N757" i="24"/>
  <c r="N758" i="24"/>
  <c r="N759" i="24"/>
  <c r="N760" i="24"/>
  <c r="N761" i="24"/>
  <c r="N762" i="24"/>
  <c r="N763" i="24"/>
  <c r="N764" i="24"/>
  <c r="N765" i="24"/>
  <c r="N766" i="24"/>
  <c r="N767" i="24"/>
  <c r="N768" i="24"/>
  <c r="N769" i="24"/>
  <c r="N770" i="24"/>
  <c r="N771" i="24"/>
  <c r="N772" i="24"/>
  <c r="N773" i="24"/>
  <c r="N774" i="24"/>
  <c r="N775" i="24"/>
  <c r="N776" i="24"/>
  <c r="N777" i="24"/>
  <c r="N778" i="24"/>
  <c r="N779" i="24"/>
  <c r="N780" i="24"/>
  <c r="N781" i="24"/>
  <c r="N782" i="24"/>
  <c r="N783" i="24"/>
  <c r="N784" i="24"/>
  <c r="N785" i="24"/>
  <c r="N794" i="24"/>
  <c r="N795" i="24"/>
  <c r="N796" i="24"/>
  <c r="N797" i="24"/>
  <c r="N802" i="24"/>
  <c r="N803" i="24"/>
  <c r="N804" i="24"/>
  <c r="N805" i="24"/>
  <c r="N786" i="24"/>
  <c r="N787" i="24"/>
  <c r="N788" i="24"/>
  <c r="N789" i="24"/>
  <c r="N790" i="24"/>
  <c r="N791" i="24"/>
  <c r="N792" i="24"/>
  <c r="N793" i="24"/>
  <c r="N798" i="24"/>
  <c r="N799" i="24"/>
  <c r="N800" i="24"/>
  <c r="N801" i="24"/>
  <c r="N806" i="24"/>
  <c r="N807" i="24"/>
  <c r="N808" i="24"/>
  <c r="N809" i="24"/>
  <c r="N810" i="24"/>
  <c r="N811" i="24"/>
  <c r="N812" i="24"/>
  <c r="N813" i="24"/>
  <c r="N814" i="24"/>
  <c r="N815" i="24"/>
  <c r="N816" i="24"/>
  <c r="N817" i="24"/>
  <c r="N818" i="24"/>
  <c r="N819" i="24"/>
  <c r="N820" i="24"/>
  <c r="N821" i="24"/>
  <c r="N822" i="24"/>
  <c r="N823" i="24"/>
  <c r="N824" i="24"/>
  <c r="N825" i="24"/>
  <c r="N826" i="24"/>
  <c r="N827" i="24"/>
  <c r="N828" i="24"/>
  <c r="N829" i="24"/>
  <c r="N830" i="24"/>
  <c r="N831" i="24"/>
  <c r="N832" i="24"/>
  <c r="N833" i="24"/>
  <c r="N834" i="24"/>
  <c r="N835" i="24"/>
  <c r="N836" i="24"/>
  <c r="N837" i="24"/>
  <c r="N838" i="24"/>
  <c r="N839" i="24"/>
  <c r="N840" i="24"/>
  <c r="N841" i="24"/>
  <c r="N842" i="24"/>
  <c r="N843" i="24"/>
  <c r="N844" i="24"/>
  <c r="N845" i="24"/>
  <c r="N858" i="24"/>
  <c r="N859" i="24"/>
  <c r="N860" i="24"/>
  <c r="N861" i="24"/>
  <c r="N866" i="24"/>
  <c r="N867" i="24"/>
  <c r="N868" i="24"/>
  <c r="N869" i="24"/>
  <c r="N846" i="24"/>
  <c r="N847" i="24"/>
  <c r="N848" i="24"/>
  <c r="N849" i="24"/>
  <c r="N850" i="24"/>
  <c r="N851" i="24"/>
  <c r="N852" i="24"/>
  <c r="N853" i="24"/>
  <c r="N854" i="24"/>
  <c r="N855" i="24"/>
  <c r="N856" i="24"/>
  <c r="N857" i="24"/>
  <c r="N862" i="24"/>
  <c r="N863" i="24"/>
  <c r="N864" i="24"/>
  <c r="N865" i="24"/>
  <c r="N870" i="24"/>
  <c r="N871" i="24"/>
  <c r="N872" i="24"/>
  <c r="N873" i="24"/>
  <c r="N874" i="24"/>
  <c r="N875" i="24"/>
  <c r="N876" i="24"/>
  <c r="N877" i="24"/>
  <c r="N878" i="24"/>
  <c r="N879" i="24"/>
  <c r="N880" i="24"/>
  <c r="N881" i="24"/>
  <c r="N882" i="24"/>
  <c r="N883" i="24"/>
  <c r="N884" i="24"/>
  <c r="N885" i="24"/>
  <c r="N886" i="24"/>
  <c r="N887" i="24"/>
  <c r="N888" i="24"/>
  <c r="N889" i="24"/>
  <c r="N890" i="24"/>
  <c r="N891" i="24"/>
  <c r="N892" i="24"/>
  <c r="N893" i="24"/>
  <c r="N894" i="24"/>
  <c r="N895" i="24"/>
  <c r="N896" i="24"/>
  <c r="N897" i="24"/>
  <c r="N898" i="24"/>
  <c r="N899" i="24"/>
  <c r="N900" i="24"/>
  <c r="N901" i="24"/>
  <c r="N902" i="24"/>
  <c r="N903" i="24"/>
  <c r="N904" i="24"/>
  <c r="N905" i="24"/>
  <c r="N906" i="24"/>
  <c r="N907" i="24"/>
  <c r="N908" i="24"/>
  <c r="N909" i="24"/>
  <c r="N910" i="24"/>
  <c r="N911" i="24"/>
  <c r="N912" i="24"/>
  <c r="N913" i="24"/>
  <c r="N914" i="24"/>
  <c r="N915" i="24"/>
  <c r="N916" i="24"/>
  <c r="N917" i="24"/>
  <c r="N918" i="24"/>
  <c r="N919" i="24"/>
  <c r="N920" i="24"/>
  <c r="N921" i="24"/>
  <c r="N922" i="24"/>
  <c r="N923" i="24"/>
  <c r="N932" i="24"/>
  <c r="N933" i="24"/>
  <c r="N934" i="24"/>
  <c r="N935" i="24"/>
  <c r="N942" i="24"/>
  <c r="N943" i="24"/>
  <c r="N944" i="24"/>
  <c r="N945" i="24"/>
  <c r="N924" i="24"/>
  <c r="N925" i="24"/>
  <c r="N926" i="24"/>
  <c r="N927" i="24"/>
  <c r="N928" i="24"/>
  <c r="N929" i="24"/>
  <c r="N930" i="24"/>
  <c r="N931" i="24"/>
  <c r="N936" i="24"/>
  <c r="N937" i="24"/>
  <c r="N938" i="24"/>
  <c r="N939" i="24"/>
  <c r="N940" i="24"/>
  <c r="N941" i="24"/>
  <c r="N946" i="24"/>
  <c r="N947" i="24"/>
  <c r="N948" i="24"/>
  <c r="N949" i="24"/>
  <c r="N950" i="24"/>
  <c r="N951" i="24"/>
  <c r="N952" i="24"/>
  <c r="N953" i="24"/>
  <c r="N954" i="24"/>
  <c r="N955" i="24"/>
  <c r="N956" i="24"/>
  <c r="N957" i="24"/>
  <c r="N958" i="24"/>
  <c r="N959" i="24"/>
  <c r="N960" i="24"/>
  <c r="N961" i="24"/>
  <c r="N962" i="24"/>
  <c r="N963" i="24"/>
  <c r="N964" i="24"/>
  <c r="N965" i="24"/>
  <c r="N976" i="24"/>
  <c r="N977" i="24"/>
  <c r="N978" i="24"/>
  <c r="N979" i="24"/>
  <c r="N984" i="24"/>
  <c r="N985" i="24"/>
  <c r="N986" i="24"/>
  <c r="N987" i="24"/>
  <c r="N966" i="24"/>
  <c r="N967" i="24"/>
  <c r="N968" i="24"/>
  <c r="N969" i="24"/>
  <c r="N970" i="24"/>
  <c r="N971" i="24"/>
  <c r="N972" i="24"/>
  <c r="N973" i="24"/>
  <c r="N974" i="24"/>
  <c r="N975" i="24"/>
  <c r="N980" i="24"/>
  <c r="N981" i="24"/>
  <c r="N982" i="24"/>
  <c r="N983" i="24"/>
  <c r="N988" i="24"/>
  <c r="N989" i="24"/>
  <c r="N990" i="24"/>
  <c r="N991" i="24"/>
  <c r="N992" i="24"/>
  <c r="N993" i="24"/>
  <c r="N994" i="24"/>
  <c r="N995" i="24"/>
  <c r="N996" i="24"/>
  <c r="N997" i="24"/>
  <c r="N998" i="24"/>
  <c r="N999" i="24"/>
  <c r="N1000" i="24"/>
  <c r="N1001" i="24"/>
  <c r="N1002" i="24"/>
  <c r="N1003" i="24"/>
  <c r="N1004" i="24"/>
  <c r="N1005" i="24"/>
  <c r="N1006" i="24"/>
  <c r="N1007" i="24"/>
  <c r="N1018" i="24"/>
  <c r="N1019" i="24"/>
  <c r="N1020" i="24"/>
  <c r="N1021" i="24"/>
  <c r="N1026" i="24"/>
  <c r="N1027" i="24"/>
  <c r="N1028" i="24"/>
  <c r="N1029" i="24"/>
  <c r="N1008" i="24"/>
  <c r="N1009" i="24"/>
  <c r="N1010" i="24"/>
  <c r="N1011" i="24"/>
  <c r="N1012" i="24"/>
  <c r="N1013" i="24"/>
  <c r="N1014" i="24"/>
  <c r="N1015" i="24"/>
  <c r="N1016" i="24"/>
  <c r="N1017" i="24"/>
  <c r="N1022" i="24"/>
  <c r="N1023" i="24"/>
  <c r="N1024" i="24"/>
  <c r="N1025" i="24"/>
  <c r="N1030" i="24"/>
  <c r="N1031" i="24"/>
  <c r="N1032" i="24"/>
  <c r="N1033" i="24"/>
  <c r="N1034" i="24"/>
  <c r="N1035" i="24"/>
  <c r="N1036" i="24"/>
  <c r="N1037" i="24"/>
  <c r="N1038" i="24"/>
  <c r="N1039" i="24"/>
  <c r="N1040" i="24"/>
  <c r="N1041" i="24"/>
  <c r="N1042" i="24"/>
  <c r="N1043" i="24"/>
  <c r="N1044" i="24"/>
  <c r="N1045" i="24"/>
  <c r="N1046" i="24"/>
  <c r="N1047" i="24"/>
  <c r="N1048" i="24"/>
  <c r="N1049" i="24"/>
  <c r="N1050" i="24"/>
  <c r="N1051" i="24"/>
  <c r="N1052" i="24"/>
  <c r="N1053" i="24"/>
  <c r="N1054" i="24"/>
  <c r="N1055" i="24"/>
  <c r="N1056" i="24"/>
  <c r="N1057" i="24"/>
  <c r="N1058" i="24"/>
  <c r="N1059" i="24"/>
  <c r="N1060" i="24"/>
  <c r="N1061" i="24"/>
  <c r="N1062" i="24"/>
  <c r="N1063" i="24"/>
  <c r="N1064" i="24"/>
  <c r="N1065" i="24"/>
  <c r="N1066" i="24"/>
  <c r="N1067" i="24"/>
  <c r="N1068" i="24"/>
  <c r="N1069" i="24"/>
  <c r="N1070" i="24"/>
  <c r="N1071" i="24"/>
  <c r="N1072" i="24"/>
  <c r="N1073" i="24"/>
  <c r="N1074" i="24"/>
  <c r="N1075" i="24"/>
  <c r="N1076" i="24"/>
  <c r="N1077" i="24"/>
  <c r="N1078" i="24"/>
  <c r="N1079" i="24"/>
  <c r="N1080" i="24"/>
  <c r="N1081" i="24"/>
  <c r="N1082" i="24"/>
  <c r="N1083" i="24"/>
  <c r="N1084" i="24"/>
  <c r="N1085" i="24"/>
  <c r="N1086" i="24"/>
  <c r="N1087" i="24"/>
  <c r="N1088" i="24"/>
  <c r="N1089" i="24"/>
  <c r="N1090" i="24"/>
  <c r="N1091" i="24"/>
  <c r="N1092" i="24"/>
  <c r="N1093" i="24"/>
  <c r="N1094" i="24"/>
  <c r="N1095" i="24"/>
  <c r="N1096" i="24"/>
  <c r="N1097" i="24"/>
  <c r="N1098" i="24"/>
  <c r="N1099" i="24"/>
  <c r="N1100" i="24"/>
  <c r="N1101" i="24"/>
  <c r="N1102" i="24"/>
  <c r="N1103" i="24"/>
  <c r="N1104" i="24"/>
  <c r="N1105" i="24"/>
  <c r="N1106" i="24"/>
  <c r="N1107" i="24"/>
  <c r="N1108" i="24"/>
  <c r="N1109" i="24"/>
  <c r="N1110" i="24"/>
  <c r="N1111" i="24"/>
  <c r="N1112" i="24"/>
  <c r="N1113" i="24"/>
  <c r="N1114" i="24"/>
  <c r="N1115" i="24"/>
  <c r="N1116" i="24"/>
  <c r="N1117" i="24"/>
  <c r="N1118" i="24"/>
  <c r="N1119" i="24"/>
  <c r="N1120" i="24"/>
  <c r="N1121" i="24"/>
  <c r="N1122" i="24"/>
  <c r="N1123" i="24"/>
  <c r="N1124" i="24"/>
  <c r="N1125" i="24"/>
  <c r="N1126" i="24"/>
  <c r="N1127" i="24"/>
  <c r="N1128" i="24"/>
  <c r="N1129" i="24"/>
  <c r="N1130" i="24"/>
  <c r="N1131" i="24"/>
  <c r="N1132" i="24"/>
  <c r="N1133" i="24"/>
  <c r="N1134" i="24"/>
  <c r="N1135" i="24"/>
  <c r="N1136" i="24"/>
  <c r="N1137" i="24"/>
  <c r="N1138" i="24"/>
  <c r="N1139" i="24"/>
  <c r="N1146" i="24"/>
  <c r="N1147" i="24"/>
  <c r="N1148" i="24"/>
  <c r="N1149" i="24"/>
  <c r="N1140" i="24"/>
  <c r="N1141" i="24"/>
  <c r="N1142" i="24"/>
  <c r="N1143" i="24"/>
  <c r="N1144" i="24"/>
  <c r="N1145" i="24"/>
  <c r="N1150" i="24"/>
  <c r="N1151" i="24"/>
  <c r="N1152" i="24"/>
  <c r="N1153" i="24"/>
  <c r="N1154" i="24"/>
  <c r="N1155" i="24"/>
  <c r="N1156" i="24"/>
  <c r="N1157" i="24"/>
  <c r="N1158" i="24"/>
  <c r="N1159" i="24"/>
  <c r="N1160" i="24"/>
  <c r="N1161" i="24"/>
  <c r="N1162" i="24"/>
  <c r="N1163" i="24"/>
  <c r="N1164" i="24"/>
  <c r="N1165" i="24"/>
  <c r="N1166" i="24"/>
  <c r="N1167" i="24"/>
  <c r="N1168" i="24"/>
  <c r="N1169" i="24"/>
  <c r="N1178" i="24"/>
  <c r="N1179" i="24"/>
  <c r="N1180" i="24"/>
  <c r="N1181" i="24"/>
  <c r="N1188" i="24"/>
  <c r="N1189" i="24"/>
  <c r="N1190" i="24"/>
  <c r="N1191" i="24"/>
  <c r="N1170" i="24"/>
  <c r="N1171" i="24"/>
  <c r="N1172" i="24"/>
  <c r="N1173" i="24"/>
  <c r="N1174" i="24"/>
  <c r="N1175" i="24"/>
  <c r="N1176" i="24"/>
  <c r="N1177" i="24"/>
  <c r="N1182" i="24"/>
  <c r="N1183" i="24"/>
  <c r="N1184" i="24"/>
  <c r="N1185" i="24"/>
  <c r="N1186" i="24"/>
  <c r="N1192" i="24"/>
  <c r="N1193" i="24"/>
  <c r="N1194" i="24"/>
  <c r="N1195" i="24"/>
  <c r="N1196" i="24"/>
  <c r="N1197" i="24"/>
  <c r="N1198" i="24"/>
  <c r="N1199" i="24"/>
  <c r="N1200" i="24"/>
  <c r="N1201" i="24"/>
  <c r="N1202" i="24"/>
  <c r="N1204" i="24"/>
  <c r="N1205" i="24"/>
  <c r="N1206" i="24"/>
  <c r="N1207" i="24"/>
  <c r="N1208" i="24"/>
  <c r="N1209" i="24"/>
  <c r="N1210" i="24"/>
  <c r="N1211" i="24"/>
  <c r="N1212" i="24"/>
  <c r="N1213" i="24"/>
  <c r="N1214" i="24"/>
  <c r="N1215" i="24"/>
  <c r="N1216" i="24"/>
  <c r="N1217" i="24"/>
  <c r="N1218" i="24"/>
  <c r="N1219" i="24"/>
  <c r="N1220" i="24"/>
  <c r="N1221" i="24"/>
  <c r="N1222" i="24"/>
  <c r="N1223" i="24"/>
  <c r="N1224" i="24"/>
  <c r="N1225" i="24"/>
  <c r="N1226" i="24"/>
  <c r="N1227" i="24"/>
  <c r="N1228" i="24"/>
  <c r="N1229" i="24"/>
  <c r="N1230" i="24"/>
  <c r="N1231" i="24"/>
  <c r="N1232" i="24"/>
  <c r="N1233" i="24"/>
  <c r="N1234" i="24"/>
  <c r="N1235" i="24"/>
  <c r="N1246" i="24"/>
  <c r="N1247" i="24"/>
  <c r="N1248" i="24"/>
  <c r="N1249" i="24"/>
  <c r="N1254" i="24"/>
  <c r="N1255" i="24"/>
  <c r="N1256" i="24"/>
  <c r="N1257" i="24"/>
  <c r="N1236" i="24"/>
  <c r="N1237" i="24"/>
  <c r="N1238" i="24"/>
  <c r="N1239" i="24"/>
  <c r="N1240" i="24"/>
  <c r="N1241" i="24"/>
  <c r="N1242" i="24"/>
  <c r="N1243" i="24"/>
  <c r="N1244" i="24"/>
  <c r="N1245" i="24"/>
  <c r="N1250" i="24"/>
  <c r="N1251" i="24"/>
  <c r="N1252" i="24"/>
  <c r="N1253" i="24"/>
  <c r="N1258" i="24"/>
  <c r="N1259" i="24"/>
  <c r="N1260" i="24"/>
  <c r="N1261" i="24"/>
  <c r="N1262" i="24"/>
  <c r="N1263" i="24"/>
  <c r="N1264" i="24"/>
  <c r="N1265" i="24"/>
  <c r="N1266" i="24"/>
  <c r="N1267" i="24"/>
  <c r="N1268" i="24"/>
  <c r="N1269" i="24"/>
  <c r="N1270" i="24"/>
  <c r="N1271" i="24"/>
  <c r="N1272" i="24"/>
  <c r="N1273" i="24"/>
  <c r="N1274" i="24"/>
  <c r="N1275" i="24"/>
  <c r="N1276" i="24"/>
  <c r="N1277" i="24"/>
  <c r="N1278" i="24"/>
  <c r="N1279" i="24"/>
  <c r="N1280" i="24"/>
  <c r="N1281" i="24"/>
  <c r="N1282" i="24"/>
  <c r="N1283" i="24"/>
  <c r="N1284" i="24"/>
  <c r="N1285" i="24"/>
  <c r="N1286" i="24"/>
  <c r="N1287" i="24"/>
  <c r="N1288" i="24"/>
  <c r="N1289" i="24"/>
  <c r="N1290" i="24"/>
  <c r="N1291" i="24"/>
  <c r="N1292" i="24"/>
  <c r="N1293" i="24"/>
  <c r="N1294" i="24"/>
  <c r="N1295" i="24"/>
  <c r="N1296" i="24"/>
  <c r="N1297" i="24"/>
  <c r="N1298" i="24"/>
  <c r="N1299" i="24"/>
  <c r="N1300" i="24"/>
  <c r="N1301" i="24"/>
  <c r="N1302" i="24"/>
  <c r="N1303" i="24"/>
  <c r="N1304" i="24"/>
  <c r="N1305" i="24"/>
  <c r="N1306" i="24"/>
  <c r="N1307" i="24"/>
  <c r="N1316" i="24"/>
  <c r="N1317" i="24"/>
  <c r="N1318" i="24"/>
  <c r="N1319" i="24"/>
  <c r="N1324" i="24"/>
  <c r="N1325" i="24"/>
  <c r="N1326" i="24"/>
  <c r="N1327" i="24"/>
  <c r="N1308" i="24"/>
  <c r="N1309" i="24"/>
  <c r="N1310" i="24"/>
  <c r="N1311" i="24"/>
  <c r="N1312" i="24"/>
  <c r="N1313" i="24"/>
  <c r="N1314" i="24"/>
  <c r="N1315" i="24"/>
  <c r="N1320" i="24"/>
  <c r="N1321" i="24"/>
  <c r="N1322" i="24"/>
  <c r="N1323" i="24"/>
  <c r="N1328" i="24"/>
  <c r="N1329" i="24"/>
  <c r="N1330" i="24"/>
  <c r="N1331" i="24"/>
  <c r="N1332" i="24"/>
  <c r="N1333" i="24"/>
  <c r="N1334" i="24"/>
  <c r="N1335" i="24"/>
  <c r="N1336" i="24"/>
  <c r="N1337" i="24"/>
  <c r="N1338" i="24"/>
  <c r="N1339" i="24"/>
  <c r="N1340" i="24"/>
  <c r="N1341" i="24"/>
  <c r="N1342" i="24"/>
  <c r="N1343" i="24"/>
  <c r="N1344" i="24"/>
  <c r="N1345" i="24"/>
  <c r="N1346" i="24"/>
  <c r="N1347" i="24"/>
  <c r="N1348" i="24"/>
  <c r="N1349" i="24"/>
  <c r="N1350" i="24"/>
  <c r="N1351" i="24"/>
  <c r="N1352" i="24"/>
  <c r="N1353" i="24"/>
  <c r="N1354" i="24"/>
  <c r="N1355" i="24"/>
  <c r="N1356" i="24"/>
  <c r="N1357" i="24"/>
  <c r="N1358" i="24"/>
  <c r="N1359" i="24"/>
  <c r="N1360" i="24"/>
  <c r="N1361" i="24"/>
  <c r="N1362" i="24"/>
  <c r="N1363" i="24"/>
  <c r="N1364" i="24"/>
  <c r="N1365" i="24"/>
  <c r="N1366" i="24"/>
  <c r="N1367" i="24"/>
  <c r="N1368" i="24"/>
  <c r="N1369" i="24"/>
  <c r="N1370" i="24"/>
  <c r="N1371" i="24"/>
  <c r="N1372" i="24"/>
  <c r="N1373" i="24"/>
  <c r="N1374" i="24"/>
  <c r="N1375" i="24"/>
  <c r="N1376" i="24"/>
  <c r="N1377" i="24"/>
  <c r="N1390" i="24"/>
  <c r="N1391" i="24"/>
  <c r="N1392" i="24"/>
  <c r="N1393" i="24"/>
  <c r="N1398" i="24"/>
  <c r="N1399" i="24"/>
  <c r="N1400" i="24"/>
  <c r="N1401" i="24"/>
  <c r="N1378" i="24"/>
  <c r="N1379" i="24"/>
  <c r="N1380" i="24"/>
  <c r="N1381" i="24"/>
  <c r="N1382" i="24"/>
  <c r="N1383" i="24"/>
  <c r="N1384" i="24"/>
  <c r="N1385" i="24"/>
  <c r="N1386" i="24"/>
  <c r="N1387" i="24"/>
  <c r="N1388" i="24"/>
  <c r="N1389" i="24"/>
  <c r="N1394" i="24"/>
  <c r="N1395" i="24"/>
  <c r="N1396" i="24"/>
  <c r="N1397" i="24"/>
  <c r="N1402" i="24"/>
  <c r="N1403" i="24"/>
  <c r="N1404" i="24"/>
  <c r="N1405" i="24"/>
  <c r="N1406" i="24"/>
  <c r="N1407" i="24"/>
  <c r="N1408" i="24"/>
  <c r="N1409" i="24"/>
  <c r="N1410" i="24"/>
  <c r="N1411" i="24"/>
  <c r="N1412" i="24"/>
  <c r="N1413" i="24"/>
  <c r="N1414" i="24"/>
  <c r="N1415" i="24"/>
  <c r="N1416" i="24"/>
  <c r="N1417" i="24"/>
  <c r="N1418" i="24"/>
  <c r="N1419" i="24"/>
  <c r="N1420" i="24"/>
  <c r="N1421" i="24"/>
  <c r="N1422" i="24"/>
  <c r="N1423" i="24"/>
  <c r="N1424" i="24"/>
  <c r="N1425" i="24"/>
  <c r="N1426" i="24"/>
  <c r="N1427" i="24"/>
  <c r="N1428" i="24"/>
  <c r="N1429" i="24"/>
  <c r="N1430" i="24"/>
  <c r="N1431" i="24"/>
  <c r="N1432" i="24"/>
  <c r="N1433" i="24"/>
  <c r="N1434" i="24"/>
  <c r="N1435" i="24"/>
  <c r="N1436" i="24"/>
  <c r="N1438" i="24"/>
  <c r="N1439" i="24"/>
  <c r="N1440" i="24"/>
  <c r="N1441" i="24"/>
  <c r="N1442" i="24"/>
  <c r="N1443" i="24"/>
  <c r="N1444" i="24"/>
  <c r="N1445" i="24"/>
  <c r="N1446" i="24"/>
  <c r="N1447" i="24"/>
  <c r="N1448" i="24"/>
  <c r="N1449" i="24"/>
  <c r="N1458" i="24"/>
  <c r="N1460" i="24"/>
  <c r="N1461" i="24"/>
  <c r="N1466" i="24"/>
  <c r="N1467" i="24"/>
  <c r="N1468" i="24"/>
  <c r="N1469" i="24"/>
  <c r="N1450" i="24"/>
  <c r="N1451" i="24"/>
  <c r="N1452" i="24"/>
  <c r="N1453" i="24"/>
  <c r="N1454" i="24"/>
  <c r="N1455" i="24"/>
  <c r="N1456" i="24"/>
  <c r="N1457" i="24"/>
  <c r="N1462" i="24"/>
  <c r="N1463" i="24"/>
  <c r="N1464" i="24"/>
  <c r="N1465" i="24"/>
  <c r="N1470" i="24"/>
  <c r="N1471" i="24"/>
  <c r="N1472" i="24"/>
  <c r="N1473" i="24"/>
  <c r="N1474" i="24"/>
  <c r="N1475" i="24"/>
  <c r="N1476" i="24"/>
  <c r="N1477" i="24"/>
  <c r="N1478" i="24"/>
  <c r="N1479" i="24"/>
  <c r="N1480" i="24"/>
  <c r="N1481" i="24"/>
  <c r="N1482" i="24"/>
  <c r="N1483" i="24"/>
  <c r="N1484" i="24"/>
  <c r="N1485" i="24"/>
  <c r="N1486" i="24"/>
  <c r="N1487" i="24"/>
  <c r="N1488" i="24"/>
  <c r="N1489" i="24"/>
  <c r="N1490" i="24"/>
  <c r="N1491" i="24"/>
  <c r="N1492" i="24"/>
  <c r="N1493" i="24"/>
  <c r="N1494" i="24"/>
  <c r="N1495" i="24"/>
  <c r="N1496" i="24"/>
  <c r="N1497" i="24"/>
  <c r="N1498" i="24"/>
  <c r="N1499" i="24"/>
  <c r="N1500" i="24"/>
  <c r="N1501" i="24"/>
  <c r="N1502" i="24"/>
  <c r="N1503" i="24"/>
  <c r="N1504" i="24"/>
  <c r="N1505" i="24"/>
  <c r="N1506" i="24"/>
  <c r="N1507" i="24"/>
  <c r="N1508" i="24"/>
  <c r="N1509" i="24"/>
  <c r="N1510" i="24"/>
  <c r="N1511" i="24"/>
  <c r="N1512" i="24"/>
  <c r="N1513" i="24"/>
  <c r="N1514" i="24"/>
  <c r="N1515" i="24"/>
  <c r="N1516" i="24"/>
  <c r="N1517" i="24"/>
  <c r="N1518" i="24"/>
  <c r="N1519" i="24"/>
  <c r="N1520" i="24"/>
  <c r="N1521" i="24"/>
  <c r="N1522" i="24"/>
  <c r="N1523" i="24"/>
  <c r="N1532" i="24"/>
  <c r="N1533" i="24"/>
  <c r="N1534" i="24"/>
  <c r="N1535" i="24"/>
  <c r="N1542" i="24"/>
  <c r="N1543" i="24"/>
  <c r="N1544" i="24"/>
  <c r="N1545" i="24"/>
  <c r="N1524" i="24"/>
  <c r="N1525" i="24"/>
  <c r="N1526" i="24"/>
  <c r="N1527" i="24"/>
  <c r="N1528" i="24"/>
  <c r="N1529" i="24"/>
  <c r="N1530" i="24"/>
  <c r="N1531" i="24"/>
  <c r="N1536" i="24"/>
  <c r="N1537" i="24"/>
  <c r="N1538" i="24"/>
  <c r="N1539" i="24"/>
  <c r="N1540" i="24"/>
  <c r="N1541" i="24"/>
  <c r="N1546" i="24"/>
  <c r="N1547" i="24"/>
  <c r="N1548" i="24"/>
  <c r="N1549" i="24"/>
  <c r="N1550" i="24"/>
  <c r="N1551" i="24"/>
  <c r="N1552" i="24"/>
  <c r="N1553" i="24"/>
  <c r="N1554" i="24"/>
  <c r="N1555" i="24"/>
  <c r="N1556" i="24"/>
  <c r="N1557" i="24"/>
  <c r="N1558" i="24"/>
  <c r="N1559" i="24"/>
  <c r="N1560" i="24"/>
  <c r="N1561" i="24"/>
  <c r="N1562" i="24"/>
  <c r="N1563" i="24"/>
  <c r="N1564" i="24"/>
  <c r="N1565" i="24"/>
  <c r="N1566" i="24"/>
  <c r="N1567" i="24"/>
  <c r="N1568" i="24"/>
  <c r="N1569" i="24"/>
  <c r="N1570" i="24"/>
  <c r="N1571" i="24"/>
  <c r="N1572" i="24"/>
  <c r="N1573" i="24"/>
  <c r="N1574" i="24"/>
  <c r="N1575" i="24"/>
  <c r="N1576" i="24"/>
  <c r="N1577" i="24"/>
  <c r="N1578" i="24"/>
  <c r="N1579" i="24"/>
  <c r="N1580" i="24"/>
  <c r="N1581" i="24"/>
  <c r="N1582" i="24"/>
  <c r="N1583" i="24"/>
  <c r="N1584" i="24"/>
  <c r="N1585" i="24"/>
  <c r="N1586" i="24"/>
  <c r="N1587" i="24"/>
  <c r="N1588" i="24"/>
  <c r="N1589" i="24"/>
  <c r="N1590" i="24"/>
  <c r="N1591" i="24"/>
  <c r="N1592" i="24"/>
  <c r="N1593" i="24"/>
  <c r="N1594" i="24"/>
  <c r="N1595" i="24"/>
  <c r="N1596" i="24"/>
  <c r="N1597" i="24"/>
  <c r="N1606" i="24"/>
  <c r="N1607" i="24"/>
  <c r="N1608" i="24"/>
  <c r="N1609" i="24"/>
  <c r="N1616" i="24"/>
  <c r="N1617" i="24"/>
  <c r="N1618" i="24"/>
  <c r="N1619" i="24"/>
  <c r="N1598" i="24"/>
  <c r="N1599" i="24"/>
  <c r="N1600" i="24"/>
  <c r="N1601" i="24"/>
  <c r="N1602" i="24"/>
  <c r="N1603" i="24"/>
  <c r="N1604" i="24"/>
  <c r="N1605" i="24"/>
  <c r="N1610" i="24"/>
  <c r="N1611" i="24"/>
  <c r="N1612" i="24"/>
  <c r="N1613" i="24"/>
  <c r="N1614" i="24"/>
  <c r="N1615" i="24"/>
  <c r="N1620" i="24"/>
  <c r="N1621" i="24"/>
  <c r="N1622" i="24"/>
  <c r="N1623" i="24"/>
  <c r="N1624" i="24"/>
  <c r="N1625" i="24"/>
  <c r="N1626" i="24"/>
  <c r="N1627" i="24"/>
  <c r="N1628" i="24"/>
  <c r="N1629" i="24"/>
  <c r="N1630" i="24"/>
  <c r="N1631" i="24"/>
  <c r="N1632" i="24"/>
  <c r="N1633" i="24"/>
  <c r="N1634" i="24"/>
  <c r="N1635" i="24"/>
  <c r="N1636" i="24"/>
  <c r="N1637" i="24"/>
  <c r="N1638" i="24"/>
  <c r="N1639" i="24"/>
  <c r="N1640" i="24"/>
  <c r="N1641" i="24"/>
  <c r="N1642" i="24"/>
  <c r="N1643" i="24"/>
  <c r="N1644" i="24"/>
  <c r="N1645" i="24"/>
  <c r="N1646" i="24"/>
  <c r="N1647" i="24"/>
  <c r="N1648" i="24"/>
  <c r="N1649" i="24"/>
  <c r="N1650" i="24"/>
  <c r="N1651" i="24"/>
  <c r="N1652" i="24"/>
  <c r="N1653" i="24"/>
  <c r="N1654" i="24"/>
  <c r="N1655" i="24"/>
  <c r="N1656" i="24"/>
  <c r="N1657" i="24"/>
  <c r="N1658" i="24"/>
  <c r="N1659" i="24"/>
  <c r="N1660" i="24"/>
  <c r="N1661" i="24"/>
  <c r="N1662" i="24"/>
  <c r="N1663" i="24"/>
  <c r="N1664" i="24"/>
  <c r="N1665" i="24"/>
  <c r="N1666" i="24"/>
  <c r="N1667" i="24"/>
  <c r="N1668" i="24"/>
  <c r="N1669" i="24"/>
  <c r="N1670" i="24"/>
  <c r="N1671" i="24"/>
  <c r="N1672" i="24"/>
  <c r="N1673" i="24"/>
  <c r="N1684" i="24"/>
  <c r="N1685" i="24"/>
  <c r="N1686" i="24"/>
  <c r="N1687" i="24"/>
  <c r="N1692" i="24"/>
  <c r="N1693" i="24"/>
  <c r="N1694" i="24"/>
  <c r="N1695" i="24"/>
  <c r="N1674" i="24"/>
  <c r="N1675" i="24"/>
  <c r="N1676" i="24"/>
  <c r="N1677" i="24"/>
  <c r="N1678" i="24"/>
  <c r="N1679" i="24"/>
  <c r="N1680" i="24"/>
  <c r="N1681" i="24"/>
  <c r="N1682" i="24"/>
  <c r="N1683" i="24"/>
  <c r="N1688" i="24"/>
  <c r="N1689" i="24"/>
  <c r="N1690" i="24"/>
  <c r="N1691" i="24"/>
  <c r="N1696" i="24"/>
  <c r="N1697" i="24"/>
  <c r="N1698" i="24"/>
  <c r="N1699" i="24"/>
  <c r="N2" i="24"/>
  <c r="J1541" i="24"/>
  <c r="J1540" i="24"/>
  <c r="J1549" i="24"/>
  <c r="J1548" i="24"/>
  <c r="J1547" i="24"/>
  <c r="J1546" i="24"/>
  <c r="J1539" i="24"/>
  <c r="J1538" i="24"/>
  <c r="J1537" i="24"/>
  <c r="J1536" i="24"/>
  <c r="J1531" i="24"/>
  <c r="J1530" i="24"/>
  <c r="J1529" i="24"/>
  <c r="J1528" i="24"/>
  <c r="J1527" i="24"/>
  <c r="J1526" i="24"/>
  <c r="J1525" i="24"/>
  <c r="J1524" i="24"/>
  <c r="J1475" i="24"/>
  <c r="J1474" i="24"/>
  <c r="J1473" i="24"/>
  <c r="J1472" i="24"/>
  <c r="J1471" i="24"/>
  <c r="J1470" i="24"/>
  <c r="J1465" i="24"/>
  <c r="J1464" i="24"/>
  <c r="J1463" i="24"/>
  <c r="J1462" i="24"/>
  <c r="J1457" i="24"/>
  <c r="J1456" i="24"/>
  <c r="J1455" i="24"/>
  <c r="J1454" i="24"/>
  <c r="J1453" i="24"/>
  <c r="J1452" i="24"/>
  <c r="J1451" i="24"/>
  <c r="J1450" i="24"/>
  <c r="J1389" i="24"/>
  <c r="J1388" i="24"/>
  <c r="J1387" i="24"/>
  <c r="J1386" i="24"/>
  <c r="J1405" i="24"/>
  <c r="J1404" i="24"/>
  <c r="J1403" i="24"/>
  <c r="J1402" i="24"/>
  <c r="J1397" i="24"/>
  <c r="J1396" i="24"/>
  <c r="J1395" i="24"/>
  <c r="J1394" i="24"/>
  <c r="J1385" i="24"/>
  <c r="J1384" i="24"/>
  <c r="J1383" i="24"/>
  <c r="J1382" i="24"/>
  <c r="J1381" i="24"/>
  <c r="J1380" i="24"/>
  <c r="J1379" i="24"/>
  <c r="J1378" i="24"/>
  <c r="J1545" i="24"/>
  <c r="J1544" i="24"/>
  <c r="J1543" i="24"/>
  <c r="J1542" i="24"/>
  <c r="J1535" i="24"/>
  <c r="J1534" i="24"/>
  <c r="J1533" i="24"/>
  <c r="J1532" i="24"/>
  <c r="J1523" i="24"/>
  <c r="J1522" i="24"/>
  <c r="J1521" i="24"/>
  <c r="J1520" i="24"/>
  <c r="J1519" i="24"/>
  <c r="J1518" i="24"/>
  <c r="J1517" i="24"/>
  <c r="J1516" i="24"/>
  <c r="J1515" i="24"/>
  <c r="J1514" i="24"/>
  <c r="J1513" i="24"/>
  <c r="J1512" i="24"/>
  <c r="J1511" i="24"/>
  <c r="J1510" i="24"/>
  <c r="J1509" i="24"/>
  <c r="J1508" i="24"/>
  <c r="J1507" i="24"/>
  <c r="J1506" i="24"/>
  <c r="J1505" i="24"/>
  <c r="J1504" i="24"/>
  <c r="J1503" i="24"/>
  <c r="J1502" i="24"/>
  <c r="J1501" i="24"/>
  <c r="J1500" i="24"/>
  <c r="J1499" i="24"/>
  <c r="J1498" i="24"/>
  <c r="J1497" i="24"/>
  <c r="J1496" i="24"/>
  <c r="J1495" i="24"/>
  <c r="J1494" i="24"/>
  <c r="J1493" i="24"/>
  <c r="J1492" i="24"/>
  <c r="J1491" i="24"/>
  <c r="J1490" i="24"/>
  <c r="J1489" i="24"/>
  <c r="J1488" i="24"/>
  <c r="J1487" i="24"/>
  <c r="J1486" i="24"/>
  <c r="J1485" i="24"/>
  <c r="J1484" i="24"/>
  <c r="J1483" i="24"/>
  <c r="J1482" i="24"/>
  <c r="J1481" i="24"/>
  <c r="J1480" i="24"/>
  <c r="J1479" i="24"/>
  <c r="J1478" i="24"/>
  <c r="J1477" i="24"/>
  <c r="J1476" i="24"/>
  <c r="J1469" i="24"/>
  <c r="J1468" i="24"/>
  <c r="J1467" i="24"/>
  <c r="J1466" i="24"/>
  <c r="J1461" i="24"/>
  <c r="J1460" i="24"/>
  <c r="J1459" i="24"/>
  <c r="J1458" i="24"/>
  <c r="J1449" i="24"/>
  <c r="J1448" i="24"/>
  <c r="J1447" i="24"/>
  <c r="J1446" i="24"/>
  <c r="J1445" i="24"/>
  <c r="J1444" i="24"/>
  <c r="J1443" i="24"/>
  <c r="J1442" i="24"/>
  <c r="J1441" i="24"/>
  <c r="J1440" i="24"/>
  <c r="J1439" i="24"/>
  <c r="J1438" i="24"/>
  <c r="J1437" i="24"/>
  <c r="J1436" i="24"/>
  <c r="J1435" i="24"/>
  <c r="J1434" i="24"/>
  <c r="J1433" i="24"/>
  <c r="J1432" i="24"/>
  <c r="J1431" i="24"/>
  <c r="J1430" i="24"/>
  <c r="J1429" i="24"/>
  <c r="J1428" i="24"/>
  <c r="J1427" i="24"/>
  <c r="J1426" i="24"/>
  <c r="J1425" i="24"/>
  <c r="J1424" i="24"/>
  <c r="J1423" i="24"/>
  <c r="J1422" i="24"/>
  <c r="J1421" i="24"/>
  <c r="J1420" i="24"/>
  <c r="J1419" i="24"/>
  <c r="J1418" i="24"/>
  <c r="J1417" i="24"/>
  <c r="J1416" i="24"/>
  <c r="J1415" i="24"/>
  <c r="J1414" i="24"/>
  <c r="J1413" i="24"/>
  <c r="J1412" i="24"/>
  <c r="J1411" i="24"/>
  <c r="J1410" i="24"/>
  <c r="J1409" i="24"/>
  <c r="J1408" i="24"/>
  <c r="J1407" i="24"/>
  <c r="J1406" i="24"/>
  <c r="J1401" i="24"/>
  <c r="J1400" i="24"/>
  <c r="J1399" i="24"/>
  <c r="J1398" i="24"/>
  <c r="J1393" i="24"/>
  <c r="J1392" i="24"/>
  <c r="J1391" i="24"/>
  <c r="J1390" i="24"/>
  <c r="J1377" i="24"/>
  <c r="J1376" i="24"/>
  <c r="J1375" i="24"/>
  <c r="J1374" i="24"/>
  <c r="J1373" i="24"/>
  <c r="J1372" i="24"/>
  <c r="J1371" i="24"/>
  <c r="J1370" i="24"/>
  <c r="J1369" i="24"/>
  <c r="J1368" i="24"/>
  <c r="J1367" i="24"/>
  <c r="J1366" i="24"/>
  <c r="J1365" i="24"/>
  <c r="J1364" i="24"/>
  <c r="J1363" i="24"/>
  <c r="J1362" i="24"/>
  <c r="J1361" i="24"/>
  <c r="J1360" i="24"/>
  <c r="J1359" i="24"/>
  <c r="J1358" i="24"/>
  <c r="J1357" i="24"/>
  <c r="J1356" i="24"/>
  <c r="J1355" i="24"/>
  <c r="J1354" i="24"/>
  <c r="J1353" i="24"/>
  <c r="J1352" i="24"/>
  <c r="J1351" i="24"/>
  <c r="J1350" i="24"/>
  <c r="J1349" i="24"/>
  <c r="J1348" i="24"/>
  <c r="J1347" i="24"/>
  <c r="J1346" i="24"/>
  <c r="J1345" i="24"/>
  <c r="J1344" i="24"/>
  <c r="J1343" i="24"/>
  <c r="J1342" i="24"/>
  <c r="J1341" i="24"/>
  <c r="J1340" i="24"/>
  <c r="J1339" i="24"/>
  <c r="J1338" i="24"/>
  <c r="J1337" i="24"/>
  <c r="J1336" i="24"/>
  <c r="J1335" i="24"/>
  <c r="J1334" i="24"/>
  <c r="J1333" i="24"/>
  <c r="J1332" i="24"/>
  <c r="AK503" i="6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/>
  <c r="Q491" i="12"/>
  <c r="AX491" i="12"/>
  <c r="Q492" i="12"/>
  <c r="AX492" i="12" s="1"/>
  <c r="J733" i="14"/>
  <c r="K733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U177" i="16"/>
  <c r="U178" i="16"/>
  <c r="U179" i="16"/>
  <c r="U180" i="16"/>
  <c r="U181" i="16"/>
  <c r="U182" i="16"/>
  <c r="U183" i="16"/>
  <c r="U184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6" i="12"/>
  <c r="AX7" i="12"/>
  <c r="AX18" i="12"/>
  <c r="AX19" i="12"/>
  <c r="AX30" i="12"/>
  <c r="AX31" i="12"/>
  <c r="AX42" i="12"/>
  <c r="AX43" i="12"/>
  <c r="AX54" i="12"/>
  <c r="AX55" i="12"/>
  <c r="Q3" i="12"/>
  <c r="AX3" i="12" s="1"/>
  <c r="Q4" i="12"/>
  <c r="AX4" i="12" s="1"/>
  <c r="Q5" i="12"/>
  <c r="AX5" i="12" s="1"/>
  <c r="Q6" i="12"/>
  <c r="Q7" i="12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Q19" i="12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Q31" i="12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689" i="14"/>
  <c r="J689" i="14" s="1"/>
  <c r="K689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169" i="14"/>
  <c r="J169" i="14" s="1"/>
  <c r="K169" i="14" s="1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825" i="14"/>
  <c r="K825" i="14" s="1"/>
  <c r="J826" i="14"/>
  <c r="K826" i="14" s="1"/>
  <c r="J827" i="14"/>
  <c r="K827" i="14" s="1"/>
  <c r="J828" i="14"/>
  <c r="K828" i="14" s="1"/>
  <c r="J829" i="14"/>
  <c r="K829" i="14" s="1"/>
  <c r="J830" i="14"/>
  <c r="K830" i="14" s="1"/>
  <c r="J831" i="14"/>
  <c r="K831" i="14" s="1"/>
  <c r="J832" i="14"/>
  <c r="K832" i="14" s="1"/>
  <c r="J833" i="14"/>
  <c r="K833" i="14" s="1"/>
  <c r="J834" i="14"/>
  <c r="K834" i="14" s="1"/>
  <c r="J835" i="14"/>
  <c r="K835" i="14" s="1"/>
  <c r="J836" i="14"/>
  <c r="K836" i="14" s="1"/>
  <c r="J837" i="14"/>
  <c r="K837" i="14" s="1"/>
  <c r="J838" i="14"/>
  <c r="K838" i="14" s="1"/>
  <c r="J839" i="14"/>
  <c r="K839" i="14" s="1"/>
  <c r="J840" i="14"/>
  <c r="K840" i="14" s="1"/>
  <c r="J841" i="14"/>
  <c r="K841" i="14" s="1"/>
  <c r="J842" i="14"/>
  <c r="K842" i="14" s="1"/>
  <c r="J843" i="14"/>
  <c r="K843" i="14" s="1"/>
  <c r="J844" i="14"/>
  <c r="K844" i="14" s="1"/>
  <c r="J845" i="14"/>
  <c r="K845" i="14" s="1"/>
  <c r="J846" i="14"/>
  <c r="K846" i="14" s="1"/>
  <c r="J847" i="14"/>
  <c r="K847" i="14" s="1"/>
  <c r="J824" i="14"/>
  <c r="K824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J567" i="14"/>
  <c r="K567" i="14" s="1"/>
  <c r="J568" i="14"/>
  <c r="K568" i="14" s="1"/>
  <c r="J569" i="14"/>
  <c r="K569" i="14" s="1"/>
  <c r="J570" i="14"/>
  <c r="K570" i="14" s="1"/>
  <c r="J571" i="14"/>
  <c r="K571" i="14" s="1"/>
  <c r="J572" i="14"/>
  <c r="K572" i="14" s="1"/>
  <c r="J573" i="14"/>
  <c r="K573" i="14" s="1"/>
  <c r="J574" i="14"/>
  <c r="K574" i="14" s="1"/>
  <c r="J575" i="14"/>
  <c r="K575" i="14" s="1"/>
  <c r="J576" i="14"/>
  <c r="K576" i="14" s="1"/>
  <c r="J577" i="14"/>
  <c r="K577" i="14" s="1"/>
  <c r="J578" i="14"/>
  <c r="K578" i="14" s="1"/>
  <c r="J579" i="14"/>
  <c r="K579" i="14" s="1"/>
  <c r="J580" i="14"/>
  <c r="K580" i="14" s="1"/>
  <c r="J581" i="14"/>
  <c r="K581" i="14" s="1"/>
  <c r="J582" i="14"/>
  <c r="K582" i="14" s="1"/>
  <c r="J583" i="14"/>
  <c r="K583" i="14" s="1"/>
  <c r="J584" i="14"/>
  <c r="K584" i="14" s="1"/>
  <c r="J585" i="14"/>
  <c r="K585" i="14" s="1"/>
  <c r="J586" i="14"/>
  <c r="K586" i="14" s="1"/>
  <c r="J587" i="14"/>
  <c r="K587" i="14" s="1"/>
  <c r="J588" i="14"/>
  <c r="K588" i="14" s="1"/>
  <c r="J589" i="14"/>
  <c r="K589" i="14" s="1"/>
  <c r="J590" i="14"/>
  <c r="K590" i="14" s="1"/>
  <c r="J591" i="14"/>
  <c r="K591" i="14" s="1"/>
  <c r="J592" i="14"/>
  <c r="K592" i="14" s="1"/>
  <c r="J566" i="14"/>
  <c r="K566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593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L621" i="14"/>
  <c r="L622" i="14"/>
  <c r="L623" i="14"/>
  <c r="L624" i="14"/>
  <c r="L625" i="14"/>
  <c r="L626" i="14"/>
  <c r="L627" i="14"/>
  <c r="L628" i="14"/>
  <c r="L629" i="14"/>
  <c r="L630" i="14"/>
  <c r="L631" i="14"/>
  <c r="L632" i="14"/>
  <c r="L633" i="14"/>
  <c r="L634" i="14"/>
  <c r="L635" i="14"/>
  <c r="L636" i="14"/>
  <c r="L637" i="14"/>
  <c r="L638" i="14"/>
  <c r="L639" i="14"/>
  <c r="L640" i="14"/>
  <c r="L641" i="14"/>
  <c r="L642" i="14"/>
  <c r="L643" i="14"/>
  <c r="L644" i="14"/>
  <c r="L645" i="14"/>
  <c r="L620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U51" i="16"/>
  <c r="U48" i="16"/>
  <c r="U49" i="16"/>
  <c r="U50" i="16"/>
  <c r="U40" i="16"/>
  <c r="U41" i="16"/>
  <c r="U42" i="16"/>
  <c r="U43" i="16"/>
  <c r="U44" i="16"/>
  <c r="U45" i="16"/>
  <c r="U46" i="16"/>
  <c r="U47" i="16"/>
  <c r="U30" i="16"/>
  <c r="U31" i="16"/>
  <c r="U32" i="16"/>
  <c r="U33" i="16"/>
  <c r="U34" i="16"/>
  <c r="U35" i="16"/>
  <c r="U36" i="16"/>
  <c r="U37" i="16"/>
  <c r="U38" i="16"/>
  <c r="U39" i="16"/>
  <c r="U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48" i="14"/>
  <c r="J849" i="14"/>
  <c r="K849" i="14" s="1"/>
  <c r="J850" i="14"/>
  <c r="K850" i="14" s="1"/>
  <c r="J851" i="14"/>
  <c r="K851" i="14" s="1"/>
  <c r="J852" i="14"/>
  <c r="K852" i="14" s="1"/>
  <c r="J853" i="14"/>
  <c r="K853" i="14" s="1"/>
  <c r="J854" i="14"/>
  <c r="K854" i="14" s="1"/>
  <c r="J855" i="14"/>
  <c r="K855" i="14" s="1"/>
  <c r="J856" i="14"/>
  <c r="K856" i="14" s="1"/>
  <c r="J857" i="14"/>
  <c r="K857" i="14" s="1"/>
  <c r="J858" i="14"/>
  <c r="K858" i="14" s="1"/>
  <c r="J859" i="14"/>
  <c r="K859" i="14" s="1"/>
  <c r="J860" i="14"/>
  <c r="K860" i="14" s="1"/>
  <c r="J861" i="14"/>
  <c r="K861" i="14" s="1"/>
  <c r="J862" i="14"/>
  <c r="K862" i="14" s="1"/>
  <c r="J863" i="14"/>
  <c r="K863" i="14" s="1"/>
  <c r="J864" i="14"/>
  <c r="K864" i="14" s="1"/>
  <c r="J865" i="14"/>
  <c r="K865" i="14" s="1"/>
  <c r="J866" i="14"/>
  <c r="K866" i="14" s="1"/>
  <c r="J867" i="14"/>
  <c r="K867" i="14" s="1"/>
  <c r="J868" i="14"/>
  <c r="K868" i="14" s="1"/>
  <c r="J869" i="14"/>
  <c r="K869" i="14" s="1"/>
  <c r="J870" i="14"/>
  <c r="K870" i="14" s="1"/>
  <c r="J871" i="14"/>
  <c r="K871" i="14" s="1"/>
  <c r="J872" i="14"/>
  <c r="K872" i="14" s="1"/>
  <c r="J873" i="14"/>
  <c r="K873" i="14" s="1"/>
  <c r="J874" i="14"/>
  <c r="K874" i="14" s="1"/>
  <c r="J875" i="14"/>
  <c r="K875" i="14" s="1"/>
  <c r="J876" i="14"/>
  <c r="K876" i="14" s="1"/>
  <c r="J877" i="14"/>
  <c r="K877" i="14" s="1"/>
  <c r="J878" i="14"/>
  <c r="K878" i="14" s="1"/>
  <c r="J879" i="14"/>
  <c r="K879" i="14" s="1"/>
  <c r="J880" i="14"/>
  <c r="K880" i="14" s="1"/>
  <c r="J881" i="14"/>
  <c r="K881" i="14" s="1"/>
  <c r="J848" i="14"/>
  <c r="K848" i="14" s="1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<sst xmlns="http://schemas.openxmlformats.org/spreadsheetml/2006/main" count="71056" uniqueCount="7442">
  <si>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</si>
  <si>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</si>
  <si>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</si>
  <si>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</si>
  <si>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</si>
  <si>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</si>
  <si>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</si>
  <si>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</si>
  <si>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</si>
  <si>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</si>
  <si>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</si>
  <si>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</si>
  <si>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</si>
  <si>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</si>
  <si>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</si>
  <si>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</si>
  <si>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</si>
  <si>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</si>
  <si>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</si>
  <si>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</si>
  <si>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</si>
  <si>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</si>
  <si>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</si>
  <si>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</si>
  <si>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</si>
  <si>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</si>
  <si>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</si>
  <si>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</si>
  <si>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</si>
  <si>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</si>
  <si>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</si>
  <si>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</si>
  <si>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</si>
  <si>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</si>
  <si>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</si>
  <si>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</si>
  <si>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</si>
  <si>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</si>
  <si>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</si>
  <si>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</si>
  <si>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</si>
  <si>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</si>
  <si>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</si>
  <si>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</si>
  <si>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</si>
  <si>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</si>
  <si>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</si>
  <si>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</si>
  <si>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</si>
  <si>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</si>
  <si>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</si>
  <si>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</si>
  <si>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</si>
  <si>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</si>
  <si>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</si>
  <si>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</si>
  <si>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</si>
  <si>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</si>
  <si>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</si>
  <si>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</si>
  <si>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</si>
  <si>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</si>
  <si>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</si>
  <si>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</si>
  <si>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</si>
  <si>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</si>
  <si>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</si>
  <si>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</si>
  <si>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</si>
  <si>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</si>
  <si>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</si>
  <si>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</si>
  <si>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</si>
  <si>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</si>
  <si>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</si>
  <si>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</si>
  <si>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</si>
  <si>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</si>
  <si>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</si>
  <si>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</si>
  <si>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</si>
  <si>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</si>
  <si>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</si>
  <si>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</si>
  <si>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</si>
  <si>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</si>
  <si>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</si>
  <si>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</si>
  <si>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</si>
  <si>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</si>
  <si>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</si>
  <si>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</si>
  <si>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</si>
  <si>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</si>
  <si>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</si>
  <si>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</si>
  <si>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</si>
  <si>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</si>
  <si>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</si>
  <si>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</si>
  <si>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</si>
  <si>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</si>
  <si>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</si>
  <si>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</si>
  <si>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</si>
  <si>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</si>
  <si>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</si>
  <si>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</si>
  <si>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</si>
  <si>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</si>
  <si>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</si>
  <si>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</si>
  <si>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</si>
  <si>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</si>
  <si>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</si>
  <si>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</si>
  <si>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</si>
  <si>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</si>
  <si>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</si>
  <si>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</si>
  <si>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</si>
  <si>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</si>
  <si>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</si>
  <si>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</si>
  <si>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</si>
  <si>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</si>
  <si>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</si>
  <si>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</si>
  <si>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</si>
  <si>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</si>
  <si>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</si>
  <si>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</si>
  <si>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</si>
  <si>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</si>
  <si>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</si>
  <si>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</si>
  <si>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</si>
  <si>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</si>
  <si>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</si>
  <si>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</si>
  <si>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</si>
  <si>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</si>
  <si>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</si>
  <si>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</si>
  <si>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</si>
  <si>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</si>
  <si>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</si>
  <si>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</si>
  <si>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</si>
  <si>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</si>
  <si>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</si>
  <si>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</si>
  <si>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</si>
  <si>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</si>
  <si>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</si>
  <si>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</si>
  <si>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</si>
  <si>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</si>
  <si>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</si>
  <si>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</si>
  <si>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</si>
  <si>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</si>
  <si>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</si>
  <si>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</si>
  <si>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</si>
  <si>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</si>
  <si>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</si>
  <si>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</si>
  <si>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</si>
  <si>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</si>
  <si>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</si>
  <si>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</si>
  <si>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</si>
  <si>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</si>
  <si>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</si>
  <si>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</si>
  <si>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</si>
  <si>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</si>
  <si>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</si>
  <si>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</si>
  <si>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</si>
  <si>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</si>
  <si>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</si>
  <si>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</si>
  <si>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</si>
  <si>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</si>
  <si>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</si>
  <si>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</si>
  <si>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</si>
  <si>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</si>
  <si>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</si>
  <si>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</si>
  <si>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</si>
  <si>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</si>
  <si>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</si>
  <si>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</si>
  <si>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</si>
  <si>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</si>
  <si>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</si>
  <si>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</si>
  <si>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</si>
  <si>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</si>
  <si>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</si>
  <si>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</si>
  <si>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</si>
  <si>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</si>
  <si>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</si>
  <si>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</si>
  <si>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</si>
  <si>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</si>
  <si>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</si>
  <si>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</si>
  <si>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</si>
  <si>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</si>
  <si>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</si>
  <si>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</si>
  <si>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</si>
  <si>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</si>
  <si>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</si>
  <si>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</si>
  <si>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</si>
  <si>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</si>
  <si>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</si>
  <si>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</si>
  <si>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</si>
  <si>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</si>
  <si>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</si>
  <si>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</si>
  <si>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</si>
  <si>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</si>
  <si>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</si>
  <si>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</si>
  <si>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</si>
  <si>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</si>
  <si>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</si>
  <si>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</si>
  <si>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</si>
  <si>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</si>
  <si>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</si>
  <si>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</si>
  <si>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</si>
  <si>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</si>
  <si>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</si>
  <si>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</si>
  <si>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</si>
  <si>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</si>
  <si>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</si>
  <si>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</si>
  <si>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</si>
  <si>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</si>
  <si>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</si>
  <si>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</si>
  <si>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</si>
  <si>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</si>
  <si>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</si>
  <si>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</si>
  <si>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</si>
  <si>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</si>
  <si>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</si>
  <si>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</si>
  <si>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</si>
  <si>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</si>
  <si>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</si>
  <si>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</si>
  <si>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</si>
  <si>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</si>
  <si>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</si>
  <si>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</si>
  <si>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</si>
  <si>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</si>
  <si>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</si>
  <si>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</si>
  <si>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</si>
  <si>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</si>
  <si>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</si>
  <si>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</si>
  <si>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</si>
  <si>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</si>
  <si>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</si>
  <si>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</si>
  <si>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</si>
  <si>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</si>
  <si>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</si>
  <si>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</si>
  <si>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</si>
  <si>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</si>
  <si>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</si>
  <si>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</si>
  <si>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</si>
  <si>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</si>
  <si>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</si>
  <si>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</si>
  <si>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</si>
  <si>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</si>
  <si>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</si>
  <si>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</si>
  <si>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</si>
  <si>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</si>
  <si>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</si>
  <si>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</si>
  <si>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</si>
  <si>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</si>
  <si>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</si>
  <si>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</si>
  <si>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</si>
  <si>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</si>
  <si>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</si>
  <si>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</si>
  <si>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</si>
  <si>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</si>
  <si>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</si>
  <si>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</si>
  <si>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</si>
  <si>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</si>
  <si>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</si>
  <si>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</si>
  <si>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</si>
  <si>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</si>
  <si>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</si>
  <si>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</si>
  <si>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</si>
  <si>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</si>
  <si>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</si>
  <si>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</si>
  <si>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</si>
  <si>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</si>
  <si>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</si>
  <si>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</si>
  <si>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</si>
  <si>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</si>
  <si>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</si>
  <si>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</si>
  <si>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</si>
  <si>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</si>
  <si>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</si>
  <si>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</si>
  <si>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</si>
  <si>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</si>
  <si>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</si>
  <si>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</si>
  <si>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</si>
  <si>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</si>
  <si>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</si>
  <si>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</si>
  <si>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</si>
  <si>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</si>
  <si>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</si>
  <si>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</si>
  <si>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</si>
  <si>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</si>
  <si>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</si>
  <si>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</si>
  <si>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</si>
  <si>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</si>
  <si>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</si>
  <si>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</si>
  <si>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</si>
  <si>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</si>
  <si>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</si>
  <si>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</si>
  <si>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</si>
  <si>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</si>
  <si>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</si>
  <si>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</si>
  <si>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</si>
  <si>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</si>
  <si>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</si>
  <si>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</si>
  <si>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</si>
  <si>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</si>
  <si>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</si>
  <si>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</si>
  <si>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</si>
  <si>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</si>
  <si>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</si>
  <si>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</si>
  <si>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</si>
  <si>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</si>
  <si>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</si>
  <si>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</si>
  <si>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</si>
  <si>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</si>
  <si>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</si>
  <si>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</si>
  <si>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</si>
  <si>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</si>
  <si>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</si>
  <si>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</si>
  <si>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</si>
  <si>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</si>
  <si>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</si>
  <si>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</si>
  <si>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</si>
  <si>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</si>
  <si>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</si>
  <si>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</si>
  <si>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</si>
  <si>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</si>
  <si>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</si>
  <si>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</si>
  <si>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</si>
  <si>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</si>
  <si>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</si>
  <si>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</si>
  <si>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</si>
  <si>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</si>
  <si>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</si>
  <si>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</si>
  <si>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</si>
  <si>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</si>
  <si>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</si>
  <si>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</si>
  <si>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</si>
  <si>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</si>
  <si>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</si>
  <si>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</si>
  <si>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</si>
  <si>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</si>
  <si>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</si>
  <si>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</si>
  <si>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</si>
  <si>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</si>
  <si>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</si>
  <si>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</si>
  <si>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</si>
  <si>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</si>
  <si>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</si>
  <si>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</si>
  <si>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</si>
  <si>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</si>
  <si>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</si>
  <si>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</si>
  <si>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</si>
  <si>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</si>
  <si>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</si>
  <si>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</si>
  <si>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</si>
  <si>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</si>
  <si>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</si>
  <si>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</si>
  <si>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</si>
  <si>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</si>
  <si>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</si>
  <si>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</si>
  <si>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</si>
  <si>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</si>
  <si>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</si>
  <si>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</si>
  <si>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</si>
  <si>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</si>
  <si>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</si>
  <si>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</si>
  <si>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</si>
  <si>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</si>
  <si>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</si>
  <si>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</si>
  <si>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</si>
  <si>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</si>
  <si>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</si>
  <si>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</si>
  <si>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</si>
  <si>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</si>
  <si>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</si>
  <si>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</si>
  <si>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</si>
  <si>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</si>
  <si>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</si>
  <si>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</si>
  <si>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</si>
  <si>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</si>
  <si>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</si>
  <si>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</si>
  <si>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</si>
  <si>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</si>
  <si>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</si>
  <si>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</si>
  <si>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</si>
  <si>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</si>
  <si>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</si>
  <si>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</si>
  <si>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</si>
  <si>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</si>
  <si>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</si>
  <si>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</si>
  <si>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</si>
  <si>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</si>
  <si>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</si>
  <si>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</si>
  <si>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</si>
  <si>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</si>
  <si>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</si>
  <si>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</si>
  <si>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</si>
  <si>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</si>
  <si>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</si>
  <si>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</si>
  <si>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</si>
  <si>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</si>
  <si>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</si>
  <si>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</si>
  <si>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</si>
  <si>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</si>
  <si>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</si>
  <si>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</si>
  <si>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</si>
  <si>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</si>
  <si>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</si>
  <si>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</si>
  <si>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</si>
  <si>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</si>
  <si>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</si>
  <si>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</si>
  <si>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</si>
  <si>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</si>
  <si>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</si>
  <si>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</si>
  <si>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</si>
  <si>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</si>
  <si>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</si>
  <si>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</si>
  <si>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</si>
  <si>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</si>
  <si>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</si>
  <si>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</si>
  <si>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</si>
  <si>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</si>
  <si>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</si>
  <si>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</si>
  <si>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</si>
  <si>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</si>
  <si>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</si>
  <si>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</si>
  <si>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</si>
  <si>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</si>
  <si>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</si>
  <si>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</si>
  <si>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</si>
  <si>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</si>
  <si>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</si>
  <si>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</si>
  <si>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</si>
  <si>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</si>
  <si>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</si>
  <si>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</si>
  <si>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</si>
  <si>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</si>
  <si>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</si>
  <si>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</si>
  <si>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</si>
  <si>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</si>
  <si>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</si>
  <si>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</si>
  <si>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</si>
  <si>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</si>
  <si>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</si>
  <si>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</si>
  <si>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</si>
  <si>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</si>
  <si>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</si>
  <si>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</si>
  <si>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</si>
  <si>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</si>
  <si>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</si>
  <si>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</si>
  <si>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</si>
  <si>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</si>
  <si>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</si>
  <si>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</si>
  <si>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</si>
  <si>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</si>
  <si>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</si>
  <si>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</si>
  <si>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</si>
  <si>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</si>
  <si>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</si>
  <si>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</si>
  <si>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</si>
  <si>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</si>
  <si>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</si>
  <si>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</si>
  <si>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</si>
  <si>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</si>
  <si>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</si>
  <si>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</si>
  <si>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</si>
  <si>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</si>
  <si>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</si>
  <si>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</si>
  <si>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</si>
  <si>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</si>
  <si>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</si>
  <si>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</si>
  <si>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</si>
  <si>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</si>
  <si>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</si>
  <si>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</si>
  <si>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</si>
  <si>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</si>
  <si>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</si>
  <si>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</si>
  <si>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</si>
  <si>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</si>
  <si>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</si>
  <si>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</si>
  <si>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</si>
  <si>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</si>
  <si>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</si>
  <si>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</si>
  <si>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</si>
  <si>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</si>
  <si>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</si>
  <si>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</si>
  <si>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</si>
  <si>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</si>
  <si>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</si>
  <si>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</si>
  <si>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</si>
  <si>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</si>
  <si>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</si>
  <si>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</si>
  <si>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</si>
  <si>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</si>
  <si>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</si>
  <si>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</si>
  <si>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</si>
  <si>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</si>
  <si>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</si>
  <si>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</si>
  <si>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</si>
  <si>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</si>
  <si>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</si>
  <si>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</si>
  <si>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</si>
  <si>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</si>
  <si>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</si>
  <si>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</si>
  <si>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</si>
  <si>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</si>
  <si>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</si>
  <si>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</si>
  <si>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</si>
  <si>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</si>
  <si>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</si>
  <si>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</si>
  <si>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</si>
  <si>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</si>
  <si>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</si>
  <si>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</si>
  <si>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</si>
  <si>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</si>
  <si>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</si>
  <si>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</si>
  <si>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</si>
  <si>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</si>
  <si>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</si>
  <si>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</si>
  <si>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</si>
  <si>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</si>
  <si>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</si>
  <si>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</si>
  <si>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</si>
  <si>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</si>
  <si>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</si>
  <si>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</si>
  <si>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</si>
  <si>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</si>
  <si>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</si>
  <si>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</si>
  <si>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</si>
  <si>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</si>
  <si>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</si>
  <si>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</si>
  <si>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</si>
  <si>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</si>
  <si>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</si>
  <si>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</si>
  <si>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</si>
  <si>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</si>
  <si>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</si>
  <si>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</si>
  <si>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</si>
  <si>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</si>
  <si>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</si>
  <si>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</si>
  <si>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</si>
  <si>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</si>
  <si>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</si>
  <si>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</si>
  <si>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</si>
  <si>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</si>
  <si>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</si>
  <si>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</si>
  <si>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</si>
  <si>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</si>
  <si>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</si>
  <si>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</si>
  <si>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</si>
  <si>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</si>
  <si>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</si>
  <si>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</si>
  <si>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</si>
  <si>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</si>
  <si>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</si>
  <si>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</si>
  <si>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</si>
  <si>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</si>
  <si>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</si>
  <si>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</si>
  <si>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</si>
  <si>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</si>
  <si>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</si>
  <si>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</si>
  <si>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</si>
  <si>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</si>
  <si>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</si>
  <si>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</si>
  <si>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</si>
  <si>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</si>
  <si>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</si>
  <si>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</si>
  <si>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</si>
  <si>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</si>
  <si>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</si>
  <si>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</si>
  <si>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</si>
  <si>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</si>
  <si>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</si>
  <si>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</si>
  <si>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</si>
  <si>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</si>
  <si>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</si>
  <si>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</si>
  <si>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</si>
  <si>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</si>
  <si>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</si>
  <si>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</si>
  <si>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</si>
  <si>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</si>
  <si>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</si>
  <si>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</si>
  <si>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</si>
  <si>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</si>
  <si>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</si>
  <si>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</si>
  <si>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</si>
  <si>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</si>
  <si>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</si>
  <si>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</si>
  <si>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</si>
  <si>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</si>
  <si>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</si>
  <si>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</si>
  <si>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</si>
  <si>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</si>
  <si>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</si>
  <si>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</si>
  <si>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</si>
  <si>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</si>
  <si>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</si>
  <si>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</si>
  <si>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</si>
  <si>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</si>
  <si>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</si>
  <si>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</si>
  <si>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</si>
  <si>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</si>
  <si>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</si>
  <si>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</si>
  <si>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</si>
  <si>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</si>
  <si>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</si>
  <si>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</si>
  <si>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</si>
  <si>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</si>
  <si>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</si>
  <si>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</si>
  <si>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</si>
  <si>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</si>
  <si>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</si>
  <si>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</si>
  <si>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</si>
  <si>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</si>
  <si>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</si>
  <si>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</si>
  <si>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</si>
  <si>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</si>
  <si>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</si>
  <si>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</si>
  <si>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</si>
  <si>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</si>
  <si>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</si>
  <si>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</si>
  <si>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</si>
  <si>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</si>
  <si>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</si>
  <si>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</si>
  <si>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</si>
  <si>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</si>
  <si>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</si>
  <si>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</si>
  <si>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</si>
  <si>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</si>
  <si>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</si>
  <si>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</si>
  <si>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</si>
  <si>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</si>
  <si>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</si>
  <si>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</si>
  <si>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</si>
  <si>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</si>
  <si>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</si>
  <si>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</si>
  <si>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</si>
  <si>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</si>
  <si>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</si>
  <si>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</si>
  <si>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</si>
  <si>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</si>
  <si>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</si>
  <si>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</si>
  <si>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</si>
  <si>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</si>
  <si>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</si>
  <si>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</si>
  <si>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</si>
  <si>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</si>
  <si>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</si>
  <si>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</si>
  <si>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</si>
  <si>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</si>
  <si>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</si>
  <si>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</si>
  <si>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</si>
  <si>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</si>
  <si>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</si>
  <si>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</si>
  <si>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</si>
  <si>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</si>
  <si>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</si>
  <si>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</si>
  <si>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</si>
  <si>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</si>
  <si>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</si>
  <si>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</si>
  <si>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</si>
  <si>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</si>
  <si>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</si>
  <si>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</si>
  <si>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</si>
  <si>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</si>
  <si>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</si>
  <si>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</si>
  <si>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</si>
  <si>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</si>
  <si>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</si>
  <si>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</si>
  <si>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</si>
  <si>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</si>
  <si>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</si>
  <si>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</si>
  <si>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</si>
  <si>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</si>
  <si>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</si>
  <si>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</si>
  <si>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</si>
  <si>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</si>
  <si>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</si>
  <si>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</si>
  <si>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</si>
  <si>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</si>
  <si>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</si>
  <si>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</si>
  <si>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</si>
  <si>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</si>
  <si>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</si>
  <si>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</si>
  <si>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</si>
  <si>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</si>
  <si>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</si>
  <si>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</si>
  <si>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</si>
  <si>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</si>
  <si>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</si>
  <si>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</si>
  <si>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</si>
  <si>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</si>
  <si>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</si>
  <si>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</si>
  <si>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</si>
  <si>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</si>
  <si>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</si>
  <si>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</si>
  <si>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</si>
  <si>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</si>
  <si>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</si>
  <si>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</si>
  <si>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</si>
  <si>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</si>
  <si>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</si>
  <si>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</si>
  <si>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</si>
  <si>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</si>
  <si>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</si>
  <si>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</si>
  <si>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</si>
  <si>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</si>
  <si>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</si>
  <si>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</si>
  <si>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</si>
  <si>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</si>
  <si>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</si>
  <si>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</si>
  <si>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</si>
  <si>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</si>
  <si>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</si>
  <si>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</si>
  <si>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</si>
  <si>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</si>
  <si>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</si>
  <si>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</si>
  <si>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</si>
  <si>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</si>
  <si>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</si>
  <si>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</si>
  <si>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</si>
  <si>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</si>
  <si>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</si>
  <si>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</si>
  <si>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</si>
  <si>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</si>
  <si>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</si>
  <si>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</si>
  <si>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</si>
  <si>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</si>
  <si>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</si>
  <si>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</si>
  <si>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</si>
  <si>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</si>
  <si>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</si>
  <si>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</si>
  <si>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</si>
  <si>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</si>
  <si>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</si>
  <si>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</si>
  <si>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</si>
  <si>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</si>
  <si>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</si>
  <si>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</si>
  <si>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</si>
  <si>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</si>
  <si>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</si>
  <si>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</si>
  <si>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</si>
  <si>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</si>
  <si>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</si>
  <si>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</si>
  <si>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</si>
  <si>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</si>
  <si>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</si>
  <si>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</si>
  <si>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</si>
  <si>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</si>
  <si>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</si>
  <si>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</si>
  <si>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</si>
  <si>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</si>
  <si>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</si>
  <si>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</si>
  <si>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</si>
  <si>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</si>
  <si>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</si>
  <si>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</si>
  <si>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</si>
  <si>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</si>
  <si>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</si>
  <si>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</si>
  <si>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</si>
  <si>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</si>
  <si>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</si>
  <si>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</si>
  <si>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</si>
  <si>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</si>
  <si>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</si>
  <si>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</si>
  <si>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</si>
  <si>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</si>
  <si>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</si>
  <si>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</si>
  <si>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</si>
  <si>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</si>
  <si>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</si>
  <si>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</si>
  <si>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</si>
  <si>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</si>
  <si>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</si>
  <si>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</si>
  <si>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</si>
  <si>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</si>
  <si>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</si>
  <si>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</si>
  <si>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</si>
  <si>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</si>
  <si>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</si>
  <si>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</si>
  <si>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</si>
  <si>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</si>
  <si>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</si>
  <si>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</si>
  <si>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</si>
  <si>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</si>
  <si>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</si>
  <si>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</si>
  <si>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</si>
  <si>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</si>
  <si>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</si>
  <si>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</si>
  <si>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</si>
  <si>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</si>
  <si>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</si>
  <si>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</si>
  <si>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</si>
  <si>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</si>
  <si>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</si>
  <si>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</si>
  <si>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</si>
  <si>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</si>
  <si>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</si>
  <si>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</si>
  <si>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</si>
  <si>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</si>
  <si>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</si>
  <si>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</si>
  <si>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</si>
  <si>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</si>
  <si>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</si>
  <si>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</si>
  <si>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</si>
  <si>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</si>
  <si>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</si>
  <si>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</si>
  <si>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</si>
  <si>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</si>
  <si>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</si>
  <si>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</si>
  <si>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</si>
  <si>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</si>
  <si>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</si>
  <si>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</si>
  <si>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</si>
  <si>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</si>
  <si>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</si>
  <si>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</si>
  <si>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</si>
  <si>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</si>
  <si>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</si>
  <si>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</si>
  <si>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</si>
  <si>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</si>
  <si>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</si>
  <si>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</si>
  <si>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</si>
  <si>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</si>
  <si>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</si>
  <si>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</si>
  <si>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</si>
  <si>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</si>
  <si>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</si>
  <si>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</si>
  <si>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</si>
  <si>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</si>
  <si>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</si>
  <si>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</si>
  <si>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</si>
  <si>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</si>
  <si>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</si>
  <si>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</si>
  <si>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</si>
  <si>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</si>
  <si>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</si>
  <si>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</si>
  <si>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</si>
  <si>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</si>
  <si>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</si>
  <si>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</si>
  <si>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</si>
  <si>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</si>
  <si>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</si>
  <si>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</si>
  <si>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</si>
  <si>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</si>
  <si>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</si>
  <si>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</si>
  <si>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</si>
  <si>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</si>
  <si>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</si>
  <si>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</si>
  <si>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</si>
  <si>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</si>
  <si>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</si>
  <si>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</si>
  <si>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</si>
  <si>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</si>
  <si>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</si>
  <si>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</si>
  <si>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</si>
  <si>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</si>
  <si>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</si>
  <si>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</si>
  <si>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</si>
  <si>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</si>
  <si>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</si>
  <si>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</si>
  <si>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</si>
  <si>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</si>
  <si>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</si>
  <si>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</si>
  <si>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</si>
  <si>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</si>
  <si>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</si>
  <si>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</si>
  <si>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</si>
  <si>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</si>
  <si>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</si>
  <si>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</si>
  <si>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</si>
  <si>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</si>
  <si>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</si>
  <si>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</si>
  <si>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</si>
  <si>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</si>
  <si>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</si>
  <si>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</si>
  <si>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</si>
  <si>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</si>
  <si>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</si>
  <si>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</si>
  <si>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</si>
  <si>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</si>
  <si>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</si>
  <si>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</si>
  <si>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</si>
  <si>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</si>
  <si>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</si>
  <si>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</si>
  <si>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</si>
  <si>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</si>
  <si>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</si>
  <si>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</si>
  <si>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</si>
  <si>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</si>
  <si>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</si>
  <si>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</si>
  <si>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</si>
  <si>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</si>
  <si>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</si>
  <si>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</si>
  <si>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</si>
  <si>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</si>
  <si>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</si>
  <si>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</si>
  <si>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</si>
  <si>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</si>
  <si>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</si>
  <si>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</si>
  <si>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</si>
  <si>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</si>
  <si>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</si>
  <si>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</si>
  <si>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</si>
  <si>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</si>
  <si>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</si>
  <si>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</si>
  <si>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</si>
  <si>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</si>
  <si>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</si>
  <si>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</si>
  <si>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</si>
  <si>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</si>
  <si>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</si>
  <si>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</si>
  <si>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</si>
  <si>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</si>
  <si>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</si>
  <si>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</si>
  <si>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</si>
  <si>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</si>
  <si>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</si>
  <si>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</si>
  <si>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</si>
  <si>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</si>
  <si>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</si>
  <si>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</si>
  <si>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</si>
  <si>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</si>
  <si>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</si>
  <si>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</si>
  <si>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</si>
  <si>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</si>
  <si>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</si>
  <si>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</si>
  <si>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</si>
  <si>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</si>
  <si>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</si>
  <si>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</si>
  <si>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</si>
  <si>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</si>
  <si>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</si>
  <si>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</si>
  <si>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</si>
  <si>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</si>
  <si>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</si>
  <si>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</si>
  <si>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</si>
  <si>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</si>
  <si>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</si>
  <si>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</si>
  <si>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</si>
  <si>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</si>
  <si>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</si>
  <si>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</si>
  <si>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</si>
  <si>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</si>
  <si>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</si>
  <si>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</si>
  <si>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</si>
  <si>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</si>
  <si>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</si>
  <si>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</si>
  <si>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</si>
  <si>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</si>
  <si>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</si>
  <si>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</si>
  <si>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</si>
  <si>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</si>
  <si>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</si>
  <si>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</si>
  <si>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</si>
  <si>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</si>
  <si>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</si>
  <si>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</si>
  <si>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</si>
  <si>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</si>
  <si>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</si>
  <si>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</si>
  <si>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</si>
  <si>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</si>
  <si>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</si>
  <si>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</si>
  <si>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</si>
  <si>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</si>
  <si>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</si>
  <si>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</si>
  <si>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</si>
  <si>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</si>
  <si>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</si>
  <si>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</si>
  <si>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</si>
  <si>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</si>
  <si>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</si>
  <si>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</si>
  <si>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</si>
  <si>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</si>
  <si>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</si>
  <si>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</si>
  <si>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</si>
  <si>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</si>
  <si>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</si>
  <si>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</si>
  <si>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</si>
  <si>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</si>
  <si>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</si>
  <si>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</si>
  <si>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</si>
  <si>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</si>
  <si>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</si>
  <si>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</si>
  <si>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</si>
  <si>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</si>
  <si>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</si>
  <si>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</si>
  <si>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</si>
  <si>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</si>
  <si>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</si>
  <si>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</si>
  <si>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</si>
  <si>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</si>
  <si>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</si>
  <si>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</si>
  <si>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</si>
  <si>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</si>
  <si>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</si>
  <si>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</si>
  <si>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</si>
  <si>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</si>
  <si>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</si>
  <si>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</si>
  <si>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</si>
  <si>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</si>
  <si>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</si>
  <si>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</si>
  <si>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</si>
  <si>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</si>
  <si>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</si>
  <si>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</si>
  <si>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</si>
  <si>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</si>
  <si>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</si>
  <si>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</si>
  <si>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</si>
  <si>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</si>
  <si>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</si>
  <si>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</si>
  <si>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</si>
  <si>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</si>
  <si>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</si>
  <si>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</si>
  <si>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</si>
  <si>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</si>
  <si>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</si>
  <si>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</si>
  <si>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</si>
  <si>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</si>
  <si>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</si>
  <si>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</si>
  <si>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</si>
  <si>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</si>
  <si>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</si>
  <si>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</si>
  <si>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</si>
  <si>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</si>
  <si>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</si>
  <si>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</si>
  <si>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</si>
  <si>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</si>
  <si>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</si>
  <si>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</si>
  <si>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</si>
  <si>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</si>
  <si>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</si>
  <si>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</si>
  <si>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</si>
  <si>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</si>
  <si>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</si>
  <si>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</si>
  <si>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</si>
  <si>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</si>
  <si>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</si>
  <si>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</si>
  <si>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</si>
  <si>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</si>
  <si>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</si>
  <si>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</si>
  <si>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</si>
  <si>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</si>
  <si>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</si>
  <si>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</si>
  <si>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</si>
  <si>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</si>
  <si>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</si>
  <si>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</si>
  <si>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</si>
  <si>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</si>
  <si>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</si>
  <si>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</si>
  <si>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</si>
  <si>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</si>
  <si>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</si>
  <si>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</si>
  <si>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</si>
  <si>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</si>
  <si>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</si>
  <si>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</si>
  <si>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</si>
  <si>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</si>
  <si>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</si>
  <si>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</si>
  <si>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</si>
  <si>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</si>
  <si>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</si>
  <si>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</si>
  <si>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</si>
  <si>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</si>
  <si>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</si>
  <si>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</si>
  <si>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</si>
  <si>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</si>
  <si>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</si>
  <si>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</si>
  <si>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</si>
  <si>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</si>
  <si>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</si>
  <si>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</si>
  <si>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</si>
  <si>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</si>
  <si>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</si>
  <si>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</si>
  <si>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</si>
  <si>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</si>
  <si>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</si>
  <si>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</si>
  <si>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</si>
  <si>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</si>
  <si>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</si>
  <si>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</si>
  <si>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</si>
  <si>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</si>
  <si>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</si>
  <si>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</si>
  <si>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</si>
  <si>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</si>
  <si>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</si>
  <si>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</si>
  <si>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</si>
  <si>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</si>
  <si>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</si>
  <si>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</si>
  <si>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</si>
  <si>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</si>
  <si>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</si>
  <si>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</si>
  <si>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</si>
  <si>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</si>
  <si>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</si>
  <si>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</si>
  <si>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</si>
  <si>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</si>
  <si>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</si>
  <si>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</si>
  <si>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</si>
  <si>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</si>
  <si>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</si>
  <si>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</si>
  <si>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</si>
  <si>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</si>
  <si>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</si>
  <si>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</si>
  <si>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</si>
  <si>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</si>
  <si>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</si>
  <si>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</si>
  <si>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</si>
  <si>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</si>
  <si>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</si>
  <si>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</si>
  <si>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</si>
  <si>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</si>
  <si>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</si>
  <si>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</si>
  <si>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</si>
  <si>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</si>
  <si>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</si>
  <si>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</si>
  <si>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</si>
  <si>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</si>
  <si>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</si>
  <si>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</si>
  <si>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</si>
  <si>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</si>
  <si>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</si>
  <si>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</si>
  <si>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</si>
  <si>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</si>
  <si>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</si>
  <si>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</si>
  <si>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</si>
  <si>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</si>
  <si>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</si>
  <si>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</si>
  <si>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</si>
  <si>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</si>
  <si>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</si>
  <si>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</si>
  <si>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</si>
  <si>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</si>
  <si>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</si>
  <si>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</si>
  <si>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</si>
  <si>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</si>
  <si>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</si>
  <si>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</si>
  <si>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</si>
  <si>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</si>
  <si>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</si>
  <si>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</si>
  <si>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</si>
  <si>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</si>
  <si>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</si>
  <si>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</si>
  <si>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</si>
  <si>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</si>
  <si>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</si>
  <si>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</si>
  <si>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</si>
  <si>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</si>
  <si>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</si>
  <si>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</si>
  <si>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</si>
  <si>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</si>
  <si>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</si>
  <si>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</si>
  <si>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</si>
  <si>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</si>
  <si>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</si>
  <si>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</si>
  <si>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</si>
  <si>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</si>
  <si>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</si>
  <si>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</si>
  <si>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</si>
  <si>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</si>
  <si>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</si>
  <si>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</si>
  <si>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</si>
  <si>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</si>
  <si>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</si>
  <si>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</si>
  <si>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</si>
  <si>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</si>
  <si>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</si>
  <si>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</si>
  <si>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</si>
  <si>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</si>
  <si>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</si>
  <si>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</si>
  <si>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</si>
  <si>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</si>
  <si>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</si>
  <si>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</si>
  <si>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</si>
  <si>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</si>
  <si>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</si>
  <si>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</si>
  <si>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</si>
  <si>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</si>
  <si>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</si>
  <si>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</si>
  <si>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</si>
  <si>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</si>
  <si>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</si>
  <si>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</si>
  <si>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</si>
  <si>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</si>
  <si>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</si>
  <si>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</si>
  <si>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</si>
  <si>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</si>
  <si>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</si>
  <si>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</si>
  <si>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</si>
  <si>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</si>
  <si>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</si>
  <si>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</si>
  <si>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</si>
  <si>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</si>
  <si>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</si>
  <si>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</si>
  <si>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</si>
  <si>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</si>
  <si>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</si>
  <si>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</si>
  <si>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</si>
  <si>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</si>
  <si>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</si>
  <si>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</si>
  <si>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</si>
  <si>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</si>
  <si>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</si>
  <si>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</si>
  <si>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</si>
  <si>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</si>
  <si>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</si>
  <si>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</si>
  <si>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</si>
  <si>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</si>
  <si>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</si>
  <si>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</si>
  <si>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</si>
  <si>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</si>
  <si>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</si>
  <si>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</si>
  <si>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</si>
  <si>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</si>
  <si>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</si>
  <si>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</si>
  <si>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</si>
  <si>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</si>
  <si>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</si>
  <si>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</si>
  <si>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</si>
  <si>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</si>
  <si>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</si>
  <si>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</si>
  <si>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</si>
  <si>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</si>
  <si>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</si>
  <si>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</si>
  <si>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</si>
  <si>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</si>
  <si>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</si>
  <si>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</si>
  <si>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</si>
  <si>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</si>
  <si>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</si>
  <si>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</si>
  <si>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</si>
  <si>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</si>
  <si>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</si>
  <si>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</si>
  <si>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</si>
  <si>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</si>
  <si>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</si>
  <si>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</si>
  <si>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</si>
  <si>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</si>
  <si>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</si>
  <si>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</si>
  <si>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</si>
  <si>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</si>
  <si>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</si>
  <si>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</si>
  <si>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</si>
  <si>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</si>
  <si>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</si>
  <si>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</si>
  <si>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</si>
  <si>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</si>
  <si>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</si>
  <si>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</si>
  <si>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</si>
  <si>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</si>
  <si>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</si>
  <si>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</si>
  <si>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</si>
  <si>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</si>
  <si>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</si>
  <si>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</si>
  <si>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</si>
  <si>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</si>
  <si>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</si>
  <si>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</si>
  <si>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</si>
  <si>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</si>
  <si>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</si>
  <si>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</si>
  <si>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</si>
  <si>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</si>
  <si>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</si>
  <si>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</si>
  <si>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</si>
  <si>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</si>
  <si>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</si>
  <si>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</si>
  <si>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</si>
  <si>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</si>
  <si>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</si>
  <si>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</si>
  <si>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</si>
  <si>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</si>
  <si>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</si>
  <si>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</si>
  <si>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</si>
  <si>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</si>
  <si>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</si>
  <si>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</si>
  <si>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</si>
  <si>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</si>
  <si>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</si>
  <si>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</si>
  <si>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</si>
  <si>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</si>
  <si>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</si>
  <si>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</si>
  <si>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</si>
  <si>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</si>
  <si>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</si>
  <si>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</si>
  <si>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</si>
  <si>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</si>
  <si>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</si>
  <si>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</si>
  <si>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</si>
  <si>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</si>
  <si>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</si>
  <si>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</si>
  <si>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</si>
  <si>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</si>
  <si>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</si>
  <si>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</si>
  <si>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</si>
  <si>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</si>
  <si>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</si>
  <si>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</si>
  <si>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</si>
  <si>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</si>
  <si>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</si>
  <si>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</si>
  <si>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</si>
  <si>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</si>
  <si>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</si>
  <si>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</si>
  <si>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</si>
  <si>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</si>
  <si>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</si>
  <si>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</si>
  <si>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</si>
  <si>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</si>
  <si>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</si>
  <si>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</si>
  <si>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</si>
  <si>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</si>
  <si>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</si>
  <si>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</si>
  <si>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</si>
  <si>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</si>
  <si>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</si>
  <si>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</si>
  <si>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</si>
  <si>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</si>
  <si>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</si>
  <si>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</si>
  <si>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</si>
  <si>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</si>
  <si>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</si>
  <si>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</si>
  <si>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</si>
  <si>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</si>
  <si>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</si>
  <si>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</si>
  <si>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</si>
  <si>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</si>
  <si>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</si>
  <si>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</si>
  <si>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</si>
  <si>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</si>
  <si>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</si>
  <si>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</si>
  <si>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</si>
  <si>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</si>
  <si>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</si>
  <si>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</si>
  <si>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</si>
  <si>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</si>
  <si>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</si>
  <si>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</si>
  <si>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</si>
  <si>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</si>
  <si>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</si>
  <si>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</si>
  <si>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</si>
  <si>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</si>
  <si>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</si>
  <si>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</si>
  <si>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</si>
  <si>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</si>
  <si>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</si>
  <si>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</si>
  <si>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</si>
  <si>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</si>
  <si>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</si>
  <si>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</si>
  <si>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</si>
  <si>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</si>
  <si>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</si>
  <si>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</si>
  <si>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</si>
  <si>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</si>
  <si>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</si>
  <si>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</si>
  <si>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</si>
  <si>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</si>
  <si>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</si>
  <si>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</si>
  <si>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</si>
  <si>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</si>
  <si>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</si>
  <si>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</si>
  <si>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</si>
  <si>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</si>
  <si>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</si>
  <si>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</si>
  <si>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</si>
  <si>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</si>
  <si>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</si>
  <si>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</si>
  <si>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</si>
  <si>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</si>
  <si>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</si>
  <si>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</si>
  <si>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</si>
  <si>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</si>
  <si>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</si>
  <si>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</si>
  <si>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</si>
  <si>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</si>
  <si>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</si>
  <si>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</si>
  <si>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</si>
  <si>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</si>
  <si>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</si>
  <si>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</si>
  <si>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</si>
  <si>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</si>
  <si>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</si>
  <si>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</si>
  <si>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</si>
  <si>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</si>
  <si>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</si>
  <si>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</si>
  <si>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</si>
  <si>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</si>
  <si>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</si>
  <si>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</si>
  <si>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</si>
  <si>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</si>
  <si>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</si>
  <si>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</si>
  <si>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</si>
  <si>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</si>
  <si>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</si>
  <si>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</si>
  <si>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</si>
  <si>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</si>
  <si>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</si>
  <si>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</si>
  <si>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</si>
  <si>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</si>
  <si>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</si>
  <si>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</si>
  <si>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</si>
  <si>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</si>
  <si>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</si>
  <si>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</si>
  <si>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</si>
  <si>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</si>
  <si>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</si>
  <si>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</si>
  <si>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</si>
  <si>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</si>
  <si>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</si>
  <si>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</si>
  <si>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</si>
  <si>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</si>
  <si>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</si>
  <si>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</si>
  <si>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</si>
  <si>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</si>
  <si>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</si>
  <si>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</si>
  <si>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</si>
  <si>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</si>
  <si>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</si>
  <si>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</si>
  <si>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</si>
  <si>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</si>
  <si>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</si>
  <si>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</si>
  <si>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</si>
  <si>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</si>
  <si>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</si>
  <si>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</si>
  <si>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</si>
  <si>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</si>
  <si>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</si>
  <si>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</si>
  <si>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</si>
  <si>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</si>
  <si>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</si>
  <si>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</si>
  <si>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</si>
  <si>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</si>
  <si>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</si>
  <si>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</si>
  <si>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</si>
  <si>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</si>
  <si>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</si>
  <si>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</si>
  <si>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</si>
  <si>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</si>
  <si>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</si>
  <si>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</si>
  <si>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</si>
  <si>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</si>
  <si>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</si>
  <si>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</si>
  <si>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</si>
  <si>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</si>
  <si>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</si>
  <si>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</si>
  <si>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</si>
  <si>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</si>
  <si>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</si>
  <si>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</si>
  <si>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</si>
  <si>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</si>
  <si>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</si>
  <si>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</si>
  <si>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</si>
  <si>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</si>
  <si>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</si>
  <si>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</si>
  <si>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</si>
  <si>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</si>
  <si>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</si>
  <si>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</si>
  <si>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</si>
  <si>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</si>
  <si>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</si>
  <si>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</si>
  <si>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</si>
  <si>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</si>
  <si>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</si>
  <si>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</si>
  <si>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</si>
  <si>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</si>
  <si>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</si>
  <si>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</si>
  <si>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</si>
  <si>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</si>
  <si>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</si>
  <si>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</si>
  <si>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</si>
  <si>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</si>
  <si>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</si>
  <si>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</si>
  <si>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</si>
  <si>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</si>
  <si>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</si>
  <si>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</si>
  <si>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</si>
  <si>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</si>
  <si>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</si>
  <si>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</si>
  <si>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</si>
  <si>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</si>
  <si>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</si>
  <si>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</si>
  <si>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</si>
  <si>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</si>
  <si>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</si>
  <si>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</si>
  <si>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</si>
  <si>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</si>
  <si>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</si>
  <si>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</si>
  <si>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</si>
  <si>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</si>
  <si>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</si>
  <si>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</si>
  <si>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</si>
  <si>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</si>
  <si>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</si>
  <si>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</si>
  <si>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</si>
  <si>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</si>
  <si>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</si>
  <si>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</si>
  <si>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</si>
  <si>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</si>
  <si>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</si>
  <si>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</si>
  <si>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</si>
  <si>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</si>
  <si>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</si>
  <si>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</si>
  <si>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</si>
  <si>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</si>
  <si>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</si>
  <si>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</si>
  <si>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</si>
  <si>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</si>
  <si>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</si>
  <si>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</si>
  <si>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</si>
  <si>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</si>
  <si>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</si>
  <si>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</si>
  <si>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</si>
  <si>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</si>
  <si>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</si>
  <si>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</si>
  <si>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</si>
  <si>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</si>
  <si>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</si>
  <si>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</si>
  <si>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</si>
  <si>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</si>
  <si>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</si>
  <si>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</si>
  <si>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</si>
  <si>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</si>
  <si>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</si>
  <si>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</si>
  <si>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</si>
  <si>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</si>
  <si>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</si>
  <si>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</si>
  <si>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</si>
  <si>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</si>
  <si>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</si>
  <si>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</si>
  <si>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</si>
  <si>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</si>
  <si>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</si>
  <si>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</si>
  <si>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</si>
  <si>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</si>
  <si>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</si>
  <si>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</si>
  <si>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</si>
  <si>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</si>
  <si>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</si>
  <si>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</si>
  <si>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</si>
  <si>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</si>
  <si>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</si>
  <si>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</si>
  <si>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</si>
  <si>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</si>
  <si>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</si>
  <si>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</si>
  <si>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</si>
  <si>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</si>
  <si>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</si>
  <si>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</si>
  <si>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</si>
  <si>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</si>
  <si>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</si>
  <si>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</si>
  <si>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</si>
  <si>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</si>
  <si>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</si>
  <si>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</si>
  <si>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</si>
  <si>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</si>
  <si>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</si>
  <si>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</si>
  <si>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</si>
  <si>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</si>
  <si>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</si>
  <si>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</si>
  <si>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</si>
  <si>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</si>
  <si>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</si>
  <si>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</si>
  <si>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</si>
  <si>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</si>
  <si>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</si>
  <si>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</si>
  <si>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</si>
  <si>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</si>
  <si>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</si>
  <si>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</si>
  <si>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</si>
  <si>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</si>
  <si>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</si>
  <si>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</si>
  <si>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</si>
  <si>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</si>
  <si>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</si>
  <si>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</si>
  <si>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</si>
  <si>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</si>
  <si>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</si>
  <si>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</si>
  <si>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</si>
  <si>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</si>
  <si>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</si>
  <si>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</si>
  <si>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</si>
  <si>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</si>
  <si>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</si>
  <si>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</si>
  <si>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</si>
  <si>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</si>
  <si>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</si>
  <si>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</si>
  <si>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</si>
  <si>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</si>
  <si>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</si>
  <si>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</si>
  <si>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</si>
  <si>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</si>
  <si>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</si>
  <si>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</si>
  <si>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</si>
  <si>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</si>
  <si>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</si>
  <si>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</si>
  <si>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</si>
  <si>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</si>
  <si>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</si>
  <si>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</si>
  <si>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</si>
  <si>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</si>
  <si>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</si>
  <si>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</si>
  <si>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</si>
  <si>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</si>
  <si>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</si>
  <si>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</si>
  <si>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</si>
  <si>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</si>
  <si>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</si>
  <si>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</si>
  <si>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</si>
  <si>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</si>
  <si>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</si>
  <si>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</si>
  <si>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</si>
  <si>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</si>
  <si>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</si>
  <si>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</si>
  <si>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</si>
  <si>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</si>
  <si>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</si>
  <si>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</si>
  <si>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</si>
  <si>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</si>
  <si>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</si>
  <si>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</si>
  <si>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</si>
  <si>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</si>
  <si>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</si>
  <si>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</si>
  <si>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</si>
  <si>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</si>
  <si>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</si>
  <si>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</si>
  <si>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</si>
  <si>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</si>
  <si>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</si>
  <si>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</si>
  <si>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</si>
  <si>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</si>
  <si>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</si>
  <si>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</si>
  <si>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</si>
  <si>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</si>
  <si>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</si>
  <si>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</si>
  <si>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</si>
  <si>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</si>
  <si>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</si>
  <si>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</si>
  <si>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</si>
  <si>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</si>
  <si>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</si>
  <si>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</si>
  <si>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</si>
  <si>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</si>
  <si>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</si>
  <si>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</si>
  <si>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</si>
  <si>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</si>
  <si>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</si>
  <si>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</si>
  <si>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</si>
  <si>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</si>
  <si>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</si>
  <si>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</si>
  <si>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</si>
  <si>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</si>
  <si>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</si>
  <si>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</si>
  <si>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</si>
  <si>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</si>
  <si>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</si>
  <si>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</si>
  <si>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</si>
  <si>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</si>
  <si>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</si>
  <si>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</si>
  <si>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</si>
  <si>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</si>
  <si>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</si>
  <si>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</si>
  <si>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</si>
  <si>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</si>
  <si>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</si>
  <si>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</si>
  <si>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</si>
  <si>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</si>
  <si>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</si>
  <si>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</si>
  <si>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</si>
  <si>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</si>
  <si>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</si>
  <si>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</si>
  <si>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</si>
  <si>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</si>
  <si>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</si>
  <si>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</si>
  <si>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</si>
  <si>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</si>
  <si>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</si>
  <si>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</si>
  <si>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</si>
  <si>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</si>
  <si>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</si>
  <si>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</si>
  <si>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</si>
  <si>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</si>
  <si>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</si>
  <si>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</si>
  <si>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</si>
  <si>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</si>
  <si>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</si>
  <si>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</si>
  <si>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</si>
  <si>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</si>
  <si>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</si>
  <si>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</si>
  <si>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</si>
  <si>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</si>
  <si>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</si>
  <si>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</si>
  <si>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</si>
  <si>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</si>
  <si>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</si>
  <si>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</si>
  <si>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</si>
  <si>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</si>
  <si>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</si>
  <si>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</si>
  <si>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</si>
  <si>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</si>
  <si>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</si>
  <si>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</si>
  <si>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</si>
  <si>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</si>
  <si>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</si>
  <si>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</si>
  <si>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</si>
  <si>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</si>
  <si>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</si>
  <si>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</si>
  <si>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</si>
  <si>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</si>
  <si>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</si>
  <si>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</si>
  <si>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</si>
  <si>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</si>
  <si>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</si>
  <si>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</si>
  <si>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</si>
  <si>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</si>
  <si>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</si>
  <si>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</si>
  <si>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</si>
  <si>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</si>
  <si>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</si>
  <si>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</si>
  <si>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</si>
  <si>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</si>
  <si>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</si>
  <si>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</si>
  <si>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</si>
  <si>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</si>
  <si>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</si>
  <si>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</si>
  <si>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</si>
  <si>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</si>
  <si>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</si>
  <si>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</si>
  <si>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</si>
  <si>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</si>
  <si>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</si>
  <si>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</si>
  <si>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</si>
  <si>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</si>
  <si>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</si>
  <si>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</si>
  <si>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</si>
  <si>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</si>
  <si>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</si>
  <si>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</si>
  <si>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</si>
  <si>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</si>
  <si>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</si>
  <si>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</si>
  <si>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</si>
  <si>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</si>
  <si>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</si>
  <si>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</si>
  <si>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</si>
  <si>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</si>
  <si>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</si>
  <si>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</si>
  <si>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</si>
  <si>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</si>
  <si>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</si>
  <si>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</si>
  <si>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</si>
  <si>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</si>
  <si>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</si>
  <si>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</si>
  <si>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</si>
  <si>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</si>
  <si>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</si>
  <si>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</si>
  <si>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</si>
  <si>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</si>
  <si>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</si>
  <si>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</si>
  <si>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</si>
  <si>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</si>
  <si>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</si>
  <si>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</si>
  <si>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</si>
  <si>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</si>
  <si>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</si>
  <si>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</si>
  <si>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</si>
  <si>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</si>
  <si>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</si>
  <si>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</si>
  <si>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</si>
  <si>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</si>
  <si>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</si>
  <si>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</si>
  <si>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</si>
  <si>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</si>
  <si>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</si>
  <si>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</si>
  <si>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</si>
  <si>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</si>
  <si>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</si>
  <si>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</si>
  <si>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</si>
  <si>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</si>
  <si>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</si>
  <si>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</si>
  <si>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</si>
  <si>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</si>
  <si>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</si>
  <si>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</si>
  <si>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</si>
  <si>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</si>
  <si>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</si>
  <si>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</si>
  <si>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</si>
  <si>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</si>
  <si>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</si>
  <si>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</si>
  <si>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</si>
  <si>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</si>
  <si>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</si>
  <si>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</si>
  <si>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</si>
  <si>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</si>
  <si>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</si>
  <si>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</si>
  <si>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</si>
  <si>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</si>
  <si>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</si>
  <si>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</si>
  <si>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</si>
  <si>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</si>
  <si>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</si>
  <si>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</si>
  <si>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</si>
  <si>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</si>
  <si>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</si>
  <si>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</si>
  <si>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</si>
  <si>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</si>
  <si>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</si>
  <si>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</si>
  <si>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</si>
  <si>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</si>
  <si>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</si>
  <si>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</si>
  <si>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</si>
  <si>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</si>
  <si>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</si>
  <si>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</si>
  <si>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</si>
  <si>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</si>
  <si>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</si>
  <si>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</si>
  <si>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</si>
  <si>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</si>
  <si>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</si>
  <si>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</si>
  <si>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</si>
  <si>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</si>
  <si>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</si>
  <si>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</si>
  <si>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</si>
  <si>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</si>
  <si>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</si>
  <si>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</si>
  <si>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</si>
  <si>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</si>
  <si>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</si>
  <si>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</si>
  <si>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</si>
  <si>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</si>
  <si>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</si>
  <si>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</si>
  <si>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</si>
  <si>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</si>
  <si>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</si>
  <si>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</si>
  <si>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</si>
  <si>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</si>
  <si>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</si>
  <si>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</si>
  <si>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</si>
  <si>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</si>
  <si>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</si>
  <si>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</si>
  <si>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</si>
  <si>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</si>
  <si>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</si>
  <si>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</si>
  <si>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</si>
  <si>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</si>
  <si>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</si>
  <si>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</si>
  <si>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</si>
  <si>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</si>
  <si>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</si>
  <si>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</si>
  <si>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</si>
  <si>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</si>
  <si>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</si>
  <si>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</si>
  <si>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</si>
  <si>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</si>
  <si>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</si>
  <si>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</si>
  <si>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</si>
  <si>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</si>
  <si>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</si>
  <si>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</si>
  <si>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</si>
  <si>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</si>
  <si>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</si>
  <si>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</si>
  <si>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</si>
  <si>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</si>
  <si>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</si>
  <si>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</si>
  <si>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</si>
  <si>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</si>
  <si>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</si>
  <si>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</si>
  <si>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</si>
  <si>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</si>
  <si>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</si>
  <si>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</si>
  <si>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</si>
  <si>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</si>
  <si>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</si>
  <si>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</si>
  <si>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</si>
  <si>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</si>
  <si>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</si>
  <si>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</si>
  <si>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</si>
  <si>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</si>
  <si>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</si>
  <si>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</si>
  <si>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</si>
  <si>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</si>
  <si>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</si>
  <si>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</si>
  <si>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</si>
  <si>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</si>
  <si>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</si>
  <si>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</si>
  <si>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</si>
  <si>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</si>
  <si>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</si>
  <si>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</si>
  <si>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</si>
  <si>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</si>
  <si>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</si>
  <si>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</si>
  <si>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</si>
  <si>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</si>
  <si>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</si>
  <si>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</si>
  <si>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</si>
  <si>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</si>
  <si>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</si>
  <si>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</si>
  <si>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</si>
  <si>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</si>
  <si>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</si>
  <si>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</si>
  <si>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</si>
  <si>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</si>
  <si>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</si>
  <si>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</si>
  <si>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</si>
  <si>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</si>
  <si>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</si>
  <si>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</si>
  <si>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</si>
  <si>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</si>
  <si>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</si>
  <si>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</si>
  <si>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</si>
  <si>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</si>
  <si>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</si>
  <si>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</si>
  <si>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</si>
  <si>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</si>
  <si>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</si>
  <si>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</si>
  <si>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</si>
  <si>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</si>
  <si>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</si>
  <si>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</si>
  <si>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</si>
  <si>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</si>
  <si>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</si>
  <si>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</si>
  <si>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</si>
  <si>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</si>
  <si>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</si>
  <si>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</si>
  <si>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</si>
  <si>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</si>
  <si>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</si>
  <si>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</si>
  <si>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</si>
  <si>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</si>
  <si>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</si>
  <si>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</si>
  <si>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</si>
  <si>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</si>
  <si>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</si>
  <si>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</si>
  <si>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</si>
  <si>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</si>
  <si>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</si>
  <si>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</si>
  <si>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</si>
  <si>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</si>
  <si>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</si>
  <si>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</si>
  <si>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</si>
  <si>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</si>
  <si>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</si>
  <si>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</si>
  <si>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</si>
  <si>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</si>
  <si>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</si>
  <si>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</si>
  <si>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</si>
  <si>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</si>
  <si>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</si>
  <si>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</si>
  <si>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</si>
  <si>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</si>
  <si>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</si>
  <si>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</si>
  <si>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</si>
  <si>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</si>
  <si>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</si>
  <si>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</si>
  <si>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</si>
  <si>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</si>
  <si>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</si>
  <si>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</si>
  <si>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</si>
  <si>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</si>
  <si>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</si>
  <si>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</si>
  <si>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</si>
  <si>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</si>
  <si>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</si>
  <si>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</si>
  <si>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</si>
  <si>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</si>
  <si>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</si>
  <si>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</si>
  <si>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</si>
  <si>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</si>
  <si>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</si>
  <si>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</si>
  <si>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</si>
  <si>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</si>
  <si>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</si>
  <si>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</si>
  <si>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</si>
  <si>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</si>
  <si>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</si>
  <si>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</si>
  <si>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</si>
  <si>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</si>
  <si>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</si>
  <si>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</si>
  <si>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</si>
  <si>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</si>
  <si>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</si>
  <si>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</si>
  <si>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</si>
  <si>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</si>
  <si>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</si>
  <si>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</si>
  <si>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</si>
  <si>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</si>
  <si>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</si>
  <si>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</si>
  <si>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</si>
  <si>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</si>
  <si>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</si>
  <si>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</si>
  <si>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</si>
  <si>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</si>
  <si>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</si>
  <si>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</si>
  <si>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</si>
  <si>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</si>
  <si>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</si>
  <si>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</si>
  <si>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</si>
  <si>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</si>
  <si>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</si>
  <si>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</si>
  <si>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</si>
  <si>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</si>
  <si>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</si>
  <si>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</si>
  <si>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</si>
  <si>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</si>
  <si>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</si>
  <si>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</si>
  <si>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</si>
  <si>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</si>
  <si>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</si>
  <si>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</si>
  <si>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</si>
  <si>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</si>
  <si>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</si>
  <si>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</si>
  <si>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</si>
  <si>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</si>
  <si>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</si>
  <si>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</si>
  <si>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</si>
  <si>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</si>
  <si>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</si>
  <si>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</si>
  <si>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</si>
  <si>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</si>
  <si>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</si>
  <si>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</si>
  <si>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</si>
  <si>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</si>
  <si>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</si>
  <si>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</si>
  <si>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</si>
  <si>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</si>
  <si>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</si>
  <si>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</si>
  <si>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</si>
  <si>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</si>
  <si>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</si>
  <si>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</si>
  <si>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</si>
  <si>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</si>
  <si>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</si>
  <si>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</si>
  <si>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</si>
  <si>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</si>
  <si>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</si>
  <si>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</si>
  <si>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</si>
  <si>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</si>
  <si>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</si>
  <si>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</si>
  <si>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</si>
  <si>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</si>
  <si>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</si>
  <si>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</si>
  <si>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</si>
  <si>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</si>
  <si>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</si>
  <si>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</si>
  <si>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</si>
  <si>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</si>
  <si>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</si>
  <si>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</si>
  <si>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</si>
  <si>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</si>
  <si>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</si>
  <si>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</si>
  <si>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</si>
  <si>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</si>
  <si>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</si>
  <si>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</si>
  <si>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</si>
  <si>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</si>
  <si>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</si>
  <si>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</si>
  <si>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</si>
  <si>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</si>
  <si>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</si>
  <si>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</si>
  <si>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</si>
  <si>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</si>
  <si>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</si>
  <si>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</si>
  <si>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</si>
  <si>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</si>
  <si>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</si>
  <si>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</si>
  <si>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</si>
  <si>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</si>
  <si>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</si>
  <si>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</si>
  <si>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</si>
  <si>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</si>
  <si>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</si>
  <si>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</si>
  <si>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</si>
  <si>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</si>
  <si>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</si>
  <si>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</si>
  <si>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</si>
  <si>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</si>
  <si>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</si>
  <si>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</si>
  <si>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</si>
  <si>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</si>
  <si>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</si>
  <si>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</si>
  <si>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</si>
  <si>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</si>
  <si>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</si>
  <si>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</si>
  <si>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</si>
  <si>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</si>
  <si>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</si>
  <si>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</si>
  <si>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</si>
  <si>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</si>
  <si>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</si>
  <si>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</si>
  <si>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</si>
  <si>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</si>
  <si>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</si>
  <si>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</si>
  <si>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</si>
  <si>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</si>
  <si>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</si>
  <si>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</si>
  <si>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</si>
  <si>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</si>
  <si>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</si>
  <si>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</si>
  <si>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</si>
  <si>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</si>
  <si>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</si>
  <si>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</si>
  <si>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</si>
  <si>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</si>
  <si>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</si>
  <si>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</si>
  <si>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</si>
  <si>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</si>
  <si>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</si>
  <si>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</si>
  <si>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</si>
  <si>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</si>
  <si>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</si>
  <si>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</si>
  <si>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</si>
  <si>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</si>
  <si>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</si>
  <si>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</si>
  <si>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</si>
  <si>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</si>
  <si>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</si>
  <si>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</si>
  <si>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</si>
  <si>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</si>
  <si>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</si>
  <si>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</si>
  <si>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</si>
  <si>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</si>
  <si>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</si>
  <si>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</si>
  <si>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</si>
  <si>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</si>
  <si>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</si>
  <si>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</si>
  <si>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</si>
  <si>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</si>
  <si>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</si>
  <si>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</si>
  <si>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</si>
  <si>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</si>
  <si>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</si>
  <si>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</si>
  <si>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</si>
  <si>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</si>
  <si>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</si>
  <si>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</si>
  <si>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</si>
  <si>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</si>
  <si>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</si>
  <si>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</si>
  <si>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</si>
  <si>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</si>
  <si>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</si>
  <si>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</si>
  <si>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</si>
  <si>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</si>
  <si>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</si>
  <si>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</si>
  <si>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</si>
  <si>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</si>
  <si>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</si>
  <si>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</si>
  <si>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</si>
  <si>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</si>
  <si>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</si>
  <si>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</si>
  <si>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</si>
  <si>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</si>
  <si>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</si>
  <si>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</si>
  <si>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</si>
  <si>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</si>
  <si>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</si>
  <si>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</si>
  <si>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</si>
  <si>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</si>
  <si>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</si>
  <si>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</si>
  <si>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</si>
  <si>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</si>
  <si>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</si>
  <si>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</si>
  <si>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</si>
  <si>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</si>
  <si>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</si>
  <si>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</si>
  <si>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</si>
  <si>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</si>
  <si>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</si>
  <si>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</si>
  <si>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</si>
  <si>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</si>
  <si>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</si>
  <si>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</si>
  <si>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</si>
  <si>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</si>
  <si>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</si>
  <si>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</si>
  <si>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</si>
  <si>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</si>
  <si>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</si>
  <si>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</si>
  <si>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</si>
  <si>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</si>
  <si>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</si>
  <si>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</si>
  <si>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</si>
  <si>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</si>
  <si>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</si>
  <si>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</si>
  <si>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</si>
  <si>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</si>
  <si>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</si>
  <si>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</si>
  <si>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</si>
  <si>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</si>
  <si>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</si>
  <si>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</si>
  <si>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</si>
  <si>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</si>
  <si>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</si>
  <si>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</si>
  <si>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</si>
  <si>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</si>
  <si>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</si>
  <si>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</si>
  <si>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</si>
  <si>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</si>
  <si>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</si>
  <si>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</si>
  <si>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</si>
  <si>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</si>
  <si>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</si>
  <si>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</si>
  <si>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</si>
  <si>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</si>
  <si>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</si>
  <si>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</si>
  <si>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</si>
  <si>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</si>
  <si>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</si>
  <si>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</si>
  <si>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</si>
  <si>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</si>
  <si>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</si>
  <si>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</si>
  <si>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</si>
  <si>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</si>
  <si>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</si>
  <si>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</si>
  <si>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</si>
  <si>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</si>
  <si>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</si>
  <si>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</si>
  <si>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</si>
  <si>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</si>
  <si>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</si>
  <si>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</si>
  <si>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</si>
  <si>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</si>
  <si>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</si>
  <si>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</si>
  <si>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</si>
  <si>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</si>
  <si>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</si>
  <si>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</si>
  <si>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</si>
  <si>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</si>
  <si>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</si>
  <si>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</si>
  <si>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</si>
  <si>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</si>
  <si>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</si>
  <si>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</si>
  <si>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</si>
  <si>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</si>
  <si>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</si>
  <si>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</si>
  <si>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</si>
  <si>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</si>
  <si>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</si>
  <si>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</si>
  <si>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</si>
  <si>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</si>
  <si>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</si>
  <si>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</si>
  <si>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</si>
  <si>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</si>
  <si>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</si>
  <si>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</si>
  <si>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</si>
  <si>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</si>
  <si>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</si>
  <si>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</si>
  <si>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</si>
  <si>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</si>
  <si>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</si>
  <si>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</si>
  <si>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</si>
  <si>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</si>
  <si>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</si>
  <si>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</si>
  <si>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</si>
  <si>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</si>
  <si>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</si>
  <si>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</si>
  <si>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</si>
  <si>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</si>
  <si>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</si>
  <si>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</si>
  <si>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</si>
  <si>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</si>
  <si>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</si>
  <si>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</si>
  <si>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</si>
  <si>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</si>
  <si>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</si>
  <si>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</si>
  <si>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</si>
  <si>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</si>
  <si>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</si>
  <si>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</si>
  <si>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</si>
  <si>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</si>
  <si>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</si>
  <si>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</si>
  <si>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</si>
  <si>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</si>
  <si>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</si>
  <si>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</si>
  <si>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</si>
  <si>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</si>
  <si>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</si>
  <si>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</si>
  <si>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</si>
  <si>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</si>
  <si>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</si>
  <si>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</si>
  <si>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</si>
  <si>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</si>
  <si>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</si>
  <si>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</si>
  <si>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</si>
  <si>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</si>
  <si>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</si>
  <si>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</si>
  <si>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</si>
  <si>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</si>
  <si>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</si>
  <si>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</si>
  <si>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</si>
  <si>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</si>
  <si>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</si>
  <si>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</si>
  <si>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</si>
  <si>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</si>
  <si>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</si>
  <si>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</si>
  <si>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</si>
  <si>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</si>
  <si>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</si>
  <si>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</si>
  <si>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</si>
  <si>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</si>
  <si>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</si>
  <si>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</si>
  <si>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</si>
  <si>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</si>
  <si>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</si>
  <si>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</si>
  <si>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</si>
  <si>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</si>
  <si>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</si>
  <si>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</si>
  <si>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</si>
  <si>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</si>
  <si>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</si>
  <si>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</si>
  <si>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</si>
  <si>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</si>
  <si>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</si>
  <si>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</si>
  <si>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</si>
  <si>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</si>
  <si>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</si>
  <si>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</si>
  <si>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</si>
  <si>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</si>
  <si>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</si>
  <si>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</si>
  <si>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</si>
  <si>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</si>
  <si>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</si>
  <si>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</si>
  <si>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</si>
  <si>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</si>
  <si>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</si>
  <si>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</si>
  <si>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</si>
  <si>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</si>
  <si>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</si>
  <si>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</si>
  <si>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</si>
  <si>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</si>
  <si>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</si>
  <si>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</si>
  <si>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</si>
  <si>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</si>
  <si>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</si>
  <si>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</si>
  <si>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</si>
  <si>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</si>
  <si>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</si>
  <si>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</si>
  <si>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</si>
  <si>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</si>
  <si>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</si>
  <si>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</si>
  <si>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</si>
  <si>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</si>
  <si>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</si>
  <si>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</si>
  <si>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</si>
  <si>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</si>
  <si>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</si>
  <si>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</si>
  <si>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</si>
  <si>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</si>
  <si>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</si>
  <si>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</si>
  <si>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</si>
  <si>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</si>
  <si>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</si>
  <si>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</si>
  <si>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</si>
  <si>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</si>
  <si>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</si>
  <si>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</si>
  <si>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</si>
  <si>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</si>
  <si>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</si>
  <si>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</si>
  <si>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</si>
  <si>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</si>
  <si>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</si>
  <si>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</si>
  <si>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</si>
  <si>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</si>
  <si>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</si>
  <si>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</si>
  <si>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</si>
  <si>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</si>
  <si>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</si>
  <si>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</si>
  <si>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</si>
  <si>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</si>
  <si>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</si>
  <si>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</si>
  <si>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</si>
  <si>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</si>
  <si>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</si>
  <si>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</si>
  <si>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</si>
  <si>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</si>
  <si>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</si>
  <si>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</si>
  <si>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</si>
  <si>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</si>
  <si>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</si>
  <si>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</si>
  <si>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</si>
  <si>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</si>
  <si>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</si>
  <si>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</si>
  <si>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</si>
  <si>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</si>
  <si>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</si>
  <si>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</si>
  <si>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</si>
  <si>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</si>
  <si>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</si>
  <si>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</si>
  <si>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</si>
  <si>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</si>
  <si>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</si>
  <si>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</si>
  <si>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</si>
  <si>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</si>
  <si>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</si>
  <si>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</si>
  <si>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</si>
  <si>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</si>
  <si>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</si>
  <si>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</si>
  <si>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</si>
  <si>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</si>
  <si>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</si>
  <si>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</si>
  <si>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</si>
  <si>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</si>
  <si>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</si>
  <si>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</si>
  <si>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</si>
  <si>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</si>
  <si>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</si>
  <si>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</si>
  <si>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</si>
  <si>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</si>
  <si>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</si>
  <si>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</si>
  <si>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</si>
  <si>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</si>
  <si>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</si>
  <si>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</si>
  <si>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</si>
  <si>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</si>
  <si>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</si>
  <si>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</si>
  <si>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</si>
  <si>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</si>
  <si>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</si>
  <si>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</si>
  <si>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</si>
  <si>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</si>
  <si>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</si>
  <si>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</si>
  <si>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</si>
  <si>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</si>
  <si>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</si>
  <si>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</si>
  <si>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</si>
  <si>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</si>
  <si>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</si>
  <si>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</si>
  <si>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</si>
  <si>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</si>
  <si>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</si>
  <si>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</si>
  <si>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</si>
  <si>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</si>
  <si>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</si>
  <si>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</si>
  <si>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</si>
  <si>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</si>
  <si>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</si>
  <si>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</si>
  <si>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</si>
  <si>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</si>
  <si>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</si>
  <si>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</si>
  <si>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</si>
  <si>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</si>
  <si>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</si>
  <si>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</si>
  <si>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</si>
  <si>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</si>
  <si>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</si>
  <si>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</si>
  <si>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</si>
  <si>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</si>
  <si>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</si>
  <si>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</si>
  <si>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</si>
  <si>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</si>
  <si>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</si>
  <si>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</si>
  <si>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</si>
  <si>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</si>
  <si>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</si>
  <si>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</si>
  <si>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</si>
  <si>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</si>
  <si>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</si>
  <si>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</si>
  <si>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</si>
  <si>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</si>
  <si>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</si>
  <si>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</si>
  <si>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</si>
  <si>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</si>
  <si>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</si>
  <si>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</si>
  <si>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</si>
  <si>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</si>
  <si>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</si>
  <si>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</si>
  <si>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</si>
  <si>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</si>
  <si>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</si>
  <si>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</si>
  <si>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</si>
  <si>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</si>
  <si>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</si>
  <si>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</si>
  <si>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</si>
  <si>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</si>
  <si>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</si>
  <si>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</si>
  <si>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</si>
  <si>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</si>
  <si>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</si>
  <si>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</si>
  <si>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</si>
  <si>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</si>
  <si>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</si>
  <si>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</si>
  <si>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</si>
  <si>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</si>
  <si>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</si>
  <si>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</si>
  <si>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</si>
  <si>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</si>
  <si>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</si>
  <si>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</si>
  <si>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</si>
  <si>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</si>
  <si>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</si>
  <si>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</si>
  <si>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</si>
  <si>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</si>
  <si>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</si>
  <si>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</si>
  <si>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</si>
  <si>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</si>
  <si>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</si>
  <si>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</si>
  <si>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</si>
  <si>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</si>
  <si>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</si>
  <si>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</si>
  <si>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</si>
  <si>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</si>
  <si>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</si>
  <si>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</si>
  <si>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</si>
  <si>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</si>
  <si>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</si>
  <si>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</si>
  <si>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</si>
  <si>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</si>
  <si>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</si>
  <si>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</si>
  <si>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</si>
  <si>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</si>
  <si>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</si>
  <si>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</si>
  <si>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</si>
  <si>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</si>
  <si>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</si>
  <si>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</si>
  <si>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</si>
  <si>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</si>
  <si>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</si>
  <si>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</si>
  <si>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</si>
  <si>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</si>
  <si>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</si>
  <si>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</si>
  <si>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</si>
  <si>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</si>
  <si>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</si>
  <si>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</si>
  <si>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</si>
  <si>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</si>
  <si>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</si>
  <si>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</si>
  <si>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</si>
  <si>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</si>
  <si>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</si>
  <si>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</si>
  <si>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</si>
  <si>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</si>
  <si>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</si>
  <si>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</si>
  <si>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</si>
  <si>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</si>
  <si>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</si>
  <si>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</si>
  <si>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</si>
  <si>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</si>
  <si>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</si>
  <si>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</si>
  <si>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</si>
  <si>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</si>
  <si>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</si>
  <si>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</si>
  <si>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</si>
  <si>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</si>
  <si>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</si>
  <si>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</si>
  <si>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</si>
  <si>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</si>
  <si>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</si>
  <si>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</si>
  <si>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</si>
  <si>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</si>
  <si>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</si>
  <si>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</si>
  <si>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</si>
  <si>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</si>
  <si>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</si>
  <si>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</si>
  <si>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</si>
  <si>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</si>
  <si>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</si>
  <si>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</si>
  <si>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</si>
  <si>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</si>
  <si>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</si>
  <si>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</si>
  <si>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</si>
  <si>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</si>
  <si>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</si>
  <si>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</si>
  <si>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</si>
  <si>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</si>
  <si>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</si>
  <si>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</si>
  <si>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</si>
  <si>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</si>
  <si>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</si>
  <si>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</si>
  <si>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</si>
  <si>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</si>
  <si>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</si>
  <si>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</si>
  <si>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</si>
  <si>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</si>
  <si>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</si>
  <si>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</si>
  <si>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</si>
  <si>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</si>
  <si>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</si>
  <si>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</si>
  <si>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</si>
  <si>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</si>
  <si>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</si>
  <si>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</si>
  <si>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</si>
  <si>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</si>
  <si>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</si>
  <si>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</si>
  <si>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</si>
  <si>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</si>
  <si>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</si>
  <si>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</si>
  <si>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</si>
  <si>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</si>
  <si>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</si>
  <si>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</si>
  <si>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</si>
  <si>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</si>
  <si>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</si>
  <si>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</si>
  <si>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</si>
  <si>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</si>
  <si>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</si>
  <si>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</si>
  <si>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</si>
  <si>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</si>
  <si>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</si>
  <si>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</si>
  <si>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</si>
  <si>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</si>
  <si>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</si>
  <si>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</si>
  <si>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</si>
  <si>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</si>
  <si>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</si>
  <si>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</si>
  <si>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</si>
  <si>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</si>
  <si>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</si>
  <si>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</si>
  <si>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</si>
  <si>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</si>
  <si>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</si>
  <si>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</si>
  <si>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</si>
  <si>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</si>
  <si>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</si>
  <si>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</si>
  <si>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</si>
  <si>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</si>
  <si>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</si>
  <si>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</si>
  <si>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</si>
  <si>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</si>
  <si>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</si>
  <si>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</si>
  <si>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</si>
  <si>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</si>
  <si>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</si>
  <si>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</si>
  <si>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</si>
  <si>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</si>
  <si>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</si>
  <si>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</si>
  <si>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</si>
  <si>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</si>
  <si>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</si>
  <si>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</si>
  <si>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</si>
  <si>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</si>
  <si>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</si>
  <si>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</si>
  <si>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</si>
  <si>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</si>
  <si>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</si>
  <si>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</si>
  <si>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</si>
  <si>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</si>
  <si>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</si>
  <si>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</si>
  <si>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</si>
  <si>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</si>
  <si>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</si>
  <si>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</si>
  <si>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</si>
  <si>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</si>
  <si>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</si>
  <si>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</si>
  <si>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</si>
  <si>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</si>
  <si>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</si>
  <si>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</si>
  <si>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</si>
  <si>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</si>
  <si>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</si>
  <si>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</si>
  <si>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</si>
  <si>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</si>
  <si>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</si>
  <si>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</si>
  <si>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</si>
  <si>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</si>
  <si>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</si>
  <si>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</si>
  <si>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</si>
  <si>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</si>
  <si>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</si>
  <si>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</si>
  <si>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</si>
  <si>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</si>
  <si>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</si>
  <si>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</si>
  <si>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</si>
  <si>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</si>
  <si>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</si>
  <si>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</si>
  <si>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</si>
  <si>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</si>
  <si>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</si>
  <si>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</si>
  <si>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</si>
  <si>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</si>
  <si>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</si>
  <si>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</si>
  <si>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</si>
  <si>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</si>
  <si>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</si>
  <si>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</si>
  <si>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</si>
  <si>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</si>
  <si>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</si>
  <si>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</si>
  <si>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</si>
  <si>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</si>
  <si>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</si>
  <si>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</si>
  <si>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</si>
  <si>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</si>
  <si>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</si>
  <si>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</si>
  <si>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</si>
  <si>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</si>
  <si>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</si>
  <si>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</si>
  <si>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</si>
  <si>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</si>
  <si>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</si>
  <si>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</si>
  <si>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</si>
  <si>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</si>
  <si>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</si>
  <si>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</si>
  <si>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</si>
  <si>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</si>
  <si>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</si>
  <si>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</si>
  <si>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</si>
  <si>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</si>
  <si>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</si>
  <si>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</si>
  <si>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</si>
  <si>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</si>
  <si>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</si>
  <si>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</si>
  <si>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</si>
  <si>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</si>
  <si>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</si>
  <si>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</si>
  <si>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</si>
  <si>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</si>
  <si>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</si>
  <si>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</si>
  <si>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</si>
  <si>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</si>
  <si>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</si>
  <si>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</si>
  <si>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</si>
  <si>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</si>
  <si>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</si>
  <si>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</si>
  <si>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</si>
  <si>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</si>
  <si>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</si>
  <si>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</si>
  <si>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</si>
  <si>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</si>
  <si>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</si>
  <si>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</si>
  <si>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</si>
  <si>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</si>
  <si>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</si>
  <si>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</si>
  <si>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</si>
  <si>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</si>
  <si>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</si>
  <si>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</si>
  <si>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</si>
  <si>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</si>
  <si>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</si>
  <si>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</si>
  <si>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</si>
  <si>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</si>
  <si>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</si>
  <si>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</si>
  <si>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</si>
  <si>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</si>
  <si>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</si>
  <si>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</si>
  <si>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</si>
  <si>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</si>
  <si>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</si>
  <si>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</si>
  <si>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</si>
  <si>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</si>
  <si>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</si>
  <si>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</si>
  <si>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</si>
  <si>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</si>
  <si>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</si>
  <si>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</si>
  <si>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</si>
  <si>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</si>
  <si>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</si>
  <si>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</si>
  <si>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</si>
  <si>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</si>
  <si>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</si>
  <si>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</si>
  <si>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</si>
  <si>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</si>
  <si>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</si>
  <si>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</si>
  <si>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</si>
  <si>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</si>
  <si>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</si>
  <si>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</si>
  <si>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</si>
  <si>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</si>
  <si>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</si>
  <si>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</si>
  <si>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</si>
  <si>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</si>
  <si>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</si>
  <si>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</si>
  <si>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</si>
  <si>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</si>
  <si>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</si>
  <si>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</si>
  <si>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</si>
  <si>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</si>
  <si>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</si>
  <si>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</si>
  <si>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</si>
  <si>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</si>
  <si>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</si>
  <si>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</si>
  <si>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</si>
  <si>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</si>
  <si>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</si>
  <si>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</si>
  <si>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</si>
  <si>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</si>
  <si>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</si>
  <si>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</si>
  <si>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</si>
  <si>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</si>
  <si>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</si>
  <si>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</si>
  <si>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</si>
  <si>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</si>
  <si>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</si>
  <si>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</si>
  <si>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</si>
  <si>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</si>
  <si>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</si>
  <si>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</si>
  <si>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</si>
  <si>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</si>
  <si>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</si>
  <si>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</si>
  <si>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</si>
  <si>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</si>
  <si>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</si>
  <si>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</si>
  <si>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</si>
  <si>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</si>
  <si>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</si>
  <si>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</si>
  <si>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</si>
  <si>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</si>
  <si>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</si>
  <si>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</si>
  <si>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</si>
  <si>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</si>
  <si>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</si>
  <si>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</si>
  <si>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</si>
  <si>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</si>
  <si>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</si>
  <si>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</si>
  <si>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</si>
  <si>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</si>
  <si>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</si>
  <si>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</si>
  <si>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</si>
  <si>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</si>
  <si>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</si>
  <si>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</si>
  <si>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</si>
  <si>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</si>
  <si>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</si>
  <si>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</si>
  <si>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</si>
  <si>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</si>
  <si>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</si>
  <si>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</si>
  <si>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</si>
  <si>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</si>
  <si>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</si>
  <si>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</si>
  <si>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</si>
  <si>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</si>
  <si>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</si>
  <si>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</si>
  <si>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</si>
  <si>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</si>
  <si>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</si>
  <si>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</si>
  <si>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</si>
  <si>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</si>
  <si>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</si>
  <si>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</si>
  <si>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</si>
  <si>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</si>
  <si>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</si>
  <si>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</si>
  <si>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</si>
  <si>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</si>
  <si>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</si>
  <si>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</si>
  <si>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</si>
  <si>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</si>
  <si>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</si>
  <si>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</si>
  <si>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</si>
  <si>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</si>
  <si>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</si>
  <si>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</si>
  <si>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</si>
  <si>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</si>
  <si>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</si>
  <si>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</si>
  <si>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</si>
  <si>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</si>
  <si>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</si>
  <si>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</si>
  <si>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</si>
  <si>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</si>
  <si>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</si>
  <si>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</si>
  <si>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</si>
  <si>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</si>
  <si>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</si>
  <si>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</si>
  <si>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</si>
  <si>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</si>
  <si>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</si>
  <si>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</si>
  <si>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</si>
  <si>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</si>
  <si>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</si>
  <si>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</si>
  <si>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</si>
  <si>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</si>
  <si>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</si>
  <si>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</si>
  <si>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</si>
  <si>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</si>
  <si>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</si>
  <si>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</si>
  <si>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</si>
  <si>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</si>
  <si>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</si>
  <si>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</si>
  <si>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</si>
  <si>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</si>
  <si>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</si>
  <si>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</si>
  <si>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</si>
  <si>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</si>
  <si>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</si>
  <si>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</si>
  <si>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</si>
  <si>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</si>
  <si>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</si>
  <si>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</si>
  <si>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</si>
  <si>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</si>
  <si>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</si>
  <si>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</si>
  <si>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</si>
  <si>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</si>
  <si>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</si>
  <si>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</si>
  <si>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</si>
  <si>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</si>
  <si>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</si>
  <si>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</si>
  <si>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</si>
  <si>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</si>
  <si>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</si>
  <si>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</si>
  <si>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</si>
  <si>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</si>
  <si>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</si>
  <si>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</si>
  <si>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</si>
  <si>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</si>
  <si>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</si>
  <si>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</si>
  <si>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</si>
  <si>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</si>
  <si>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</si>
  <si>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</si>
  <si>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</si>
  <si>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</si>
  <si>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</si>
  <si>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</si>
  <si>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</si>
  <si>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</si>
  <si>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</si>
  <si>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</si>
  <si>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</si>
  <si>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</si>
  <si>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</si>
  <si>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</si>
  <si>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</si>
  <si>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</si>
  <si>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</si>
  <si>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</si>
  <si>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</si>
  <si>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</si>
  <si>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</si>
  <si>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</si>
  <si>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</si>
  <si>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</si>
  <si>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</si>
  <si>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</si>
  <si>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</si>
  <si>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</si>
  <si>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</si>
  <si>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</si>
  <si>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</si>
  <si>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</si>
  <si>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</si>
  <si>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</si>
  <si>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</si>
  <si>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</si>
  <si>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</si>
  <si>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</si>
  <si>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</si>
  <si>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</si>
  <si>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</si>
  <si>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</si>
  <si>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</si>
  <si>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</si>
  <si>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</si>
  <si>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</si>
  <si>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</si>
  <si>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</si>
  <si>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</si>
  <si>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</si>
  <si>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</si>
  <si>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</si>
  <si>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</si>
  <si>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</si>
  <si>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</si>
  <si>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</si>
  <si>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</si>
  <si>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</si>
  <si>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</si>
  <si>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</si>
  <si>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</si>
  <si>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</si>
  <si>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</si>
  <si>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</si>
  <si>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</si>
  <si>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</si>
  <si>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</si>
  <si>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</si>
  <si>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</si>
  <si>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</si>
  <si>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</si>
  <si>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</si>
  <si>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</si>
  <si>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</si>
  <si>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</si>
  <si>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</si>
  <si>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</si>
  <si>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</si>
  <si>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</si>
  <si>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</si>
  <si>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</si>
  <si>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</si>
  <si>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</si>
  <si>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</si>
  <si>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</si>
  <si>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</si>
  <si>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</si>
  <si>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</si>
  <si>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</si>
  <si>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</si>
  <si>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</si>
  <si>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</si>
  <si>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</si>
  <si>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</si>
  <si>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</si>
  <si>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</si>
  <si>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</si>
  <si>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</si>
  <si>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</si>
  <si>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</si>
  <si>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</si>
  <si>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</si>
  <si>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</si>
  <si>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</si>
  <si>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</si>
  <si>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</si>
  <si>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</si>
  <si>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</si>
  <si>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</si>
  <si>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</si>
  <si>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</si>
  <si>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</si>
  <si>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</si>
  <si>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</si>
  <si>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</si>
  <si>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</si>
  <si>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</si>
  <si>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</si>
  <si>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</si>
  <si>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</si>
  <si>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</si>
  <si>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</si>
  <si>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</si>
  <si>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</si>
  <si>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</si>
  <si>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</si>
  <si>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</si>
  <si>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</si>
  <si>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</si>
  <si>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</si>
  <si>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</si>
  <si>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</si>
  <si>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</si>
  <si>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</si>
  <si>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</si>
  <si>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</si>
  <si>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</si>
  <si>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</si>
  <si>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</si>
  <si>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</si>
  <si>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</si>
  <si>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</si>
  <si>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</si>
  <si>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</si>
  <si>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</si>
  <si>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</si>
  <si>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</si>
  <si>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</si>
  <si>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</si>
  <si>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</si>
  <si>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</si>
  <si>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</si>
  <si>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</si>
  <si>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</si>
  <si>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</si>
  <si>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</si>
  <si>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</si>
  <si>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</si>
  <si>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</si>
  <si>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</si>
  <si>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</si>
  <si>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</si>
  <si>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</si>
  <si>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</si>
  <si>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</si>
  <si>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</si>
  <si>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</si>
  <si>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</si>
  <si>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</si>
  <si>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</si>
  <si>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</si>
  <si>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</si>
  <si>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</si>
  <si>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</si>
  <si>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</si>
  <si>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</si>
  <si>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</si>
  <si>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</si>
  <si>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</si>
  <si>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</si>
  <si>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</si>
  <si>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</si>
  <si>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</si>
  <si>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</si>
  <si>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</si>
  <si>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</si>
  <si>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</si>
  <si>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</si>
  <si>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</si>
  <si>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</si>
  <si>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</si>
  <si>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</si>
  <si>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</si>
  <si>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</si>
  <si>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</si>
  <si>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</si>
  <si>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</si>
  <si>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</si>
  <si>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</si>
  <si>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</si>
  <si>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</si>
  <si>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</si>
  <si>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</si>
  <si>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</si>
  <si>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</si>
  <si>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</si>
  <si>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</si>
  <si>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</si>
  <si>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</si>
  <si>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</si>
  <si>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</si>
  <si>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</si>
  <si>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</si>
  <si>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</si>
  <si>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</si>
  <si>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</si>
  <si>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</si>
  <si>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</si>
  <si>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</si>
  <si>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</si>
  <si>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</si>
  <si>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</si>
  <si>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</si>
  <si>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</si>
  <si>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</si>
  <si>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</si>
  <si>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</si>
  <si>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</si>
  <si>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</si>
  <si>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</si>
  <si>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</si>
  <si>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</si>
  <si>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</si>
  <si>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</si>
  <si>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</si>
  <si>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</si>
  <si>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</si>
  <si>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</si>
  <si>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</si>
  <si>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</si>
  <si>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</si>
  <si>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</si>
  <si>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</si>
  <si>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</si>
  <si>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</si>
  <si>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</si>
  <si>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</si>
  <si>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</si>
  <si>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</si>
  <si>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</si>
  <si>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</si>
  <si>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</si>
  <si>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</si>
  <si>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</si>
  <si>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</si>
  <si>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</si>
  <si>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</si>
  <si>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</si>
  <si>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</si>
  <si>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</si>
  <si>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</si>
  <si>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</si>
  <si>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</si>
  <si>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</si>
  <si>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</si>
  <si>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</si>
  <si>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</si>
  <si>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</si>
  <si>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</si>
  <si>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</si>
  <si>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</si>
  <si>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</si>
  <si>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</si>
  <si>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</si>
  <si>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</si>
  <si>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</si>
  <si>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</si>
  <si>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</si>
  <si>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</si>
  <si>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</si>
  <si>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</si>
  <si>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</si>
  <si>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</si>
  <si>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</si>
  <si>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</si>
  <si>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</si>
  <si>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</si>
  <si>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</si>
  <si>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</si>
  <si>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</si>
  <si>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</si>
  <si>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</si>
  <si>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</si>
  <si>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</si>
  <si>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</si>
  <si>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</si>
  <si>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</si>
  <si>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</si>
  <si>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</si>
  <si>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</si>
  <si>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</si>
  <si>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</si>
  <si>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</si>
  <si>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</si>
  <si>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</si>
  <si>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</si>
  <si>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</si>
  <si>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</si>
  <si>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</si>
  <si>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</si>
  <si>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</si>
  <si>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</si>
  <si>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</si>
  <si>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</si>
  <si>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</si>
  <si>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</si>
  <si>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</si>
  <si>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</si>
  <si>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</si>
  <si>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</si>
  <si>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</si>
  <si>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</si>
  <si>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</si>
  <si>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</si>
  <si>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</si>
  <si>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</si>
  <si>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</si>
  <si>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</si>
  <si>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</si>
  <si>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</si>
  <si>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</si>
  <si>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</si>
  <si>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</si>
  <si>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</si>
  <si>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</si>
  <si>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</si>
  <si>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</si>
  <si>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</si>
  <si>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</si>
  <si>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</si>
  <si>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</si>
  <si>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</si>
  <si>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</si>
  <si>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</si>
  <si>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</si>
  <si>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</si>
  <si>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</si>
  <si>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</si>
  <si>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</si>
  <si>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</si>
  <si>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</si>
  <si>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</si>
  <si>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</si>
  <si>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</si>
  <si>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</si>
  <si>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</si>
  <si>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</si>
  <si>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</si>
  <si>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</si>
  <si>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</si>
  <si>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</si>
  <si>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</si>
  <si>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</si>
  <si>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</si>
  <si>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</si>
  <si>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</si>
  <si>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</si>
  <si>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</si>
  <si>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</si>
  <si>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</si>
  <si>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</si>
  <si>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</si>
  <si>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</si>
  <si>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</si>
  <si>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</si>
  <si>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</si>
  <si>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</si>
  <si>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</si>
  <si>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</si>
  <si>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</si>
  <si>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</si>
  <si>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</si>
  <si>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</si>
  <si>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</si>
  <si>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</si>
  <si>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</si>
  <si>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</si>
  <si>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</si>
  <si>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</si>
  <si>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</si>
  <si>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</si>
  <si>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</si>
  <si>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</si>
  <si>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</si>
  <si>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</si>
  <si>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</si>
  <si>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</si>
  <si>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</si>
  <si>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</si>
  <si>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</si>
  <si>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</si>
  <si>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</si>
  <si>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</si>
  <si>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</si>
  <si>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</si>
  <si>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</si>
  <si>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</si>
  <si>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</si>
  <si>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</si>
  <si>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</si>
  <si>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</si>
  <si>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</si>
  <si>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</si>
  <si>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</si>
  <si>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</si>
  <si>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</si>
  <si>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</si>
  <si>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</si>
  <si>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</si>
  <si>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</si>
  <si>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</si>
  <si>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</si>
  <si>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</si>
  <si>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</si>
  <si>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</si>
  <si>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</si>
  <si>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</si>
  <si>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</si>
  <si>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</si>
  <si>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</si>
  <si>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</si>
  <si>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</si>
  <si>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</si>
  <si>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</si>
  <si>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</si>
  <si>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</si>
  <si>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</si>
  <si>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</si>
  <si>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</si>
  <si>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</si>
  <si>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</si>
  <si>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</si>
  <si>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</si>
  <si>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</si>
  <si>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</si>
  <si>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</si>
  <si>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</si>
  <si>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</si>
  <si>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</si>
  <si>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</si>
  <si>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</si>
  <si>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</si>
  <si>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</si>
  <si>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</si>
  <si>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</si>
  <si>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</si>
  <si>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</si>
  <si>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</si>
  <si>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</si>
  <si>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</si>
  <si>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</si>
  <si>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</si>
  <si>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</si>
  <si>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</si>
  <si>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</si>
  <si>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</si>
  <si>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</si>
  <si>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</si>
  <si>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</si>
  <si>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</si>
  <si>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</si>
  <si>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</si>
  <si>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</si>
  <si>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</si>
  <si>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</si>
  <si>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</si>
  <si>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</si>
  <si>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</si>
  <si>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</si>
  <si>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</si>
  <si>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</si>
  <si>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</si>
  <si>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</si>
  <si>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</si>
  <si>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</si>
  <si>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</si>
  <si>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</si>
  <si>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</si>
  <si>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</si>
  <si>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</si>
  <si>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</si>
  <si>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</si>
  <si>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</si>
  <si>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</si>
  <si>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</si>
  <si>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</si>
  <si>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</si>
  <si>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</si>
  <si>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</si>
  <si>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</si>
  <si>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</si>
  <si>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</si>
  <si>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</si>
  <si>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</si>
  <si>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</si>
  <si>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</si>
  <si>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</si>
  <si>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</si>
  <si>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</si>
  <si>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</si>
  <si>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</si>
  <si>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</si>
  <si>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</si>
  <si>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</si>
  <si>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</si>
  <si>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</si>
  <si>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</si>
  <si>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</si>
  <si>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</si>
  <si>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</si>
  <si>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</si>
  <si>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</si>
  <si>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</si>
  <si>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</si>
  <si>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</si>
  <si>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</si>
  <si>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</si>
  <si>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</si>
  <si>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</si>
  <si>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</si>
  <si>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</si>
  <si>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</si>
  <si>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</si>
  <si>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</si>
  <si>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</si>
  <si>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</si>
  <si>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</si>
  <si>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</si>
  <si>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</si>
  <si>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</si>
  <si>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</si>
  <si>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</si>
  <si>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</si>
  <si>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</si>
  <si>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</si>
  <si>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</si>
  <si>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</si>
  <si>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</si>
  <si>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</si>
  <si>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</si>
  <si>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</si>
  <si>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</si>
  <si>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</si>
  <si>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</si>
  <si>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</si>
  <si>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</si>
  <si>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</si>
  <si>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</si>
  <si>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</si>
  <si>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</si>
  <si>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</si>
  <si>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</si>
  <si>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</si>
  <si>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</si>
  <si>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</si>
  <si>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</si>
  <si>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</si>
  <si>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</si>
  <si>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</si>
  <si>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</si>
  <si>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</si>
  <si>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</si>
  <si>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</si>
  <si>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</si>
  <si>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</si>
  <si>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</si>
  <si>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</si>
  <si>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</si>
  <si>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</si>
  <si>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</si>
  <si>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</si>
  <si>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</si>
  <si>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</si>
  <si>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</si>
  <si>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</si>
  <si>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</si>
  <si>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</si>
  <si>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</si>
  <si>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</si>
  <si>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</si>
  <si>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</si>
  <si>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</si>
  <si>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</si>
  <si>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</si>
  <si>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</si>
  <si>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</si>
  <si>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</si>
  <si>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</si>
  <si>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</si>
  <si>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</si>
  <si>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</si>
  <si>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</si>
  <si>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</si>
  <si>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</si>
  <si>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</si>
  <si>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</si>
  <si>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</si>
  <si>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</si>
  <si>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</si>
  <si>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</si>
  <si>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</si>
  <si>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</si>
  <si>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</si>
  <si>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</si>
  <si>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</si>
  <si>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</si>
  <si>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</si>
  <si>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</si>
  <si>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</si>
  <si>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</si>
  <si>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</si>
  <si>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</si>
  <si>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</si>
  <si>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</si>
  <si>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</si>
  <si>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</si>
  <si>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</si>
  <si>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</si>
  <si>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</si>
  <si>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</si>
  <si>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</si>
  <si>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</si>
  <si>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</si>
  <si>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</si>
  <si>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</si>
  <si>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</si>
  <si>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</si>
  <si>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</si>
  <si>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</si>
  <si>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</si>
  <si>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</si>
  <si>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</si>
  <si>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</si>
  <si>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</si>
  <si>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</si>
  <si>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</si>
  <si>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</si>
  <si>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</si>
  <si>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</si>
  <si>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</si>
  <si>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</si>
  <si>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</si>
  <si>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</si>
  <si>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</si>
  <si>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</si>
  <si>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</si>
  <si>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</si>
  <si>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</si>
  <si>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</si>
  <si>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</si>
  <si>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</si>
  <si>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</si>
  <si>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</si>
  <si>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</si>
  <si>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</si>
  <si>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</si>
  <si>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</si>
  <si>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</si>
  <si>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</si>
  <si>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</si>
  <si>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</si>
  <si>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</si>
  <si>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</si>
  <si>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</si>
  <si>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</si>
  <si>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</si>
  <si>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</si>
  <si>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</si>
  <si>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</si>
  <si>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</si>
  <si>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</si>
  <si>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</si>
  <si>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</si>
  <si>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</si>
  <si>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</si>
  <si>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</si>
  <si>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</si>
  <si>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</si>
  <si>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</si>
  <si>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</si>
  <si>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</si>
  <si>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</si>
  <si>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</si>
  <si>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</si>
  <si>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</si>
  <si>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</si>
  <si>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</si>
  <si>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</si>
  <si>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</si>
  <si>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</si>
  <si>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</si>
  <si>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</si>
  <si>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</si>
  <si>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</si>
  <si>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</si>
  <si>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</si>
  <si>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</si>
  <si>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</si>
  <si>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</si>
  <si>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</si>
  <si>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</si>
  <si>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</si>
  <si>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</si>
  <si>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</si>
  <si>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</si>
  <si>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</si>
  <si>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</si>
  <si>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</si>
  <si>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</si>
  <si>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</si>
  <si>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</si>
  <si>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</si>
  <si>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</si>
  <si>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</si>
  <si>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</si>
  <si>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</si>
  <si>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</si>
  <si>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</si>
  <si>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</si>
  <si>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</si>
  <si>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</si>
  <si>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</si>
  <si>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</si>
  <si>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</si>
  <si>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</si>
  <si>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</si>
  <si>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</si>
  <si>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</si>
  <si>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</si>
  <si>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</si>
  <si>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</si>
  <si>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</si>
  <si>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</si>
  <si>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</si>
  <si>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</si>
  <si>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</si>
  <si>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</si>
  <si>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</si>
  <si>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</si>
  <si>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</si>
  <si>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</si>
  <si>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</si>
  <si>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</si>
  <si>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</si>
  <si>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</si>
  <si>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</si>
  <si>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</si>
  <si>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</si>
  <si>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</si>
  <si>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</si>
  <si>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</si>
  <si>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</si>
  <si>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</si>
  <si>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</si>
  <si>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</si>
  <si>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</si>
  <si>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</si>
  <si>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</si>
  <si>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</si>
  <si>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</si>
  <si>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</si>
  <si>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</si>
  <si>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</si>
  <si>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</si>
  <si>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</si>
  <si>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</si>
  <si>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</si>
  <si>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</si>
  <si>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</si>
  <si>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</si>
  <si>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</si>
  <si>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</si>
  <si>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</si>
  <si>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</si>
  <si>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</si>
  <si>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</si>
  <si>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</si>
  <si>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</si>
  <si>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</si>
  <si>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</si>
  <si>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</si>
  <si>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</si>
  <si>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</si>
  <si>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</si>
  <si>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</si>
  <si>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</si>
  <si>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</si>
  <si>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</si>
  <si>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</si>
  <si>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</si>
  <si>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</si>
  <si>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</si>
  <si>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</si>
  <si>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</si>
  <si>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</si>
  <si>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</si>
  <si>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</si>
  <si>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</si>
  <si>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</si>
  <si>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</si>
  <si>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</si>
  <si>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</si>
  <si>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</si>
  <si>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</si>
  <si>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</si>
  <si>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</si>
  <si>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</si>
  <si>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</si>
  <si>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</si>
  <si>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27.04.1999</t>
  </si>
  <si>
    <t>07.01.2000</t>
  </si>
  <si>
    <t>12.08.1995</t>
  </si>
  <si>
    <t>26.11.1993</t>
  </si>
  <si>
    <t>31.12.1999</t>
  </si>
  <si>
    <t>04.09.1998</t>
  </si>
  <si>
    <t>10.08.1987</t>
  </si>
  <si>
    <t>29.05.1998</t>
  </si>
  <si>
    <t>14.01.1998</t>
  </si>
  <si>
    <t>17.09.1997</t>
  </si>
  <si>
    <t>30.07.2002</t>
  </si>
  <si>
    <t>17.08.1994</t>
  </si>
  <si>
    <t>22.04.1996</t>
  </si>
  <si>
    <t>22.12.2002</t>
  </si>
  <si>
    <t>28.05.1998</t>
  </si>
  <si>
    <t>16.03.1997</t>
  </si>
  <si>
    <t>10.09.1999</t>
  </si>
  <si>
    <t>13.04.1998</t>
  </si>
  <si>
    <t>18.05.1991</t>
  </si>
  <si>
    <t>25.11.1992</t>
  </si>
  <si>
    <t>24.07.1988</t>
  </si>
  <si>
    <t>18.02.1994</t>
  </si>
  <si>
    <t>11.10.1996</t>
  </si>
  <si>
    <t>03.02.2000</t>
  </si>
  <si>
    <t>09.02.1983</t>
  </si>
  <si>
    <t>07.12.1998</t>
  </si>
  <si>
    <t>09.05.1989</t>
  </si>
  <si>
    <t>22.10.1995</t>
  </si>
  <si>
    <t>04.03.2001</t>
  </si>
  <si>
    <t>07.08.1991</t>
  </si>
  <si>
    <t>02.02.2001</t>
  </si>
  <si>
    <t>20.01.1998</t>
  </si>
  <si>
    <t>13.04.2005</t>
  </si>
  <si>
    <t>21.06.2000</t>
  </si>
  <si>
    <t>19.05.2003</t>
  </si>
  <si>
    <t>25.01.2001</t>
  </si>
  <si>
    <t>11.09.2003</t>
  </si>
  <si>
    <t>11.05.2003</t>
  </si>
  <si>
    <t>09.07.1998</t>
  </si>
  <si>
    <t>24.04.2003</t>
  </si>
  <si>
    <t>20.02.1997</t>
  </si>
  <si>
    <t>18.01.1994</t>
  </si>
  <si>
    <t>13.01.1995</t>
  </si>
  <si>
    <t>25.06.2001</t>
  </si>
  <si>
    <t>12.05.1987</t>
  </si>
  <si>
    <t>01.03.1991</t>
  </si>
  <si>
    <t>29.06.1997</t>
  </si>
  <si>
    <t>15.02.2004</t>
  </si>
  <si>
    <t>25.10.2003</t>
  </si>
  <si>
    <t>09.06.1999</t>
  </si>
  <si>
    <t>24.09.1992</t>
  </si>
  <si>
    <t>06.10.1999</t>
  </si>
  <si>
    <t>03.11.2002</t>
  </si>
  <si>
    <t>04.04.2003</t>
  </si>
  <si>
    <t>12.12.2003</t>
  </si>
  <si>
    <t>28.12.2000</t>
  </si>
  <si>
    <t>20.06.2000</t>
  </si>
  <si>
    <t>08.09.2001</t>
  </si>
  <si>
    <t>31.03.1991</t>
  </si>
  <si>
    <t>12.02.2002</t>
  </si>
  <si>
    <t>10.03.1996</t>
  </si>
  <si>
    <t>15.03.1999</t>
  </si>
  <si>
    <t>03.11.1997</t>
  </si>
  <si>
    <t>08.02.1997</t>
  </si>
  <si>
    <t>22.04.1993</t>
  </si>
  <si>
    <t>09.09.1993</t>
  </si>
  <si>
    <t>23.07.1996</t>
  </si>
  <si>
    <t>13.09.1978</t>
  </si>
  <si>
    <t>15.12.2000</t>
  </si>
  <si>
    <t>26.11.2002</t>
  </si>
  <si>
    <t>09.12.2002</t>
  </si>
  <si>
    <t>CIV</t>
  </si>
  <si>
    <t>07.03.2002</t>
  </si>
  <si>
    <t>15.09.1998</t>
  </si>
  <si>
    <t>04.05.1985</t>
  </si>
  <si>
    <t>14.08.1997</t>
  </si>
  <si>
    <t>25.05.2002</t>
  </si>
  <si>
    <t>27.04.2000</t>
  </si>
  <si>
    <t>15.11.2004</t>
  </si>
  <si>
    <t>BEN</t>
  </si>
  <si>
    <t>09.10.2003</t>
  </si>
  <si>
    <t>07.05.1999</t>
  </si>
  <si>
    <t>27.08.1998</t>
  </si>
  <si>
    <t>06.09.2000</t>
  </si>
  <si>
    <t>16.03.2003</t>
  </si>
  <si>
    <t>29.06.1993</t>
  </si>
  <si>
    <t>25.10.2000</t>
  </si>
  <si>
    <t>17.01.2001</t>
  </si>
  <si>
    <t>29.09.2003</t>
  </si>
  <si>
    <t>19.01.2004</t>
  </si>
  <si>
    <t>BDI</t>
  </si>
  <si>
    <t>02.05.1981</t>
  </si>
  <si>
    <t>23.07.2000</t>
  </si>
  <si>
    <t>24.11.2002</t>
  </si>
  <si>
    <t>05.09.1992</t>
  </si>
  <si>
    <t>31.01.2003</t>
  </si>
  <si>
    <t>12.06.1999</t>
  </si>
  <si>
    <t>03.03.1999</t>
  </si>
  <si>
    <t>25.11.1999</t>
  </si>
  <si>
    <t>22.12.2003</t>
  </si>
  <si>
    <t>17.02.2003</t>
  </si>
  <si>
    <t>13.03.2002</t>
  </si>
  <si>
    <t>07.04.2001</t>
  </si>
  <si>
    <t>19.02.1996</t>
  </si>
  <si>
    <t>22.03.2002</t>
  </si>
  <si>
    <t>26.03.1997</t>
  </si>
  <si>
    <t>27.03.2001</t>
  </si>
  <si>
    <t>10.03.1998</t>
  </si>
  <si>
    <t>09.01.2004</t>
  </si>
  <si>
    <t>17.08.1980</t>
  </si>
  <si>
    <t>25.11.1985</t>
  </si>
  <si>
    <t>05.03.2002</t>
  </si>
  <si>
    <t>15.03.1997</t>
  </si>
  <si>
    <t>27.05.2001</t>
  </si>
  <si>
    <t>22.07.2001</t>
  </si>
  <si>
    <t>10.01.1997</t>
  </si>
  <si>
    <t>21.07.2003</t>
  </si>
  <si>
    <t>30.01.1993</t>
  </si>
  <si>
    <t>09.06.1992</t>
  </si>
  <si>
    <t>04.04.2004</t>
  </si>
  <si>
    <t>25.08.2003</t>
  </si>
  <si>
    <t>27.01.2004</t>
  </si>
  <si>
    <t>21.09.1995</t>
  </si>
  <si>
    <t>18.11.2001</t>
  </si>
  <si>
    <t>IRI</t>
  </si>
  <si>
    <t>19.02.1997</t>
  </si>
  <si>
    <t>01.01.2004</t>
  </si>
  <si>
    <t>01.06.1999</t>
  </si>
  <si>
    <t>18.09.1995</t>
  </si>
  <si>
    <t>21.08.1996</t>
  </si>
  <si>
    <t>THA</t>
  </si>
  <si>
    <t>02.07.1998</t>
  </si>
  <si>
    <t>03.10.2000</t>
  </si>
  <si>
    <t>26.12.1988</t>
  </si>
  <si>
    <t>23.02.1999</t>
  </si>
  <si>
    <t>15.06.1997</t>
  </si>
  <si>
    <t>BAN</t>
  </si>
  <si>
    <t>29.03.2001</t>
  </si>
  <si>
    <t>30.08.2003</t>
  </si>
  <si>
    <t>09.03.2004</t>
  </si>
  <si>
    <t>02.07.1997</t>
  </si>
  <si>
    <t>08.09.2000</t>
  </si>
  <si>
    <t>10.07.2000</t>
  </si>
  <si>
    <t>21.07.1990</t>
  </si>
  <si>
    <t>05.10.2003</t>
  </si>
  <si>
    <t>13.12.2001</t>
  </si>
  <si>
    <t>02.09.2003</t>
  </si>
  <si>
    <t>21.09.1983</t>
  </si>
  <si>
    <t>20.05.1996</t>
  </si>
  <si>
    <t>03.09.2003</t>
  </si>
  <si>
    <t>07.08.1997</t>
  </si>
  <si>
    <t>18.09.1979</t>
  </si>
  <si>
    <t>10.01.1999</t>
  </si>
  <si>
    <t>13.01.2003</t>
  </si>
  <si>
    <t>13.05.2004</t>
  </si>
  <si>
    <t>05.01.2004</t>
  </si>
  <si>
    <t>17.10.2002</t>
  </si>
  <si>
    <t>15.02.2000</t>
  </si>
  <si>
    <t>BOL</t>
  </si>
  <si>
    <t>17.12.2001</t>
  </si>
  <si>
    <t>07.02.2001</t>
  </si>
  <si>
    <t>12.05.2002</t>
  </si>
  <si>
    <t>21.12.2003</t>
  </si>
  <si>
    <t>26.09.2004</t>
  </si>
  <si>
    <t>07.12.1992</t>
  </si>
  <si>
    <t>19.09.2004</t>
  </si>
  <si>
    <t>04.12.2002</t>
  </si>
  <si>
    <t>21.02.2004</t>
  </si>
  <si>
    <t>02.08.2004</t>
  </si>
  <si>
    <t>25.12.2001</t>
  </si>
  <si>
    <t>08.08.2000</t>
  </si>
  <si>
    <t>MAC</t>
  </si>
  <si>
    <t>02.06.1988</t>
  </si>
  <si>
    <t>01.09.2002</t>
  </si>
  <si>
    <t>30.08.2004</t>
  </si>
  <si>
    <t>14.01.2001</t>
  </si>
  <si>
    <t>24.09.2002</t>
  </si>
  <si>
    <t>19.03.2002</t>
  </si>
  <si>
    <t>23.09.2003</t>
  </si>
  <si>
    <t>20.06.2003</t>
  </si>
  <si>
    <t>24.07.1998</t>
  </si>
  <si>
    <t>28.08.1992</t>
  </si>
  <si>
    <t>30.05.2001</t>
  </si>
  <si>
    <t>ROU</t>
  </si>
  <si>
    <t>17.02.2004</t>
  </si>
  <si>
    <t>03.07.1992</t>
  </si>
  <si>
    <t>11.02.1986</t>
  </si>
  <si>
    <t>FIN</t>
  </si>
  <si>
    <t>23.01.1992</t>
  </si>
  <si>
    <t>11.01.2003</t>
  </si>
  <si>
    <t>AZE</t>
  </si>
  <si>
    <t>12.10.2004</t>
  </si>
  <si>
    <t>25.12.2003</t>
  </si>
  <si>
    <t>08.10.2003</t>
  </si>
  <si>
    <t>24.10.1966</t>
  </si>
  <si>
    <t>06.05.1999</t>
  </si>
  <si>
    <t>21.11.2002</t>
  </si>
  <si>
    <t>17.02.1997</t>
  </si>
  <si>
    <t>13.06.2004</t>
  </si>
  <si>
    <t>29.04.1995</t>
  </si>
  <si>
    <t>19.12.2002</t>
  </si>
  <si>
    <t>02.12.2003</t>
  </si>
  <si>
    <t>08.07.1988</t>
  </si>
  <si>
    <t>19.05.1997</t>
  </si>
  <si>
    <t>31.07.1998</t>
  </si>
  <si>
    <t>10.02.1987</t>
  </si>
  <si>
    <t>04.08.2003</t>
  </si>
  <si>
    <t>15.11.1994</t>
  </si>
  <si>
    <t>26.08.1995</t>
  </si>
  <si>
    <t>07.09.2001</t>
  </si>
  <si>
    <t>21.10.2003</t>
  </si>
  <si>
    <t>31.01.1996</t>
  </si>
  <si>
    <t>11.11.1990</t>
  </si>
  <si>
    <t>17.04.1999</t>
  </si>
  <si>
    <t>16.03.2001</t>
  </si>
  <si>
    <t>20.04.1991</t>
  </si>
  <si>
    <t>09.05.1999</t>
  </si>
  <si>
    <t>01.02.2000</t>
  </si>
  <si>
    <t>29.03.2003</t>
  </si>
  <si>
    <t>13.08.2003</t>
  </si>
  <si>
    <t>25.08.2001</t>
  </si>
  <si>
    <t>03.01.2001</t>
  </si>
  <si>
    <t>08.12.2000</t>
  </si>
  <si>
    <t>07.09.1995</t>
  </si>
  <si>
    <t>18.10.2002</t>
  </si>
  <si>
    <t>08.02.2004</t>
  </si>
  <si>
    <t>24.07.2003</t>
  </si>
  <si>
    <t>03.10.1973</t>
  </si>
  <si>
    <t>04.12.1978</t>
  </si>
  <si>
    <t>01.05.2001</t>
  </si>
  <si>
    <t>11.01.2001</t>
  </si>
  <si>
    <t>02.02.2003</t>
  </si>
  <si>
    <t>18.05.2004</t>
  </si>
  <si>
    <t>13.10.2002</t>
  </si>
  <si>
    <t>01.02.1994</t>
  </si>
  <si>
    <t>18.02.2002</t>
  </si>
  <si>
    <t>10.07.2002</t>
  </si>
  <si>
    <t>04.02.2004</t>
  </si>
  <si>
    <t>21.07.1982</t>
  </si>
  <si>
    <t>04.03.2002</t>
  </si>
  <si>
    <t>04.03.1993</t>
  </si>
  <si>
    <t>23.01.2002</t>
  </si>
  <si>
    <t>04.03.2003</t>
  </si>
  <si>
    <t>17.01.1997</t>
  </si>
  <si>
    <t>18.12.2004</t>
  </si>
  <si>
    <t>16.05.2000</t>
  </si>
  <si>
    <t>03.09.1999</t>
  </si>
  <si>
    <t>25.05.2000</t>
  </si>
  <si>
    <t>22.05.1989</t>
  </si>
  <si>
    <t>31.05.2004</t>
  </si>
  <si>
    <t>13.04.2003</t>
  </si>
  <si>
    <t>06.07.2002</t>
  </si>
  <si>
    <t>02.04.2002</t>
  </si>
  <si>
    <t>24.05.1992</t>
  </si>
  <si>
    <t>PAR</t>
  </si>
  <si>
    <t>06.02.2005</t>
  </si>
  <si>
    <t>29.02.2004</t>
  </si>
  <si>
    <t>27.04.2004</t>
  </si>
  <si>
    <t>12.01.2002</t>
  </si>
  <si>
    <t>09.02.2004</t>
  </si>
  <si>
    <t>10.08.2004</t>
  </si>
  <si>
    <t>07.07.2003</t>
  </si>
  <si>
    <t>14.02.2004</t>
  </si>
  <si>
    <t>13.05.1999</t>
  </si>
  <si>
    <t>18.06.2002</t>
  </si>
  <si>
    <t>19.03.1976</t>
  </si>
  <si>
    <t>02.03.1999</t>
  </si>
  <si>
    <t>18.02.1995</t>
  </si>
  <si>
    <t>21.05.2003</t>
  </si>
  <si>
    <t>07.11.2004</t>
  </si>
  <si>
    <t>22.11.1992</t>
  </si>
  <si>
    <t>01.12.1964</t>
  </si>
  <si>
    <t>28.08.2004</t>
  </si>
  <si>
    <t>31.10.2003</t>
  </si>
  <si>
    <t>13.01.1982</t>
  </si>
  <si>
    <t>08.09.1998</t>
  </si>
  <si>
    <t>23.06.1997</t>
  </si>
  <si>
    <t>05.08.2004</t>
  </si>
  <si>
    <t>17.11.2004</t>
  </si>
  <si>
    <t>17.08.1999</t>
  </si>
  <si>
    <t>11.01.1999</t>
  </si>
  <si>
    <t>04.09.1997</t>
  </si>
  <si>
    <t>19.02.2003</t>
  </si>
  <si>
    <t>15.10.2004</t>
  </si>
  <si>
    <t>04.10.2002</t>
  </si>
  <si>
    <t>28.02.2004</t>
  </si>
  <si>
    <t>09.06.2002</t>
  </si>
  <si>
    <t>17.03.2004</t>
  </si>
  <si>
    <t>28.07.2003</t>
  </si>
  <si>
    <t>25.07.2002</t>
  </si>
  <si>
    <t>07.04.2002</t>
  </si>
  <si>
    <t>06.05.1997</t>
  </si>
  <si>
    <t>15.12.2003</t>
  </si>
  <si>
    <t>07.06.2005</t>
  </si>
  <si>
    <t>16.01.2000</t>
  </si>
  <si>
    <t>30.07.2004</t>
  </si>
  <si>
    <t>19.01.1996</t>
  </si>
  <si>
    <t>19.08.2004</t>
  </si>
  <si>
    <t>12.04.2004</t>
  </si>
  <si>
    <t>10.01.2002</t>
  </si>
  <si>
    <t>07.01.1990</t>
  </si>
  <si>
    <t>10.01.2001</t>
  </si>
  <si>
    <t>17.10.2000</t>
  </si>
  <si>
    <t>07.03.2003</t>
  </si>
  <si>
    <t>03.10.1991</t>
  </si>
  <si>
    <t>30.10.1995</t>
  </si>
  <si>
    <t>21.02.2005</t>
  </si>
  <si>
    <t>19.07.1999</t>
  </si>
  <si>
    <t>19.07.2004</t>
  </si>
  <si>
    <t>19.07.1985</t>
  </si>
  <si>
    <t>09.03.2001</t>
  </si>
  <si>
    <t>17.08.1992</t>
  </si>
  <si>
    <t>08.06.2002</t>
  </si>
  <si>
    <t>25.11.1996</t>
  </si>
  <si>
    <t>10.02.2001</t>
  </si>
  <si>
    <t>30.03.2004</t>
  </si>
  <si>
    <t>01.11.1996</t>
  </si>
  <si>
    <t>13.01.2004</t>
  </si>
  <si>
    <t>24.10.2001</t>
  </si>
  <si>
    <t>07.11.1996</t>
  </si>
  <si>
    <t>12.10.2002</t>
  </si>
  <si>
    <t>25.09.2003</t>
  </si>
  <si>
    <t>07.02.2004</t>
  </si>
  <si>
    <t>01.06.2003</t>
  </si>
  <si>
    <t>26.07.2002</t>
  </si>
  <si>
    <t>11.12.1996</t>
  </si>
  <si>
    <t>29.04.2004</t>
  </si>
  <si>
    <t>01.03.2002</t>
  </si>
  <si>
    <t>22.07.1995</t>
  </si>
  <si>
    <t>26.11.1998</t>
  </si>
  <si>
    <t>03.01.1999</t>
  </si>
  <si>
    <t>05.05.2005</t>
  </si>
  <si>
    <t>02.12.2004</t>
  </si>
  <si>
    <t>17.03.2003</t>
  </si>
  <si>
    <t>04.11.2000</t>
  </si>
  <si>
    <t>10.07.1969</t>
  </si>
  <si>
    <t>10.02.1996</t>
  </si>
  <si>
    <t>15.05.2000</t>
  </si>
  <si>
    <t>08.07.2000</t>
  </si>
  <si>
    <t>13.06.2003</t>
  </si>
  <si>
    <t>06.05.2004</t>
  </si>
  <si>
    <t>20.09.2003</t>
  </si>
  <si>
    <t>23.05.2004</t>
  </si>
  <si>
    <t>05.04.2005</t>
  </si>
  <si>
    <t>20.06.2005</t>
  </si>
  <si>
    <t>14.12.2000</t>
  </si>
  <si>
    <t>30.06.1999</t>
  </si>
  <si>
    <t>30.05.2004</t>
  </si>
  <si>
    <t>24.10.1999</t>
  </si>
  <si>
    <t>01.10.2004</t>
  </si>
  <si>
    <t>02.08.2002</t>
  </si>
  <si>
    <t>PER</t>
  </si>
  <si>
    <t>19.03.1985</t>
  </si>
  <si>
    <t>GHA</t>
  </si>
  <si>
    <t>23.12.1995</t>
  </si>
  <si>
    <t>26.10.1994</t>
  </si>
  <si>
    <t>05.02.1993</t>
  </si>
  <si>
    <t>01.08.2000</t>
  </si>
  <si>
    <t>13.12.1982</t>
  </si>
  <si>
    <t>01.05.2002</t>
  </si>
  <si>
    <t>13.06.1999</t>
  </si>
  <si>
    <t>08.04.2001</t>
  </si>
  <si>
    <t>12.10.1995</t>
  </si>
  <si>
    <t>06.03.1999</t>
  </si>
  <si>
    <t>15.08.1996</t>
  </si>
  <si>
    <t>11.12.1992</t>
  </si>
  <si>
    <t>25.05.1995</t>
  </si>
  <si>
    <t>15.04.1996</t>
  </si>
  <si>
    <t>04.02.2002</t>
  </si>
  <si>
    <t>10.07.2001</t>
  </si>
  <si>
    <t>28.03.2003</t>
  </si>
  <si>
    <t>01.07.2002</t>
  </si>
  <si>
    <t>16.07.1988</t>
  </si>
  <si>
    <t>14.10.2001</t>
  </si>
  <si>
    <t>17.05.2003</t>
  </si>
  <si>
    <t>22.06.1998</t>
  </si>
  <si>
    <t>29.05.2003</t>
  </si>
  <si>
    <t>26.10.1998</t>
  </si>
  <si>
    <t>12.05.1998</t>
  </si>
  <si>
    <t>08.07.1999</t>
  </si>
  <si>
    <t>11.12.1993</t>
  </si>
  <si>
    <t>28.08.1989</t>
  </si>
  <si>
    <t>16.05.2001</t>
  </si>
  <si>
    <t>24.08.2000</t>
  </si>
  <si>
    <t>25.07.2000</t>
  </si>
  <si>
    <t>29.12.2000</t>
  </si>
  <si>
    <t>06.10.2000</t>
  </si>
  <si>
    <t>21.05.1996</t>
  </si>
  <si>
    <t>10.02.2002</t>
  </si>
  <si>
    <t>21.10.1994</t>
  </si>
  <si>
    <t>15.01.1993</t>
  </si>
  <si>
    <t>16.11.1998</t>
  </si>
  <si>
    <t>10.11.1990</t>
  </si>
  <si>
    <t>08.04.2003</t>
  </si>
  <si>
    <t>25.10.2002</t>
  </si>
  <si>
    <t>01.12.2003</t>
  </si>
  <si>
    <t>20.08.1999</t>
  </si>
  <si>
    <t>27.05.2002</t>
  </si>
  <si>
    <t>03.11.2000</t>
  </si>
  <si>
    <t>12.07.2000</t>
  </si>
  <si>
    <t>21.08.2000</t>
  </si>
  <si>
    <t>17.07.2003</t>
  </si>
  <si>
    <t>30.01.2002</t>
  </si>
  <si>
    <t>15.08.1975</t>
  </si>
  <si>
    <t>24.12.1978</t>
  </si>
  <si>
    <t>04.07.2001</t>
  </si>
  <si>
    <t>19.06.1997</t>
  </si>
  <si>
    <t>06.01.2001</t>
  </si>
  <si>
    <t>28.03.2000</t>
  </si>
  <si>
    <t>07.01.2002</t>
  </si>
  <si>
    <t>08.01.2000</t>
  </si>
  <si>
    <t>04.01.2000</t>
  </si>
  <si>
    <t>23.08.2002</t>
  </si>
  <si>
    <t>26.01.1995</t>
  </si>
  <si>
    <t>15.06.2001</t>
  </si>
  <si>
    <t>21.10.2002</t>
  </si>
  <si>
    <t>24.01.2001</t>
  </si>
  <si>
    <t>10.06.2002</t>
  </si>
  <si>
    <t>02.05.2001</t>
  </si>
  <si>
    <t>05.12.2002</t>
  </si>
  <si>
    <t>07.10.1995</t>
  </si>
  <si>
    <t>10.09.2003</t>
  </si>
  <si>
    <t>18.04.2002</t>
  </si>
  <si>
    <t>30.10.2002</t>
  </si>
  <si>
    <t>22.02.2002</t>
  </si>
  <si>
    <t>08.02.2002</t>
  </si>
  <si>
    <t>28.10.2000</t>
  </si>
  <si>
    <t>05.05.2000</t>
  </si>
  <si>
    <t>10.04.2003</t>
  </si>
  <si>
    <t>21.06.1997</t>
  </si>
  <si>
    <t>09.04.1995</t>
  </si>
  <si>
    <t>06.11.1999</t>
  </si>
  <si>
    <t>26.04.2000</t>
  </si>
  <si>
    <t>22.10.1981</t>
  </si>
  <si>
    <t>17.08.1997</t>
  </si>
  <si>
    <t>16.09.2001</t>
  </si>
  <si>
    <t>26.04.2004</t>
  </si>
  <si>
    <t>07.09.2002</t>
  </si>
  <si>
    <t>20.10.2001</t>
  </si>
  <si>
    <t>04.05.2004</t>
  </si>
  <si>
    <t>16.09.2003</t>
  </si>
  <si>
    <t>22.05.1999</t>
  </si>
  <si>
    <t>16.07.1992</t>
  </si>
  <si>
    <t>04.12.1987</t>
  </si>
  <si>
    <t>02.02.1991</t>
  </si>
  <si>
    <t>21.03.1999</t>
  </si>
  <si>
    <t>08.06.1993</t>
  </si>
  <si>
    <t>04.07.2000</t>
  </si>
  <si>
    <t>MAR</t>
  </si>
  <si>
    <t>21.09.1993</t>
  </si>
  <si>
    <t>28.11.1990</t>
  </si>
  <si>
    <t>15.12.1999</t>
  </si>
  <si>
    <t>05.12.1996</t>
  </si>
  <si>
    <t>13.07.1998</t>
  </si>
  <si>
    <t>25.08.1995</t>
  </si>
  <si>
    <t>22.03.2003</t>
  </si>
  <si>
    <t>29.05.2000</t>
  </si>
  <si>
    <t>30.08.1999</t>
  </si>
  <si>
    <t>14.03.1990</t>
  </si>
  <si>
    <t>16.04.1997</t>
  </si>
  <si>
    <t>13.04.1996</t>
  </si>
  <si>
    <t>15.11.1989</t>
  </si>
  <si>
    <t>16.10.1997</t>
  </si>
  <si>
    <t>05.11.2001</t>
  </si>
  <si>
    <t>25.01.1984</t>
  </si>
  <si>
    <t>24.05.1997</t>
  </si>
  <si>
    <t>21.04.2001</t>
  </si>
  <si>
    <t>23.04.2003</t>
  </si>
  <si>
    <t>07.10.1991</t>
  </si>
  <si>
    <t>23.02.2001</t>
  </si>
  <si>
    <t>28.01.1977</t>
  </si>
  <si>
    <t>17.03.2000</t>
  </si>
  <si>
    <t>09.08.1988</t>
  </si>
  <si>
    <t>18.03.1997</t>
  </si>
  <si>
    <t>10.06.2001</t>
  </si>
  <si>
    <t>23.10.2003</t>
  </si>
  <si>
    <t>11.08.2000</t>
  </si>
  <si>
    <t>30.06.1997</t>
  </si>
  <si>
    <t>23.07.2002</t>
  </si>
  <si>
    <t>20.07.2002</t>
  </si>
  <si>
    <t>12.02.1986</t>
  </si>
  <si>
    <t>02.02.1979</t>
  </si>
  <si>
    <t>09.04.1982</t>
  </si>
  <si>
    <t>18.07.1999</t>
  </si>
  <si>
    <t>03.09.1998</t>
  </si>
  <si>
    <t>27.04.2001</t>
  </si>
  <si>
    <t>24.09.2003</t>
  </si>
  <si>
    <t>04.12.2001</t>
  </si>
  <si>
    <t>10.10.2000</t>
  </si>
  <si>
    <t>16.05.1995</t>
  </si>
  <si>
    <t>01.05.1990</t>
  </si>
  <si>
    <t>03.04.1997</t>
  </si>
  <si>
    <t>08.10.1983</t>
  </si>
  <si>
    <t>02.09.1999</t>
  </si>
  <si>
    <t>21.11.1998</t>
  </si>
  <si>
    <t>26.08.1993</t>
  </si>
  <si>
    <t>08.12.1989</t>
  </si>
  <si>
    <t>04.07.1998</t>
  </si>
  <si>
    <t>05.08.2002</t>
  </si>
  <si>
    <t>27.09.2002</t>
  </si>
  <si>
    <t>30.11.2002</t>
  </si>
  <si>
    <t>17.04.2003</t>
  </si>
  <si>
    <t>12.03.1999</t>
  </si>
  <si>
    <t>21.03.2001</t>
  </si>
  <si>
    <t>08.11.2001</t>
  </si>
  <si>
    <t>03.12.2002</t>
  </si>
  <si>
    <t>16.07.1975</t>
  </si>
  <si>
    <t>13.07.1994</t>
  </si>
  <si>
    <t>18.04.1984</t>
  </si>
  <si>
    <t>06.03.2001</t>
  </si>
  <si>
    <t>13.03.2000</t>
  </si>
  <si>
    <t>10.04.1999</t>
  </si>
  <si>
    <t>07.07.1999</t>
  </si>
  <si>
    <t>07.01.1991</t>
  </si>
  <si>
    <t>08.01.2002</t>
  </si>
  <si>
    <t>25.12.1973</t>
  </si>
  <si>
    <t>07.04.2000</t>
  </si>
  <si>
    <t>19.08.2002</t>
  </si>
  <si>
    <t>06.01.1997</t>
  </si>
  <si>
    <t>14.06.2001</t>
  </si>
  <si>
    <t>29.05.2001</t>
  </si>
  <si>
    <t>12.06.2000</t>
  </si>
  <si>
    <t>01.07.2000</t>
  </si>
  <si>
    <t>05.05.2002</t>
  </si>
  <si>
    <t>22.01.2003</t>
  </si>
  <si>
    <t>06.01.1988</t>
  </si>
  <si>
    <t>17.06.1997</t>
  </si>
  <si>
    <t>21.11.2000</t>
  </si>
  <si>
    <t>29.05.2002</t>
  </si>
  <si>
    <t>19.09.1995</t>
  </si>
  <si>
    <t>16.02.2000</t>
  </si>
  <si>
    <t>02.05.2003</t>
  </si>
  <si>
    <t>04.09.2002</t>
  </si>
  <si>
    <t>11.11.1999</t>
  </si>
  <si>
    <t>18.01.2002</t>
  </si>
  <si>
    <t>10.01.1998</t>
  </si>
  <si>
    <t>16.06.1992</t>
  </si>
  <si>
    <t>10.10.1992</t>
  </si>
  <si>
    <t>25.05.1989</t>
  </si>
  <si>
    <t>23.04.1998</t>
  </si>
  <si>
    <t>20.01.1988</t>
  </si>
  <si>
    <t>05.06.1998</t>
  </si>
  <si>
    <t>09.12.1990</t>
  </si>
  <si>
    <t>12.03.1989</t>
  </si>
  <si>
    <t>10.04.1990</t>
  </si>
  <si>
    <t>17.03.1982</t>
  </si>
  <si>
    <t>14.11.1993</t>
  </si>
  <si>
    <t>27.04.1997</t>
  </si>
  <si>
    <t>09.12.1986</t>
  </si>
  <si>
    <t>07.01.1997</t>
  </si>
  <si>
    <t>12.04.1993</t>
  </si>
  <si>
    <t>02.07.1999</t>
  </si>
  <si>
    <t>17.07.1996</t>
  </si>
  <si>
    <t>16.04.2000</t>
  </si>
  <si>
    <t>12.01.2001</t>
  </si>
  <si>
    <t>15.06.1999</t>
  </si>
  <si>
    <t>BUR</t>
  </si>
  <si>
    <t>10.02.1997</t>
  </si>
  <si>
    <t>22.10.1998</t>
  </si>
  <si>
    <t>02.08.2000</t>
  </si>
  <si>
    <t>16.08.2001</t>
  </si>
  <si>
    <t>27.08.2000</t>
  </si>
  <si>
    <t>25.08.1998</t>
  </si>
  <si>
    <t>21.05.1997</t>
  </si>
  <si>
    <t>18.08.1998</t>
  </si>
  <si>
    <t>12.12.1991</t>
  </si>
  <si>
    <t>23.07.1988</t>
  </si>
  <si>
    <t>18.07.1982</t>
  </si>
  <si>
    <t>21.12.1995</t>
  </si>
  <si>
    <t>15.09.1993</t>
  </si>
  <si>
    <t>07.07.2000</t>
  </si>
  <si>
    <t>29.07.2000</t>
  </si>
  <si>
    <t>31.10.1987</t>
  </si>
  <si>
    <t>06.05.2001</t>
  </si>
  <si>
    <t>27.01.1999</t>
  </si>
  <si>
    <t>14.03.1996</t>
  </si>
  <si>
    <t>30.04.2000</t>
  </si>
  <si>
    <t>01.01.1998</t>
  </si>
  <si>
    <t>13.09.1999</t>
  </si>
  <si>
    <t>21.03.2000</t>
  </si>
  <si>
    <t>06.03.1996</t>
  </si>
  <si>
    <t>21.10.2001</t>
  </si>
  <si>
    <t>26.03.2000</t>
  </si>
  <si>
    <t>02.03.2000</t>
  </si>
  <si>
    <t>18.04.1992</t>
  </si>
  <si>
    <t>07.12.2001</t>
  </si>
  <si>
    <t>03.08.2001</t>
  </si>
  <si>
    <t>26.12.1999</t>
  </si>
  <si>
    <t>21.04.2000</t>
  </si>
  <si>
    <t>08.04.1995</t>
  </si>
  <si>
    <t>13.01.1992</t>
  </si>
  <si>
    <t>05.11.1999</t>
  </si>
  <si>
    <t>30.06.1998</t>
  </si>
  <si>
    <t>14.12.2001</t>
  </si>
  <si>
    <t>09.04.1977</t>
  </si>
  <si>
    <t>31.03.2002</t>
  </si>
  <si>
    <t>01.04.1988</t>
  </si>
  <si>
    <t>05.03.2001</t>
  </si>
  <si>
    <t>13.07.2000</t>
  </si>
  <si>
    <t>26.09.1995</t>
  </si>
  <si>
    <t>17.09.1992</t>
  </si>
  <si>
    <t>02.05.1983</t>
  </si>
  <si>
    <t>06.08.1999</t>
  </si>
  <si>
    <t>25.09.2001</t>
  </si>
  <si>
    <t>11.02.2001</t>
  </si>
  <si>
    <t>12.01.1997</t>
  </si>
  <si>
    <t>07.03.1999</t>
  </si>
  <si>
    <t>11.07.1970</t>
  </si>
  <si>
    <t>12.01.1994</t>
  </si>
  <si>
    <t>11.11.1992</t>
  </si>
  <si>
    <t>18.06.1993</t>
  </si>
  <si>
    <t>16.10.2000</t>
  </si>
  <si>
    <t>13.12.1996</t>
  </si>
  <si>
    <t>18.04.1995</t>
  </si>
  <si>
    <t>30.09.1987</t>
  </si>
  <si>
    <t>12.07.1994</t>
  </si>
  <si>
    <t>21.07.1987</t>
  </si>
  <si>
    <t>26.10.2000</t>
  </si>
  <si>
    <t>21.10.1993</t>
  </si>
  <si>
    <t>27.10.1990</t>
  </si>
  <si>
    <t>13.11.1994</t>
  </si>
  <si>
    <t>09.02.1988</t>
  </si>
  <si>
    <t>24.08.1989</t>
  </si>
  <si>
    <t>15.11.2001</t>
  </si>
  <si>
    <t>08.02.1990</t>
  </si>
  <si>
    <t>21.02.1997</t>
  </si>
  <si>
    <t>13.10.1975</t>
  </si>
  <si>
    <t>03.08.1998</t>
  </si>
  <si>
    <t>14.08.1991</t>
  </si>
  <si>
    <t>19.09.1981</t>
  </si>
  <si>
    <t>01.05.1995</t>
  </si>
  <si>
    <t>26.09.1998</t>
  </si>
  <si>
    <t>22.11.2001</t>
  </si>
  <si>
    <t>20.09.1992</t>
  </si>
  <si>
    <t>09.08.1998</t>
  </si>
  <si>
    <t>04.03.1994</t>
  </si>
  <si>
    <t>19.12.1991</t>
  </si>
  <si>
    <t>20.10.2000</t>
  </si>
  <si>
    <t>30.05.2000</t>
  </si>
  <si>
    <t>10.09.1996</t>
  </si>
  <si>
    <t>30.07.2001</t>
  </si>
  <si>
    <t>13.08.1998</t>
  </si>
  <si>
    <t>31.12.2000</t>
  </si>
  <si>
    <t>01.01.2001</t>
  </si>
  <si>
    <t>02.12.1999</t>
  </si>
  <si>
    <t>07.06.1988</t>
  </si>
  <si>
    <t>31.03.2000</t>
  </si>
  <si>
    <t>23.03.1999</t>
  </si>
  <si>
    <t>14.07.1995</t>
  </si>
  <si>
    <t>12.02.1999</t>
  </si>
  <si>
    <t>13.08.1987</t>
  </si>
  <si>
    <t>13.05.2000</t>
  </si>
  <si>
    <t>28.11.2001</t>
  </si>
  <si>
    <t>10.09.2000</t>
  </si>
  <si>
    <t>26.07.1988</t>
  </si>
  <si>
    <t>05.12.2001</t>
  </si>
  <si>
    <t>17.02.1992</t>
  </si>
  <si>
    <t>20.06.1969</t>
  </si>
  <si>
    <t>07.10.1999</t>
  </si>
  <si>
    <t>04.03.1998</t>
  </si>
  <si>
    <t>24.04.1999</t>
  </si>
  <si>
    <t>17.10.1997</t>
  </si>
  <si>
    <t>26.06.1998</t>
  </si>
  <si>
    <t>16.12.1997</t>
  </si>
  <si>
    <t>26.11.2001</t>
  </si>
  <si>
    <t>16.04.1995</t>
  </si>
  <si>
    <t>26.05.1988</t>
  </si>
  <si>
    <t>25.05.2001</t>
  </si>
  <si>
    <t>28.08.1997</t>
  </si>
  <si>
    <t>16.09.1999</t>
  </si>
  <si>
    <t>17.04.2001</t>
  </si>
  <si>
    <t>19.08.1985</t>
  </si>
  <si>
    <t>09.09.2000</t>
  </si>
  <si>
    <t>28.11.2000</t>
  </si>
  <si>
    <t>03.01.1981</t>
  </si>
  <si>
    <t>21.02.2001</t>
  </si>
  <si>
    <t>03.05.2000</t>
  </si>
  <si>
    <t>28.05.2000</t>
  </si>
  <si>
    <t>12.08.1986</t>
  </si>
  <si>
    <t>25.10.1999</t>
  </si>
  <si>
    <t>07.04.1981</t>
  </si>
  <si>
    <t>16.03.2000</t>
  </si>
  <si>
    <t>12.03.1997</t>
  </si>
  <si>
    <t>08.02.2001</t>
  </si>
  <si>
    <t>17.06.2000</t>
  </si>
  <si>
    <t>30.01.2001</t>
  </si>
  <si>
    <t>28.05.2001</t>
  </si>
  <si>
    <t>02.06.2000</t>
  </si>
  <si>
    <t>19.01.2001</t>
  </si>
  <si>
    <t>24.06.2001</t>
  </si>
  <si>
    <t>25.04.1990</t>
  </si>
  <si>
    <t>18.07.1995</t>
  </si>
  <si>
    <t>15.04.1973</t>
  </si>
  <si>
    <t>27.07.1999</t>
  </si>
  <si>
    <t>05.06.2001</t>
  </si>
  <si>
    <t>08.10.1998</t>
  </si>
  <si>
    <t>25.10.1998</t>
  </si>
  <si>
    <t>04.01.1990</t>
  </si>
  <si>
    <t>03.12.1995</t>
  </si>
  <si>
    <t>22.03.1992</t>
  </si>
  <si>
    <t>29.06.1995</t>
  </si>
  <si>
    <t>04.10.1994</t>
  </si>
  <si>
    <t>02.08.2001</t>
  </si>
  <si>
    <t>08.09.1999</t>
  </si>
  <si>
    <t>04.08.2001</t>
  </si>
  <si>
    <t>30.11.1979</t>
  </si>
  <si>
    <t>26.06.1999</t>
  </si>
  <si>
    <t>29.01.1999</t>
  </si>
  <si>
    <t>19.09.1979</t>
  </si>
  <si>
    <t>02.08.1992</t>
  </si>
  <si>
    <t>20.02.1998</t>
  </si>
  <si>
    <t>28.06.1994</t>
  </si>
  <si>
    <t>17.05.1994</t>
  </si>
  <si>
    <t>25.04.1998</t>
  </si>
  <si>
    <t>15.08.1997</t>
  </si>
  <si>
    <t>ZIM</t>
  </si>
  <si>
    <t>16.08.2000</t>
  </si>
  <si>
    <t>05.06.1995</t>
  </si>
  <si>
    <t>13.01.1991</t>
  </si>
  <si>
    <t>05.03.1999</t>
  </si>
  <si>
    <t>18.10.2000</t>
  </si>
  <si>
    <t>09.05.1990</t>
  </si>
  <si>
    <t>20.11.2000</t>
  </si>
  <si>
    <t>22.09.1993</t>
  </si>
  <si>
    <t>19.02.1985</t>
  </si>
  <si>
    <t>09.08.1977</t>
  </si>
  <si>
    <t>25.08.1999</t>
  </si>
  <si>
    <t>23.07.1992</t>
  </si>
  <si>
    <t>06.02.1990</t>
  </si>
  <si>
    <t>30.09.2000</t>
  </si>
  <si>
    <t>27.01.1990</t>
  </si>
  <si>
    <t>05.09.2000</t>
  </si>
  <si>
    <t>19.01.1990</t>
  </si>
  <si>
    <t>22.03.1984</t>
  </si>
  <si>
    <t>04.01.1999</t>
  </si>
  <si>
    <t>30.08.1988</t>
  </si>
  <si>
    <t>04.07.1988</t>
  </si>
  <si>
    <t>03.01.1995</t>
  </si>
  <si>
    <t>17.02.1990</t>
  </si>
  <si>
    <t>18.04.1994</t>
  </si>
  <si>
    <t>02.11.1994</t>
  </si>
  <si>
    <t>02.01.1998</t>
  </si>
  <si>
    <t>02.08.1986</t>
  </si>
  <si>
    <t>18.03.1988</t>
  </si>
  <si>
    <t>19.11.1988</t>
  </si>
  <si>
    <t>09.07.1999</t>
  </si>
  <si>
    <t>14.09.2000</t>
  </si>
  <si>
    <t>09.04.1998</t>
  </si>
  <si>
    <t>12.03.1994</t>
  </si>
  <si>
    <t>24.06.1998</t>
  </si>
  <si>
    <t>05.11.1988</t>
  </si>
  <si>
    <t>02.06.1998</t>
  </si>
  <si>
    <t>13.02.1985</t>
  </si>
  <si>
    <t>10.04.1995</t>
  </si>
  <si>
    <t>18.12.1996</t>
  </si>
  <si>
    <t>04.08.1998</t>
  </si>
  <si>
    <t>27.11.1999</t>
  </si>
  <si>
    <t>11.01.1989</t>
  </si>
  <si>
    <t>25.04.1996</t>
  </si>
  <si>
    <t>12.09.1998</t>
  </si>
  <si>
    <t>10.08.1993</t>
  </si>
  <si>
    <t>31.05.1997</t>
  </si>
  <si>
    <t>11.08.1971</t>
  </si>
  <si>
    <t>19.11.1995</t>
  </si>
  <si>
    <t>19.03.1999</t>
  </si>
  <si>
    <t>31.07.1987</t>
  </si>
  <si>
    <t>11.02.1980</t>
  </si>
  <si>
    <t>05.07.2000</t>
  </si>
  <si>
    <t>12.07.1999</t>
  </si>
  <si>
    <t>08.11.1997</t>
  </si>
  <si>
    <t>04.02.1993</t>
  </si>
  <si>
    <t>22.12.1999</t>
  </si>
  <si>
    <t>15.09.2000</t>
  </si>
  <si>
    <t>29.01.1988</t>
  </si>
  <si>
    <t>24.03.2000</t>
  </si>
  <si>
    <t>30.01.1998</t>
  </si>
  <si>
    <t>09.08.2000</t>
  </si>
  <si>
    <t>09.05.2000</t>
  </si>
  <si>
    <t>04.05.1993</t>
  </si>
  <si>
    <t>17.09.1986</t>
  </si>
  <si>
    <t>20.09.1998</t>
  </si>
  <si>
    <t>29.08.1999</t>
  </si>
  <si>
    <t>29.12.1992</t>
  </si>
  <si>
    <t>14.12.1991</t>
  </si>
  <si>
    <t>31.01.1998</t>
  </si>
  <si>
    <t>30.01.1997</t>
  </si>
  <si>
    <t>25.01.1987</t>
  </si>
  <si>
    <t>01.12.1987</t>
  </si>
  <si>
    <t>01.08.1995</t>
  </si>
  <si>
    <t>15.05.1998</t>
  </si>
  <si>
    <t>18.09.1999</t>
  </si>
  <si>
    <t>01.07.1990</t>
  </si>
  <si>
    <t>28.01.1993</t>
  </si>
  <si>
    <t>02.09.1994</t>
  </si>
  <si>
    <t>06.12.1999</t>
  </si>
  <si>
    <t>25.03.1997</t>
  </si>
  <si>
    <t>14.07.1988</t>
  </si>
  <si>
    <t>22.09.1996</t>
  </si>
  <si>
    <t>CRO</t>
  </si>
  <si>
    <t>24.11.2000</t>
  </si>
  <si>
    <t>13.06.1991</t>
  </si>
  <si>
    <t>11.09.1999</t>
  </si>
  <si>
    <t>LAT</t>
  </si>
  <si>
    <t>17.08.2000</t>
  </si>
  <si>
    <t>13.10.1997</t>
  </si>
  <si>
    <t>18.12.1981</t>
  </si>
  <si>
    <t>23.02.1998</t>
  </si>
  <si>
    <t>29.05.1990</t>
  </si>
  <si>
    <t>07.12.1997</t>
  </si>
  <si>
    <t>12.09.1995</t>
  </si>
  <si>
    <t>05.10.1997</t>
  </si>
  <si>
    <t>11.08.1997</t>
  </si>
  <si>
    <t>21.01.1996</t>
  </si>
  <si>
    <t>25.09.1996</t>
  </si>
  <si>
    <t>01.05.1998</t>
  </si>
  <si>
    <t>21.09.1997</t>
  </si>
  <si>
    <t>18.05.1998</t>
  </si>
  <si>
    <t>12.08.1992</t>
  </si>
  <si>
    <t>19.09.1994</t>
  </si>
  <si>
    <t>30.07.1997</t>
  </si>
  <si>
    <t>28.07.1998</t>
  </si>
  <si>
    <t>15.05.1986</t>
  </si>
  <si>
    <t>06.12.1994</t>
  </si>
  <si>
    <t>14.01.1993</t>
  </si>
  <si>
    <t>01.04.1998</t>
  </si>
  <si>
    <t>07.01.1985</t>
  </si>
  <si>
    <t>02.07.1993</t>
  </si>
  <si>
    <t>28.08.1985</t>
  </si>
  <si>
    <t>15.06.1993</t>
  </si>
  <si>
    <t>11.06.1998</t>
  </si>
  <si>
    <t>04.12.1997</t>
  </si>
  <si>
    <t>10.05.1996</t>
  </si>
  <si>
    <t>16.07.1995</t>
  </si>
  <si>
    <t>22.12.1998</t>
  </si>
  <si>
    <t>18.06.1997</t>
  </si>
  <si>
    <t>03.07.1996</t>
  </si>
  <si>
    <t>06.11.1996</t>
  </si>
  <si>
    <t>14.12.1996</t>
  </si>
  <si>
    <t>01.04.1991</t>
  </si>
  <si>
    <t>14.03.1999</t>
  </si>
  <si>
    <t>02.07.1990</t>
  </si>
  <si>
    <t>14.04.1997</t>
  </si>
  <si>
    <t>31.10.1998</t>
  </si>
  <si>
    <t>10.02.1983</t>
  </si>
  <si>
    <t>21.12.1993</t>
  </si>
  <si>
    <t>18.11.1996</t>
  </si>
  <si>
    <t>17.03.1996</t>
  </si>
  <si>
    <t>07.10.1997</t>
  </si>
  <si>
    <t>01.03.1997</t>
  </si>
  <si>
    <t>02.02.1976</t>
  </si>
  <si>
    <t>09.01.1986</t>
  </si>
  <si>
    <t>08.10.1986</t>
  </si>
  <si>
    <t>20.01.1996</t>
  </si>
  <si>
    <t>21.04.1990</t>
  </si>
  <si>
    <t>25.09.1999</t>
  </si>
  <si>
    <t>07.12.1979</t>
  </si>
  <si>
    <t>30.11.1988</t>
  </si>
  <si>
    <t>12.08.1999</t>
  </si>
  <si>
    <t>31.05.1979</t>
  </si>
  <si>
    <t>04.07.1997</t>
  </si>
  <si>
    <t>20.05.1999</t>
  </si>
  <si>
    <t>23.09.1997</t>
  </si>
  <si>
    <t>15.08.1993</t>
  </si>
  <si>
    <t>12.04.1978</t>
  </si>
  <si>
    <t>16.11.1988</t>
  </si>
  <si>
    <t>15.06.1996</t>
  </si>
  <si>
    <t>23.06.1986</t>
  </si>
  <si>
    <t>30.03.1979</t>
  </si>
  <si>
    <t>08.08.1995</t>
  </si>
  <si>
    <t>19.09.1999</t>
  </si>
  <si>
    <t>02.04.1995</t>
  </si>
  <si>
    <t>06.05.1996</t>
  </si>
  <si>
    <t>04.10.1997</t>
  </si>
  <si>
    <t>16.08.1998</t>
  </si>
  <si>
    <t>29.10.1988</t>
  </si>
  <si>
    <t>23.06.1996</t>
  </si>
  <si>
    <t>27.02.1992</t>
  </si>
  <si>
    <t>16.10.1998</t>
  </si>
  <si>
    <t>22.11.1999</t>
  </si>
  <si>
    <t>02.03.1995</t>
  </si>
  <si>
    <t>21.11.1999</t>
  </si>
  <si>
    <t>27.01.1995</t>
  </si>
  <si>
    <t>11.11.1986</t>
  </si>
  <si>
    <t>08.11.1996</t>
  </si>
  <si>
    <t>31.05.1990</t>
  </si>
  <si>
    <t>05.06.1997</t>
  </si>
  <si>
    <t>06.08.1985</t>
  </si>
  <si>
    <t>02.07.1996</t>
  </si>
  <si>
    <t>04.08.1987</t>
  </si>
  <si>
    <t>10.08.1999</t>
  </si>
  <si>
    <t>26.05.1998</t>
  </si>
  <si>
    <t>13.11.1997</t>
  </si>
  <si>
    <t>13.05.1997</t>
  </si>
  <si>
    <t>13.11.1981</t>
  </si>
  <si>
    <t>13.05.1987</t>
  </si>
  <si>
    <t>24.08.1998</t>
  </si>
  <si>
    <t>26.01.1999</t>
  </si>
  <si>
    <t>20.11.1982</t>
  </si>
  <si>
    <t>11.10.1998</t>
  </si>
  <si>
    <t>09.01.1999</t>
  </si>
  <si>
    <t>29.04.1996</t>
  </si>
  <si>
    <t>06.08.1998</t>
  </si>
  <si>
    <t>24.09.1997</t>
  </si>
  <si>
    <t>26.02.1986</t>
  </si>
  <si>
    <t>09.10.1975</t>
  </si>
  <si>
    <t>28.04.1989</t>
  </si>
  <si>
    <t>19.08.1999</t>
  </si>
  <si>
    <t>23.12.1998</t>
  </si>
  <si>
    <t>20.02.1995</t>
  </si>
  <si>
    <t>18.11.1997</t>
  </si>
  <si>
    <t>09.02.1990</t>
  </si>
  <si>
    <t>09.01.1984</t>
  </si>
  <si>
    <t>20.08.1987</t>
  </si>
  <si>
    <t>12.06.1978</t>
  </si>
  <si>
    <t>04.11.1999</t>
  </si>
  <si>
    <t>26.11.1980</t>
  </si>
  <si>
    <t>11.07.1998</t>
  </si>
  <si>
    <t>22.04.1979</t>
  </si>
  <si>
    <t>12.02.1983</t>
  </si>
  <si>
    <t>12.01.1995</t>
  </si>
  <si>
    <t>24.09.1998</t>
  </si>
  <si>
    <t>10.12.1998</t>
  </si>
  <si>
    <t>31.10.1999</t>
  </si>
  <si>
    <t>30.08.1990</t>
  </si>
  <si>
    <t>22.09.1997</t>
  </si>
  <si>
    <t>26.04.1996</t>
  </si>
  <si>
    <t>11.10.1989</t>
  </si>
  <si>
    <t>07.08.1984</t>
  </si>
  <si>
    <t>23.04.1997</t>
  </si>
  <si>
    <t>29.11.1991</t>
  </si>
  <si>
    <t>17.01.1992</t>
  </si>
  <si>
    <t>25.12.1994</t>
  </si>
  <si>
    <t>18.06.1988</t>
  </si>
  <si>
    <t>16.09.1985</t>
  </si>
  <si>
    <t>14.12.1989</t>
  </si>
  <si>
    <t>14.03.1991</t>
  </si>
  <si>
    <t>ALG</t>
  </si>
  <si>
    <t>25.11.1994</t>
  </si>
  <si>
    <t>03.11.1991</t>
  </si>
  <si>
    <t>28.02.1997</t>
  </si>
  <si>
    <t>01.01.1993</t>
  </si>
  <si>
    <t>16.09.1986</t>
  </si>
  <si>
    <t>12.11.1986</t>
  </si>
  <si>
    <t>21.02.1984</t>
  </si>
  <si>
    <t>26.05.1997</t>
  </si>
  <si>
    <t>26.02.1990</t>
  </si>
  <si>
    <t>25.11.1997</t>
  </si>
  <si>
    <t>01.07.1986</t>
  </si>
  <si>
    <t>03.04.1993</t>
  </si>
  <si>
    <t>13.09.1997</t>
  </si>
  <si>
    <t>26.08.1991</t>
  </si>
  <si>
    <t>26.04.1992</t>
  </si>
  <si>
    <t>01.08.1990</t>
  </si>
  <si>
    <t>23.09.1987</t>
  </si>
  <si>
    <t>03.07.1997</t>
  </si>
  <si>
    <t>04.04.1995</t>
  </si>
  <si>
    <t>19.10.1997</t>
  </si>
  <si>
    <t>02.06.1987</t>
  </si>
  <si>
    <t>31.03.1994</t>
  </si>
  <si>
    <t>27.11.1994</t>
  </si>
  <si>
    <t>07.09.1997</t>
  </si>
  <si>
    <t>24.11.1997</t>
  </si>
  <si>
    <t>31.07.1984</t>
  </si>
  <si>
    <t>09.03.1991</t>
  </si>
  <si>
    <t>05.04.1998</t>
  </si>
  <si>
    <t>22.12.1997</t>
  </si>
  <si>
    <t>24.05.1996</t>
  </si>
  <si>
    <t>05.10.1991</t>
  </si>
  <si>
    <t>25.01.1989</t>
  </si>
  <si>
    <t>14.02.1994</t>
  </si>
  <si>
    <t>20.09.1991</t>
  </si>
  <si>
    <t>26.07.1999</t>
  </si>
  <si>
    <t>31.01.1991</t>
  </si>
  <si>
    <t>01.03.1989</t>
  </si>
  <si>
    <t>08.02.1995</t>
  </si>
  <si>
    <t>22.08.1996</t>
  </si>
  <si>
    <t>02.12.1997</t>
  </si>
  <si>
    <t>11.10.1995</t>
  </si>
  <si>
    <t>19.11.1964</t>
  </si>
  <si>
    <t>08.10.1993</t>
  </si>
  <si>
    <t>10.03.1988</t>
  </si>
  <si>
    <t>05.11.1980</t>
  </si>
  <si>
    <t>15.12.1993</t>
  </si>
  <si>
    <t>23.05.1981</t>
  </si>
  <si>
    <t>16.01.1989</t>
  </si>
  <si>
    <t>07.07.1995</t>
  </si>
  <si>
    <t>18.11.1998</t>
  </si>
  <si>
    <t>19.05.1995</t>
  </si>
  <si>
    <t>04.01.1994</t>
  </si>
  <si>
    <t>13.02.1998</t>
  </si>
  <si>
    <t>25.11.1988</t>
  </si>
  <si>
    <t>01.07.1997</t>
  </si>
  <si>
    <t>29.06.1996</t>
  </si>
  <si>
    <t>16.10.1963</t>
  </si>
  <si>
    <t>03.02.1968</t>
  </si>
  <si>
    <t>06.08.1992</t>
  </si>
  <si>
    <t>12.06.1995</t>
  </si>
  <si>
    <t>09.12.1994</t>
  </si>
  <si>
    <t>16.08.1989</t>
  </si>
  <si>
    <t>15.02.1993</t>
  </si>
  <si>
    <t>01.09.1996</t>
  </si>
  <si>
    <t>12.09.1996</t>
  </si>
  <si>
    <t>23.10.1998</t>
  </si>
  <si>
    <t>31.05.1994</t>
  </si>
  <si>
    <t>17.06.1996</t>
  </si>
  <si>
    <t>06.01.1985</t>
  </si>
  <si>
    <t>12.08.1994</t>
  </si>
  <si>
    <t>10.10.1986</t>
  </si>
  <si>
    <t>18.12.1979</t>
  </si>
  <si>
    <t>31.08.1992</t>
  </si>
  <si>
    <t>13.06.1995</t>
  </si>
  <si>
    <t>11.09.1995</t>
  </si>
  <si>
    <t>21.01.1993</t>
  </si>
  <si>
    <t>03.12.1973</t>
  </si>
  <si>
    <t>06.10.1995</t>
  </si>
  <si>
    <t>SWE</t>
  </si>
  <si>
    <t>15.12.1992</t>
  </si>
  <si>
    <t>HON</t>
  </si>
  <si>
    <t>26.07.1994</t>
  </si>
  <si>
    <t>15.02.1988</t>
  </si>
  <si>
    <t>02.04.1996</t>
  </si>
  <si>
    <t>09.12.1997</t>
  </si>
  <si>
    <t>20.11.1996</t>
  </si>
  <si>
    <t>09.01.1997</t>
  </si>
  <si>
    <t>02.07.1994</t>
  </si>
  <si>
    <t>17.06.1994</t>
  </si>
  <si>
    <t>23.09.1998</t>
  </si>
  <si>
    <t>20.08.1998</t>
  </si>
  <si>
    <t>20.04.1996</t>
  </si>
  <si>
    <t>19.01.1985</t>
  </si>
  <si>
    <t>18.10.1997</t>
  </si>
  <si>
    <t>03.02.1990</t>
  </si>
  <si>
    <t>30.12.1997</t>
  </si>
  <si>
    <t>23.03.1994</t>
  </si>
  <si>
    <t>12.07.1995</t>
  </si>
  <si>
    <t>07.01.1989</t>
  </si>
  <si>
    <t>23.03.1985</t>
  </si>
  <si>
    <t>20.01.1987</t>
  </si>
  <si>
    <t>15.03.1996</t>
  </si>
  <si>
    <t>03.07.1994</t>
  </si>
  <si>
    <t>27.04.1976</t>
  </si>
  <si>
    <t>23.05.1988</t>
  </si>
  <si>
    <t>07.05.1996</t>
  </si>
  <si>
    <t>20.06.1995</t>
  </si>
  <si>
    <t>26.01.1997</t>
  </si>
  <si>
    <t>18.07.1983</t>
  </si>
  <si>
    <t>22.08.1995</t>
  </si>
  <si>
    <t>01.04.1997</t>
  </si>
  <si>
    <t>21.03.1997</t>
  </si>
  <si>
    <t>12.04.1987</t>
  </si>
  <si>
    <t>29.11.1993</t>
  </si>
  <si>
    <t>07.07.1991</t>
  </si>
  <si>
    <t>21.02.1989</t>
  </si>
  <si>
    <t>19.11.1990</t>
  </si>
  <si>
    <t>09.05.1992</t>
  </si>
  <si>
    <t>31.05.1980</t>
  </si>
  <si>
    <t>25.03.1984</t>
  </si>
  <si>
    <t>01.09.1995</t>
  </si>
  <si>
    <t>12.06.1987</t>
  </si>
  <si>
    <t>18.07.1986</t>
  </si>
  <si>
    <t>19.08.1991</t>
  </si>
  <si>
    <t>26.01.1987</t>
  </si>
  <si>
    <t>29.10.1987</t>
  </si>
  <si>
    <t>23.06.1994</t>
  </si>
  <si>
    <t>05.08.1991</t>
  </si>
  <si>
    <t>01.02.1985</t>
  </si>
  <si>
    <t>05.10.1993</t>
  </si>
  <si>
    <t>04.05.1996</t>
  </si>
  <si>
    <t>27.02.1997</t>
  </si>
  <si>
    <t>06.05.1992</t>
  </si>
  <si>
    <t>24.07.1995</t>
  </si>
  <si>
    <t>04.04.1994</t>
  </si>
  <si>
    <t>01.11.1991</t>
  </si>
  <si>
    <t>14.01.1987</t>
  </si>
  <si>
    <t>18.09.1967</t>
  </si>
  <si>
    <t>12.06.1988</t>
  </si>
  <si>
    <t>13.09.1996</t>
  </si>
  <si>
    <t>30.05.1997</t>
  </si>
  <si>
    <t>27.04.1964</t>
  </si>
  <si>
    <t>13.02.1997</t>
  </si>
  <si>
    <t>08.09.1995</t>
  </si>
  <si>
    <t>29.03.1995</t>
  </si>
  <si>
    <t>04.03.1986</t>
  </si>
  <si>
    <t>01.07.1995</t>
  </si>
  <si>
    <t>05.01.1995</t>
  </si>
  <si>
    <t>23.01.1983</t>
  </si>
  <si>
    <t>24.12.1994</t>
  </si>
  <si>
    <t>31.01.1992</t>
  </si>
  <si>
    <t>24.01.1996</t>
  </si>
  <si>
    <t>11.12.1989</t>
  </si>
  <si>
    <t>06.02.1991</t>
  </si>
  <si>
    <t>23.09.1988</t>
  </si>
  <si>
    <t>14.12.1993</t>
  </si>
  <si>
    <t>28.08.1996</t>
  </si>
  <si>
    <t>25.05.1996</t>
  </si>
  <si>
    <t>17.07.1992</t>
  </si>
  <si>
    <t>26.04.1997</t>
  </si>
  <si>
    <t>25.03.1986</t>
  </si>
  <si>
    <t>10.01.1989</t>
  </si>
  <si>
    <t>30.05.1994</t>
  </si>
  <si>
    <t>16.01.1992</t>
  </si>
  <si>
    <t>18.12.1991</t>
  </si>
  <si>
    <t>07.03.1994</t>
  </si>
  <si>
    <t>03.02.1982</t>
  </si>
  <si>
    <t>07.03.1993</t>
  </si>
  <si>
    <t>21.03.1986</t>
  </si>
  <si>
    <t>13.07.1992</t>
  </si>
  <si>
    <t>10.07.1993</t>
  </si>
  <si>
    <t>27.03.1997</t>
  </si>
  <si>
    <t>13.08.1995</t>
  </si>
  <si>
    <t>14.09.1995</t>
  </si>
  <si>
    <t>29.06.1994</t>
  </si>
  <si>
    <t>12.01.1991</t>
  </si>
  <si>
    <t>25.09.1995</t>
  </si>
  <si>
    <t>27.05.1995</t>
  </si>
  <si>
    <t>12.05.1993</t>
  </si>
  <si>
    <t>17.01.1995</t>
  </si>
  <si>
    <t>20.02.1976</t>
  </si>
  <si>
    <t>06.09.1997</t>
  </si>
  <si>
    <t>29.02.1996</t>
  </si>
  <si>
    <t>03.05.1986</t>
  </si>
  <si>
    <t>21.11.1993</t>
  </si>
  <si>
    <t>27.09.1995</t>
  </si>
  <si>
    <t>24.05.1979</t>
  </si>
  <si>
    <t>04.05.1989</t>
  </si>
  <si>
    <t>02.11.1976</t>
  </si>
  <si>
    <t>15.08.1994</t>
  </si>
  <si>
    <t>30.03.1991</t>
  </si>
  <si>
    <t>12.06.1991</t>
  </si>
  <si>
    <t>12.11.1995</t>
  </si>
  <si>
    <t>18.03.1993</t>
  </si>
  <si>
    <t>10.04.1997</t>
  </si>
  <si>
    <t>29.05.1984</t>
  </si>
  <si>
    <t>03.12.1977</t>
  </si>
  <si>
    <t>27.04.1991</t>
  </si>
  <si>
    <t>22.12.1996</t>
  </si>
  <si>
    <t>29.06.1985</t>
  </si>
  <si>
    <t>11.08.1994</t>
  </si>
  <si>
    <t>12.10.1997</t>
  </si>
  <si>
    <t>24.07.1997</t>
  </si>
  <si>
    <t>08.12.1964</t>
  </si>
  <si>
    <t>11.02.1987</t>
  </si>
  <si>
    <t>05.06.1992</t>
  </si>
  <si>
    <t>28.12.1995</t>
  </si>
  <si>
    <t>08.03.1997</t>
  </si>
  <si>
    <t>30.08.1991</t>
  </si>
  <si>
    <t>16.07.1981</t>
  </si>
  <si>
    <t>14.05.1978</t>
  </si>
  <si>
    <t>21.01.1995</t>
  </si>
  <si>
    <t>28.12.1994</t>
  </si>
  <si>
    <t>12.03.1995</t>
  </si>
  <si>
    <t>19.10.1995</t>
  </si>
  <si>
    <t>28.07.1996</t>
  </si>
  <si>
    <t>15.10.1996</t>
  </si>
  <si>
    <t>22.05.1995</t>
  </si>
  <si>
    <t>02.04.1987</t>
  </si>
  <si>
    <t>14.01.1997</t>
  </si>
  <si>
    <t>22.03.1993</t>
  </si>
  <si>
    <t>23.12.1997</t>
  </si>
  <si>
    <t>22.08.1997</t>
  </si>
  <si>
    <t>15.06.1995</t>
  </si>
  <si>
    <t>08.09.1997</t>
  </si>
  <si>
    <t>02.05.1995</t>
  </si>
  <si>
    <t>23.10.1972</t>
  </si>
  <si>
    <t>15.09.1996</t>
  </si>
  <si>
    <t>01.10.1997</t>
  </si>
  <si>
    <t>23.03.1996</t>
  </si>
  <si>
    <t>27.06.1997</t>
  </si>
  <si>
    <t>27.04.1995</t>
  </si>
  <si>
    <t>17.12.1997</t>
  </si>
  <si>
    <t>11.11.1994</t>
  </si>
  <si>
    <t>19.03.1995</t>
  </si>
  <si>
    <t>31.08.1997</t>
  </si>
  <si>
    <t>10.04.1993</t>
  </si>
  <si>
    <t>06.05.1995</t>
  </si>
  <si>
    <t>27.10.1995</t>
  </si>
  <si>
    <t>09.06.1997</t>
  </si>
  <si>
    <t>11.12.1994</t>
  </si>
  <si>
    <t>11.01.1997</t>
  </si>
  <si>
    <t>17.02.1996</t>
  </si>
  <si>
    <t>24.04.1996</t>
  </si>
  <si>
    <t>18.08.1988</t>
  </si>
  <si>
    <t>15.11.1997</t>
  </si>
  <si>
    <t>26.12.1978</t>
  </si>
  <si>
    <t>31.07.1983</t>
  </si>
  <si>
    <t>26.03.1993</t>
  </si>
  <si>
    <t>17.01.1996</t>
  </si>
  <si>
    <t>17.09.1977</t>
  </si>
  <si>
    <t>21.07.1993</t>
  </si>
  <si>
    <t>04.10.1993</t>
  </si>
  <si>
    <t>08.03.1992</t>
  </si>
  <si>
    <t>01.08.2001</t>
  </si>
  <si>
    <t>03.12.1997</t>
  </si>
  <si>
    <t>14.02.2000</t>
  </si>
  <si>
    <t>TKM</t>
  </si>
  <si>
    <t>20.07.1998</t>
  </si>
  <si>
    <t>29.03.1996</t>
  </si>
  <si>
    <t>23.07.2004</t>
  </si>
  <si>
    <t>29.11.2003</t>
  </si>
  <si>
    <t>24.12.2003</t>
  </si>
  <si>
    <t>30.03.2000</t>
  </si>
  <si>
    <t>13.09.1998</t>
  </si>
  <si>
    <t>20.09.2004</t>
  </si>
  <si>
    <t>26.04.1989</t>
  </si>
  <si>
    <t>URU</t>
  </si>
  <si>
    <t>20.07.2001</t>
  </si>
  <si>
    <t>21.09.2004</t>
  </si>
  <si>
    <t>23.07.2003</t>
  </si>
  <si>
    <t>12.12.2001</t>
  </si>
  <si>
    <t>11.03.1997</t>
  </si>
  <si>
    <t>13.07.1999</t>
  </si>
  <si>
    <t>07.01.2004</t>
  </si>
  <si>
    <t>12.11.2004</t>
  </si>
  <si>
    <t>20.01.2002</t>
  </si>
  <si>
    <t>04.06.2001</t>
  </si>
  <si>
    <t>12.05.2003</t>
  </si>
  <si>
    <t>17.05.1990</t>
  </si>
  <si>
    <t>07.10.2003</t>
  </si>
  <si>
    <t>11.06.2002</t>
  </si>
  <si>
    <t>19.04.2003</t>
  </si>
  <si>
    <t>31.12.2001</t>
  </si>
  <si>
    <t>14.07.2004</t>
  </si>
  <si>
    <t>04.01.1985</t>
  </si>
  <si>
    <t>20.07.1999</t>
  </si>
  <si>
    <t>28.04.2003</t>
  </si>
  <si>
    <t>20.05.2004</t>
  </si>
  <si>
    <t>12.01.2003</t>
  </si>
  <si>
    <t>10.05.2003</t>
  </si>
  <si>
    <t>21.04.2004</t>
  </si>
  <si>
    <t>15.09.2002</t>
  </si>
  <si>
    <t>11.05.2005</t>
  </si>
  <si>
    <t>13.12.2004</t>
  </si>
  <si>
    <t>23.08.2004</t>
  </si>
  <si>
    <t>02.12.2005</t>
  </si>
  <si>
    <t>12.04.1979</t>
  </si>
  <si>
    <t>10.02.2003</t>
  </si>
  <si>
    <t>03.04.1991</t>
  </si>
  <si>
    <t>05.11.2003</t>
  </si>
  <si>
    <t>25.10.2001</t>
  </si>
  <si>
    <t>12.12.2004</t>
  </si>
  <si>
    <t>13.05.1991</t>
  </si>
  <si>
    <t>06.02.2004</t>
  </si>
  <si>
    <t>25.09.1974</t>
  </si>
  <si>
    <t>23.09.2004</t>
  </si>
  <si>
    <t>10.03.2004</t>
  </si>
  <si>
    <t>24.11.2003</t>
  </si>
  <si>
    <t>13.12.2005</t>
  </si>
  <si>
    <t>10.04.2005</t>
  </si>
  <si>
    <t>27.08.2003</t>
  </si>
  <si>
    <t>03.06.2003</t>
  </si>
  <si>
    <t>25.02.2000</t>
  </si>
  <si>
    <t>15.03.2001</t>
  </si>
  <si>
    <t>03.03.2003</t>
  </si>
  <si>
    <t>13.04.1986</t>
  </si>
  <si>
    <t>29.06.2002</t>
  </si>
  <si>
    <t>28.02.2003</t>
  </si>
  <si>
    <t>29.01.2000</t>
  </si>
  <si>
    <t>10.02.1992</t>
  </si>
  <si>
    <t>21.05.2004</t>
  </si>
  <si>
    <t>22.09.2001</t>
  </si>
  <si>
    <t>01.04.1996</t>
  </si>
  <si>
    <t>19.03.2001</t>
  </si>
  <si>
    <t>29.01.2002</t>
  </si>
  <si>
    <t>07.09.1998</t>
  </si>
  <si>
    <t>07.08.2003</t>
  </si>
  <si>
    <t>10.04.1979</t>
  </si>
  <si>
    <t>17.07.2000</t>
  </si>
  <si>
    <t>18.06.2001</t>
  </si>
  <si>
    <t>19.08.2001</t>
  </si>
  <si>
    <t>03.03.2000</t>
  </si>
  <si>
    <t>01.12.2002</t>
  </si>
  <si>
    <t>24.02.1995</t>
  </si>
  <si>
    <t>27.09.1997</t>
  </si>
  <si>
    <t>28.02.2001</t>
  </si>
  <si>
    <t>26.10.2002</t>
  </si>
  <si>
    <t>25.03.2002</t>
  </si>
  <si>
    <t>10.06.1994</t>
  </si>
  <si>
    <t>15.12.1997</t>
  </si>
  <si>
    <t>13.02.2001</t>
  </si>
  <si>
    <t>18.01.1985</t>
  </si>
  <si>
    <t>20.05.2000</t>
  </si>
  <si>
    <t>17.03.1998</t>
  </si>
  <si>
    <t>05.07.2001</t>
  </si>
  <si>
    <t>12.09.2001</t>
  </si>
  <si>
    <t>30.09.1999</t>
  </si>
  <si>
    <t>30.12.1999</t>
  </si>
  <si>
    <t>22.05.1996</t>
  </si>
  <si>
    <t>23.02.2000</t>
  </si>
  <si>
    <t>17.03.1999</t>
  </si>
  <si>
    <t>21.01.2001</t>
  </si>
  <si>
    <t>12.04.1989</t>
  </si>
  <si>
    <t>01.05.1993</t>
  </si>
  <si>
    <t>26.04.2001</t>
  </si>
  <si>
    <t>10.12.1999</t>
  </si>
  <si>
    <t>30.08.1995</t>
  </si>
  <si>
    <t>05.01.1989</t>
  </si>
  <si>
    <t>11.10.2001</t>
  </si>
  <si>
    <t>21.07.1991</t>
  </si>
  <si>
    <t>01.03.1992</t>
  </si>
  <si>
    <t>21.04.1986</t>
  </si>
  <si>
    <t>18.07.1974</t>
  </si>
  <si>
    <t>17.10.1998</t>
  </si>
  <si>
    <t>14.10.1997</t>
  </si>
  <si>
    <t>14.11.1998</t>
  </si>
  <si>
    <t>06.10.1963</t>
  </si>
  <si>
    <t>01.05.1999</t>
  </si>
  <si>
    <t>15.10.1985</t>
  </si>
  <si>
    <t>24.05.2000</t>
  </si>
  <si>
    <t>07.08.2000</t>
  </si>
  <si>
    <t>04.06.1997</t>
  </si>
  <si>
    <t>16.02.2001</t>
  </si>
  <si>
    <t>20.03.1975</t>
  </si>
  <si>
    <t>31.07.1991</t>
  </si>
  <si>
    <t>07.11.1977</t>
  </si>
  <si>
    <t>18.08.1999</t>
  </si>
  <si>
    <t>20.11.1998</t>
  </si>
  <si>
    <t>07.03.1987</t>
  </si>
  <si>
    <t>12.12.1996</t>
  </si>
  <si>
    <t>05.07.1996</t>
  </si>
  <si>
    <t>05.08.1988</t>
  </si>
  <si>
    <t>12.02.1985</t>
  </si>
  <si>
    <t>11.02.2000</t>
  </si>
  <si>
    <t>20.07.1995</t>
  </si>
  <si>
    <t>16.06.1981</t>
  </si>
  <si>
    <t>28.09.1999</t>
  </si>
  <si>
    <t>25.01.2000</t>
  </si>
  <si>
    <t>25.02.1992</t>
  </si>
  <si>
    <t>01.01.1989</t>
  </si>
  <si>
    <t>24.12.2000</t>
  </si>
  <si>
    <t>27.03.1999</t>
  </si>
  <si>
    <t>02.11.1974</t>
  </si>
  <si>
    <t>20.03.1998</t>
  </si>
  <si>
    <t>12.01.1999</t>
  </si>
  <si>
    <t>09.10.2000</t>
  </si>
  <si>
    <t>24.07.1972</t>
  </si>
  <si>
    <t>01.10.1972</t>
  </si>
  <si>
    <t>10.03.1999</t>
  </si>
  <si>
    <t>19.06.2000</t>
  </si>
  <si>
    <t>24.06.1999</t>
  </si>
  <si>
    <t>30.12.1998</t>
  </si>
  <si>
    <t>20.12.1999</t>
  </si>
  <si>
    <t>03.08.1993</t>
  </si>
  <si>
    <t>12.12.1997</t>
  </si>
  <si>
    <t>13.06.1994</t>
  </si>
  <si>
    <t>13.11.1998</t>
  </si>
  <si>
    <t>PUR</t>
  </si>
  <si>
    <t>21.04.1998</t>
  </si>
  <si>
    <t>31.01.1997</t>
  </si>
  <si>
    <t>01.11.1992</t>
  </si>
  <si>
    <t>19.10.1996</t>
  </si>
  <si>
    <t>08.02.1999</t>
  </si>
  <si>
    <t>30.03.1998</t>
  </si>
  <si>
    <t>17.02.1977</t>
  </si>
  <si>
    <t>20.06.1999</t>
  </si>
  <si>
    <t>22.07.1999</t>
  </si>
  <si>
    <t>07.04.1998</t>
  </si>
  <si>
    <t>07.02.1998</t>
  </si>
  <si>
    <t>16.02.1993</t>
  </si>
  <si>
    <t>02.09.1998</t>
  </si>
  <si>
    <t>05.07.1992</t>
  </si>
  <si>
    <t>07.05.1986</t>
  </si>
  <si>
    <t>19.08.1998</t>
  </si>
  <si>
    <t>24.05.1986</t>
  </si>
  <si>
    <t>06.09.1998</t>
  </si>
  <si>
    <t>14.03.1978</t>
  </si>
  <si>
    <t>21.12.1979</t>
  </si>
  <si>
    <t>28.04.1994</t>
  </si>
  <si>
    <t>29.03.1999</t>
  </si>
  <si>
    <t>05.07.1997</t>
  </si>
  <si>
    <t>28.07.1974</t>
  </si>
  <si>
    <t>10.10.1995</t>
  </si>
  <si>
    <t>04.03.1983</t>
  </si>
  <si>
    <t>04.03.1996</t>
  </si>
  <si>
    <t>13.02.2000</t>
  </si>
  <si>
    <t>10.01.1983</t>
  </si>
  <si>
    <t>03.05.1997</t>
  </si>
  <si>
    <t>18.08.1990</t>
  </si>
  <si>
    <t>22.11.1990</t>
  </si>
  <si>
    <t>03.12.1986</t>
  </si>
  <si>
    <t>14.04.1996</t>
  </si>
  <si>
    <t>01.10.1992</t>
  </si>
  <si>
    <t>09.02.1997</t>
  </si>
  <si>
    <t>04.01.1993</t>
  </si>
  <si>
    <t>31.03.1995</t>
  </si>
  <si>
    <t>25.07.1990</t>
  </si>
  <si>
    <t>28.01.1989</t>
  </si>
  <si>
    <t>27.05.1997</t>
  </si>
  <si>
    <t>16.03.1989</t>
  </si>
  <si>
    <t>18.04.1986</t>
  </si>
  <si>
    <t>25.01.1996</t>
  </si>
  <si>
    <t>15.04.1997</t>
  </si>
  <si>
    <t>28.03.1992</t>
  </si>
  <si>
    <t>14.09.1998</t>
  </si>
  <si>
    <t>06.03.1994</t>
  </si>
  <si>
    <t>14.06.1997</t>
  </si>
  <si>
    <t>26.08.1992</t>
  </si>
  <si>
    <t>06.05.1981</t>
  </si>
  <si>
    <t>20.09.1996</t>
  </si>
  <si>
    <t>18.12.1986</t>
  </si>
  <si>
    <t>21.12.1990</t>
  </si>
  <si>
    <t>24.01.1995</t>
  </si>
  <si>
    <t>22.08.1984</t>
  </si>
  <si>
    <t>28.05.1992</t>
  </si>
  <si>
    <t>10.08.1994</t>
  </si>
  <si>
    <t>01.09.1997</t>
  </si>
  <si>
    <t>12.03.1996</t>
  </si>
  <si>
    <t>23.05.1995</t>
  </si>
  <si>
    <t>11.03.1989</t>
  </si>
  <si>
    <t>24.04.1992</t>
  </si>
  <si>
    <t>16.12.1990</t>
  </si>
  <si>
    <t>02.06.1997</t>
  </si>
  <si>
    <t>04.12.1992</t>
  </si>
  <si>
    <t>04.07.1995</t>
  </si>
  <si>
    <t>23.10.1991</t>
  </si>
  <si>
    <t>15.04.1993</t>
  </si>
  <si>
    <t>08.07.1991</t>
  </si>
  <si>
    <t>17.04.1987</t>
  </si>
  <si>
    <t>21.06.1994</t>
  </si>
  <si>
    <t>02.09.1995</t>
  </si>
  <si>
    <t>06.01.1992</t>
  </si>
  <si>
    <t>21.01.1991</t>
  </si>
  <si>
    <t>17.04.1996</t>
  </si>
  <si>
    <t>17.04.1981</t>
  </si>
  <si>
    <t>22.12.1993</t>
  </si>
  <si>
    <t>09.04.1990</t>
  </si>
  <si>
    <t>03.05.1993</t>
  </si>
  <si>
    <t>21.04.1995</t>
  </si>
  <si>
    <t>06.04.1996</t>
  </si>
  <si>
    <t>14.03.1994</t>
  </si>
  <si>
    <t>20.04.1986</t>
  </si>
  <si>
    <t>29.03.2000</t>
  </si>
  <si>
    <t>18.09.1998</t>
  </si>
  <si>
    <t>29.08.2001</t>
  </si>
  <si>
    <t>24.04.2004</t>
  </si>
  <si>
    <t>25.04.1978</t>
  </si>
  <si>
    <t>01.07.2004</t>
  </si>
  <si>
    <t>05.09.2004</t>
  </si>
  <si>
    <t>16.08.2003</t>
  </si>
  <si>
    <t>26.02.2000</t>
  </si>
  <si>
    <t>07.01.1993</t>
  </si>
  <si>
    <t>07.08.1988</t>
  </si>
  <si>
    <t>29.09.1999</t>
  </si>
  <si>
    <t>22.05.1998</t>
  </si>
  <si>
    <t>01.02.1980</t>
  </si>
  <si>
    <t>03.06.1987</t>
  </si>
  <si>
    <t>27.07.2003</t>
  </si>
  <si>
    <t>12.08.1993</t>
  </si>
  <si>
    <t>19.03.2003</t>
  </si>
  <si>
    <t>01.02.2002</t>
  </si>
  <si>
    <t>28.07.2004</t>
  </si>
  <si>
    <t>19.03.2004</t>
  </si>
  <si>
    <t>19.10.2000</t>
  </si>
  <si>
    <t>25.06.2002</t>
  </si>
  <si>
    <t>11.01.2004</t>
  </si>
  <si>
    <t>09.06.2004</t>
  </si>
  <si>
    <t>07.09.1996</t>
  </si>
  <si>
    <t>02.09.2004</t>
  </si>
  <si>
    <t>03.04.2003</t>
  </si>
  <si>
    <t>08.06.1998</t>
  </si>
  <si>
    <t>29.07.2004</t>
  </si>
  <si>
    <t>14.11.1991</t>
  </si>
  <si>
    <t>05.11.1997</t>
  </si>
  <si>
    <t>16.02.2004</t>
  </si>
  <si>
    <t>30.10.1999</t>
  </si>
  <si>
    <t>13.03.2004</t>
  </si>
  <si>
    <t>03.01.1997</t>
  </si>
  <si>
    <t>SLO</t>
  </si>
  <si>
    <t>14.06.2003</t>
  </si>
  <si>
    <t>13.07.1991</t>
  </si>
  <si>
    <t>20.05.2002</t>
  </si>
  <si>
    <t>03.08.2002</t>
  </si>
  <si>
    <t>08.05.1994</t>
  </si>
  <si>
    <t>06.07.1991</t>
  </si>
  <si>
    <t>20.06.2002</t>
  </si>
  <si>
    <t>13.12.1997</t>
  </si>
  <si>
    <t>01.12.2001</t>
  </si>
  <si>
    <t>21.02.1994</t>
  </si>
  <si>
    <t>01.07.1999</t>
  </si>
  <si>
    <t>16.02.2002</t>
  </si>
  <si>
    <t>26.03.2001</t>
  </si>
  <si>
    <t>13.02.1996</t>
  </si>
  <si>
    <t>GUI</t>
  </si>
  <si>
    <t>ISR</t>
  </si>
  <si>
    <t>13.04.1991</t>
  </si>
  <si>
    <t>26.03.1985</t>
  </si>
  <si>
    <t>02.05.1976</t>
  </si>
  <si>
    <t>20.11.2003</t>
  </si>
  <si>
    <t>09.02.1993</t>
  </si>
  <si>
    <t>17.04.2002</t>
  </si>
  <si>
    <t>31.05.2003</t>
  </si>
  <si>
    <t>13.08.2000</t>
  </si>
  <si>
    <t>25.12.1996</t>
  </si>
  <si>
    <t>06.06.2002</t>
  </si>
  <si>
    <t>19.10.2002</t>
  </si>
  <si>
    <t>02.01.2001</t>
  </si>
  <si>
    <t>08.03.2001</t>
  </si>
  <si>
    <t>16.12.2002</t>
  </si>
  <si>
    <t>15.02.2001</t>
  </si>
  <si>
    <t>13.08.2002</t>
  </si>
  <si>
    <t>28.06.2002</t>
  </si>
  <si>
    <t>14.11.1992</t>
  </si>
  <si>
    <t>SUD</t>
  </si>
  <si>
    <t>27.03.1996</t>
  </si>
  <si>
    <t>UAE</t>
  </si>
  <si>
    <t>26.07.2000</t>
  </si>
  <si>
    <t>18.01.1990</t>
  </si>
  <si>
    <t>01.06.1998</t>
  </si>
  <si>
    <t>06.06.2000</t>
  </si>
  <si>
    <t>15.12.1998</t>
  </si>
  <si>
    <t>28.01.2000</t>
  </si>
  <si>
    <t>18.08.2000</t>
  </si>
  <si>
    <t>07.03.1998</t>
  </si>
  <si>
    <t>11.06.2000</t>
  </si>
  <si>
    <t>03.07.1988</t>
  </si>
  <si>
    <t>25.03.1999</t>
  </si>
  <si>
    <t>29.06.2001</t>
  </si>
  <si>
    <t>22.09.2000</t>
  </si>
  <si>
    <t>30.09.1988</t>
  </si>
  <si>
    <t>01.06.1993</t>
  </si>
  <si>
    <t>09.12.2001</t>
  </si>
  <si>
    <t>15.11.1999</t>
  </si>
  <si>
    <t>23.04.2001</t>
  </si>
  <si>
    <t>27.09.1974</t>
  </si>
  <si>
    <t>27.01.1985</t>
  </si>
  <si>
    <t>03.03.2001</t>
  </si>
  <si>
    <t>25.08.1990</t>
  </si>
  <si>
    <t>11.09.1997</t>
  </si>
  <si>
    <t>29.10.1990</t>
  </si>
  <si>
    <t>21.12.1986</t>
  </si>
  <si>
    <t>26.06.1991</t>
  </si>
  <si>
    <t>26.06.2001</t>
  </si>
  <si>
    <t>26.03.1999</t>
  </si>
  <si>
    <t>07.09.1999</t>
  </si>
  <si>
    <t>18.02.2001</t>
  </si>
  <si>
    <t>06.03.1991</t>
  </si>
  <si>
    <t>14.08.2000</t>
  </si>
  <si>
    <t>24.04.1980</t>
  </si>
  <si>
    <t>17.09.1998</t>
  </si>
  <si>
    <t>08.01.1998</t>
  </si>
  <si>
    <t>27.10.1991</t>
  </si>
  <si>
    <t>17.07.1984</t>
  </si>
  <si>
    <t>19.09.1980</t>
  </si>
  <si>
    <t>16.12.1995</t>
  </si>
  <si>
    <t>14.04.1998</t>
  </si>
  <si>
    <t>04.05.1999</t>
  </si>
  <si>
    <t>05.02.1983</t>
  </si>
  <si>
    <t>02.03.1964</t>
  </si>
  <si>
    <t>25.11.2000</t>
  </si>
  <si>
    <t>17.09.1989</t>
  </si>
  <si>
    <t>03.06.1999</t>
  </si>
  <si>
    <t>29.11.1989</t>
  </si>
  <si>
    <t>06.02.1964</t>
  </si>
  <si>
    <t>14.12.1975</t>
  </si>
  <si>
    <t>31.05.1988</t>
  </si>
  <si>
    <t>26.04.1981</t>
  </si>
  <si>
    <t>15.06.1998</t>
  </si>
  <si>
    <t>01.03.1993</t>
  </si>
  <si>
    <t>08.04.1986</t>
  </si>
  <si>
    <t>10.02.1993</t>
  </si>
  <si>
    <t>31.08.1998</t>
  </si>
  <si>
    <t>27.04.1981</t>
  </si>
  <si>
    <t>09.09.1999</t>
  </si>
  <si>
    <t>28.08.1998</t>
  </si>
  <si>
    <t>19.04.1981</t>
  </si>
  <si>
    <t>13.11.1961</t>
  </si>
  <si>
    <t>03.04.1999</t>
  </si>
  <si>
    <t>16.07.1998</t>
  </si>
  <si>
    <t>27.09.1991</t>
  </si>
  <si>
    <t>19.04.1990</t>
  </si>
  <si>
    <t>13.10.1987</t>
  </si>
  <si>
    <t>13.09.1991</t>
  </si>
  <si>
    <t>19.11.1985</t>
  </si>
  <si>
    <t>09.03.1998</t>
  </si>
  <si>
    <t>14.05.1990</t>
  </si>
  <si>
    <t>05.02.1998</t>
  </si>
  <si>
    <t>05.07.1993</t>
  </si>
  <si>
    <t>06.04.1993</t>
  </si>
  <si>
    <t>24.04.1986</t>
  </si>
  <si>
    <t>20.06.1991</t>
  </si>
  <si>
    <t>10.01.1996</t>
  </si>
  <si>
    <t>24.01.1998</t>
  </si>
  <si>
    <t>17.09.1965</t>
  </si>
  <si>
    <t>07.04.1980</t>
  </si>
  <si>
    <t>11.06.1999</t>
  </si>
  <si>
    <t>22.03.2000</t>
  </si>
  <si>
    <t>17.11.1978</t>
  </si>
  <si>
    <t>13.04.1976</t>
  </si>
  <si>
    <t>01.07.1964</t>
  </si>
  <si>
    <t>10.09.1992</t>
  </si>
  <si>
    <t>21.11.1988</t>
  </si>
  <si>
    <t>26.04.1993</t>
  </si>
  <si>
    <t>03.06.1988</t>
  </si>
  <si>
    <t>01.09.2000</t>
  </si>
  <si>
    <t>08.12.1996</t>
  </si>
  <si>
    <t>15.07.1996</t>
  </si>
  <si>
    <t>03.09.1985</t>
  </si>
  <si>
    <t>07.06.1997</t>
  </si>
  <si>
    <t>09.04.1997</t>
  </si>
  <si>
    <t>10.07.1988</t>
  </si>
  <si>
    <t>16.01.1995</t>
  </si>
  <si>
    <t>29.08.1996</t>
  </si>
  <si>
    <t>03.04.1995</t>
  </si>
  <si>
    <t>30.09.1996</t>
  </si>
  <si>
    <t>21.01.1997</t>
  </si>
  <si>
    <t>20.05.1997</t>
  </si>
  <si>
    <t>13.09.1971</t>
  </si>
  <si>
    <t>21.08.1989</t>
  </si>
  <si>
    <t>28.10.1996</t>
  </si>
  <si>
    <t>14.05.1987</t>
  </si>
  <si>
    <t>28.11.1986</t>
  </si>
  <si>
    <t>11.01.1993</t>
  </si>
  <si>
    <t>09.01.1996</t>
  </si>
  <si>
    <t>29.02.1968</t>
  </si>
  <si>
    <t>09.04.1993</t>
  </si>
  <si>
    <t>27.10.1992</t>
  </si>
  <si>
    <t>25.10.1996</t>
  </si>
  <si>
    <t>21.05.1986</t>
  </si>
  <si>
    <t>02.06.1982</t>
  </si>
  <si>
    <t>17.04.1990</t>
  </si>
  <si>
    <t>18.07.1992</t>
  </si>
  <si>
    <t>20.06.1997</t>
  </si>
  <si>
    <t>17.09.1994</t>
  </si>
  <si>
    <t>02.10.1993</t>
  </si>
  <si>
    <t>PHI</t>
  </si>
  <si>
    <t>11.02.1997</t>
  </si>
  <si>
    <t>17.08.1995</t>
  </si>
  <si>
    <t>04.06.1994</t>
  </si>
  <si>
    <t>08.05.1993</t>
  </si>
  <si>
    <t>05.03.1993</t>
  </si>
  <si>
    <t>18.08.1983</t>
  </si>
  <si>
    <t>23.01.1993</t>
  </si>
  <si>
    <t>18.05.1997</t>
  </si>
  <si>
    <t>07.04.1988</t>
  </si>
  <si>
    <t>21.09.1989</t>
  </si>
  <si>
    <t>13.10.1985</t>
  </si>
  <si>
    <t>05.12.1988</t>
  </si>
  <si>
    <t>24.04.1997</t>
  </si>
  <si>
    <t>21.10.1982</t>
  </si>
  <si>
    <t>03.11.1995</t>
  </si>
  <si>
    <t>25.06.1995</t>
  </si>
  <si>
    <t>07.09.1994</t>
  </si>
  <si>
    <t>13.01.1997</t>
  </si>
  <si>
    <t>30.04.1996</t>
  </si>
  <si>
    <t>08.07.1992</t>
  </si>
  <si>
    <t>15.11.1981</t>
  </si>
  <si>
    <t>09.07.1993</t>
  </si>
  <si>
    <t>05.07.1994</t>
  </si>
  <si>
    <t>25.10.1983</t>
  </si>
  <si>
    <t>10.04.1989</t>
  </si>
  <si>
    <t>27.05.1968</t>
  </si>
  <si>
    <t>06.10.1987</t>
  </si>
  <si>
    <t>27.12.1995</t>
  </si>
  <si>
    <t>09.03.1994</t>
  </si>
  <si>
    <t>13.04.1993</t>
  </si>
  <si>
    <t>30.03.1975</t>
  </si>
  <si>
    <t>13.12.1995</t>
  </si>
  <si>
    <t>22.03.1986</t>
  </si>
  <si>
    <t>25.03.1992</t>
  </si>
  <si>
    <t>27.11.1986</t>
  </si>
  <si>
    <t>05.06.1996</t>
  </si>
  <si>
    <t>30.01.1983</t>
  </si>
  <si>
    <t>04.07.1994</t>
  </si>
  <si>
    <t>01.03.1994</t>
  </si>
  <si>
    <t>07.10.1987</t>
  </si>
  <si>
    <t>16.05.1996</t>
  </si>
  <si>
    <t>16.08.1982</t>
  </si>
  <si>
    <t>10.09.1995</t>
  </si>
  <si>
    <t>24.05.1993</t>
  </si>
  <si>
    <t>27.09.1984</t>
  </si>
  <si>
    <t>21.01.1983</t>
  </si>
  <si>
    <t>01.09.1988</t>
  </si>
  <si>
    <t>04.04.1988</t>
  </si>
  <si>
    <t>30.08.1987</t>
  </si>
  <si>
    <t>16.11.1994</t>
  </si>
  <si>
    <t>10.11.1995</t>
  </si>
  <si>
    <t>04.01.2001</t>
  </si>
  <si>
    <t>27.02.1998</t>
  </si>
  <si>
    <t>13.01.2002</t>
  </si>
  <si>
    <t>04.11.1997</t>
  </si>
  <si>
    <t>16.04.2003</t>
  </si>
  <si>
    <t>17.06.2002</t>
  </si>
  <si>
    <t>05.05.2001</t>
  </si>
  <si>
    <t>28.02.1996</t>
  </si>
  <si>
    <t>02.06.1999</t>
  </si>
  <si>
    <t>06.04.1994</t>
  </si>
  <si>
    <t>21.09.1994</t>
  </si>
  <si>
    <t>04.05.2003</t>
  </si>
  <si>
    <t>14.11.2000</t>
  </si>
  <si>
    <t>10.10.2001</t>
  </si>
  <si>
    <t>05.02.2002</t>
  </si>
  <si>
    <t>24.06.1994</t>
  </si>
  <si>
    <t>21.07.1997</t>
  </si>
  <si>
    <t>01.12.2004</t>
  </si>
  <si>
    <t>23.08.1999</t>
  </si>
  <si>
    <t>19.07.1995</t>
  </si>
  <si>
    <t>20.07.2003</t>
  </si>
  <si>
    <t>22.07.2003</t>
  </si>
  <si>
    <t>09.10.2002</t>
  </si>
  <si>
    <t>21.06.1987</t>
  </si>
  <si>
    <t>09.08.1996</t>
  </si>
  <si>
    <t>03.05.1994</t>
  </si>
  <si>
    <t>10.05.1980</t>
  </si>
  <si>
    <t>14.12.2004</t>
  </si>
  <si>
    <t>17.01.2004</t>
  </si>
  <si>
    <t>15.06.2003</t>
  </si>
  <si>
    <t>29.10.1996</t>
  </si>
  <si>
    <t>04.12.1998</t>
  </si>
  <si>
    <t>30.10.2000</t>
  </si>
  <si>
    <t>05.08.1995</t>
  </si>
  <si>
    <t>21.03.2004</t>
  </si>
  <si>
    <t>08.05.1998</t>
  </si>
  <si>
    <t>01.07.2003</t>
  </si>
  <si>
    <t>11.12.2004</t>
  </si>
  <si>
    <t>14.04.2002</t>
  </si>
  <si>
    <t>20.04.2004</t>
  </si>
  <si>
    <t>21.09.1999</t>
  </si>
  <si>
    <t>17.11.2002</t>
  </si>
  <si>
    <t>23.06.1990</t>
  </si>
  <si>
    <t>02.06.2003</t>
  </si>
  <si>
    <t>17.07.2002</t>
  </si>
  <si>
    <t>30.09.2003</t>
  </si>
  <si>
    <t>26.05.2004</t>
  </si>
  <si>
    <t>23.05.2003</t>
  </si>
  <si>
    <t>16.10.2003</t>
  </si>
  <si>
    <t>12.09.2002</t>
  </si>
  <si>
    <t>02.10.1990</t>
  </si>
  <si>
    <t>17.02.2002</t>
  </si>
  <si>
    <t>15.07.2002</t>
  </si>
  <si>
    <t>21.06.2003</t>
  </si>
  <si>
    <t>20.07.1987</t>
  </si>
  <si>
    <t>05.10.2004</t>
  </si>
  <si>
    <t>27.05.2004</t>
  </si>
  <si>
    <t>29.07.2001</t>
  </si>
  <si>
    <t>13.02.2003</t>
  </si>
  <si>
    <t>02.02.2004</t>
  </si>
  <si>
    <t>08.06.2003</t>
  </si>
  <si>
    <t>18.07.2004</t>
  </si>
  <si>
    <t>16.10.1990</t>
  </si>
  <si>
    <t>20.03.2001</t>
  </si>
  <si>
    <t>15.10.1993</t>
  </si>
  <si>
    <t>08.07.2002</t>
  </si>
  <si>
    <t>19.07.1987</t>
  </si>
  <si>
    <t>25.08.2000</t>
  </si>
  <si>
    <t>02.04.2004</t>
  </si>
  <si>
    <t>01.08.2002</t>
  </si>
  <si>
    <t>TUR</t>
  </si>
  <si>
    <t>07.12.2002</t>
  </si>
  <si>
    <t>28.12.2004</t>
  </si>
  <si>
    <t>02.02.1997</t>
  </si>
  <si>
    <t>13.08.1991</t>
  </si>
  <si>
    <t>15.10.2003</t>
  </si>
  <si>
    <t>27.09.2005</t>
  </si>
  <si>
    <t>04.04.2005</t>
  </si>
  <si>
    <t>15.05.1999</t>
  </si>
  <si>
    <t>29.10.2004</t>
  </si>
  <si>
    <t>11.07.1997</t>
  </si>
  <si>
    <t>18.02.1997</t>
  </si>
  <si>
    <t>16.06.1999</t>
  </si>
  <si>
    <t>01.04.2002</t>
  </si>
  <si>
    <t>11.12.2001</t>
  </si>
  <si>
    <t>19.09.2001</t>
  </si>
  <si>
    <t>15.03.2000</t>
  </si>
  <si>
    <t>15.08.2004</t>
  </si>
  <si>
    <t>30.06.2004</t>
  </si>
  <si>
    <t>12.07.2004</t>
  </si>
  <si>
    <t>03.08.1983</t>
  </si>
  <si>
    <t>05.12.1995</t>
  </si>
  <si>
    <t>16.05.1993</t>
  </si>
  <si>
    <t>14.04.2004</t>
  </si>
  <si>
    <t>02.04.1998</t>
  </si>
  <si>
    <t>04.06.2003</t>
  </si>
  <si>
    <t>31.07.2005</t>
  </si>
  <si>
    <t>02.04.1992</t>
  </si>
  <si>
    <t>01.06.2004</t>
  </si>
  <si>
    <t>28.01.2003</t>
  </si>
  <si>
    <t>27.03.1993</t>
  </si>
  <si>
    <t>04.05.2002</t>
  </si>
  <si>
    <t>09.01.1993</t>
  </si>
  <si>
    <t>22.06.2005</t>
  </si>
  <si>
    <t>21.03.2002</t>
  </si>
  <si>
    <t>06.12.2004</t>
  </si>
  <si>
    <t>28.11.2003</t>
  </si>
  <si>
    <t>18.10.1993</t>
  </si>
  <si>
    <t>22.06.1996</t>
  </si>
  <si>
    <t>26.11.2003</t>
  </si>
  <si>
    <t>24.11.1998</t>
  </si>
  <si>
    <t>02.10.2002</t>
  </si>
  <si>
    <t>04.10.2003</t>
  </si>
  <si>
    <t>02.11.2000</t>
  </si>
  <si>
    <t>03.05.1984</t>
  </si>
  <si>
    <t>12.04.1997</t>
  </si>
  <si>
    <t>31.01.1988</t>
  </si>
  <si>
    <t>12.12.1994</t>
  </si>
  <si>
    <t>24.10.1988</t>
  </si>
  <si>
    <t>16.01.2004</t>
  </si>
  <si>
    <t>19.06.1996</t>
  </si>
  <si>
    <t>03.09.2004</t>
  </si>
  <si>
    <t>22.06.2004</t>
  </si>
  <si>
    <t>16.07.1990</t>
  </si>
  <si>
    <t>28.11.1988</t>
  </si>
  <si>
    <t>09.06.2003</t>
  </si>
  <si>
    <t>05.03.2003</t>
  </si>
  <si>
    <t>23.06.2003</t>
  </si>
  <si>
    <t>20.08.2004</t>
  </si>
  <si>
    <t>30.01.2004</t>
  </si>
  <si>
    <t>20.10.2002</t>
  </si>
  <si>
    <t>07.04.2004</t>
  </si>
  <si>
    <t>07.10.2005</t>
  </si>
  <si>
    <t>24.12.2002</t>
  </si>
  <si>
    <t>05.04.1996</t>
  </si>
  <si>
    <t>31.07.2004</t>
  </si>
  <si>
    <t>20.04.2000</t>
  </si>
  <si>
    <t>09.09.2003</t>
  </si>
  <si>
    <t>11.12.2003</t>
  </si>
  <si>
    <t>11.03.2004</t>
  </si>
  <si>
    <t>14.01.2004</t>
  </si>
  <si>
    <t>23.08.1980</t>
  </si>
  <si>
    <t>14.05.2002</t>
  </si>
  <si>
    <t>05.11.2004</t>
  </si>
  <si>
    <t>17.12.1999</t>
  </si>
  <si>
    <t>14.11.1996</t>
  </si>
  <si>
    <t>03.08.2003</t>
  </si>
  <si>
    <t>04.01.2005</t>
  </si>
  <si>
    <t>28.10.1999</t>
  </si>
  <si>
    <t>20.03.2002</t>
  </si>
  <si>
    <t>14.11.2003</t>
  </si>
  <si>
    <t>03.01.1975</t>
  </si>
  <si>
    <t>03.06.1997</t>
  </si>
  <si>
    <t>08.04.2000</t>
  </si>
  <si>
    <t>26.03.2004</t>
  </si>
  <si>
    <t>07.06.2004</t>
  </si>
  <si>
    <t>03.10.2001</t>
  </si>
  <si>
    <t>19.09.2002</t>
  </si>
  <si>
    <t>21.08.2003</t>
  </si>
  <si>
    <t>02.03.2001</t>
  </si>
  <si>
    <t>27.09.2000</t>
  </si>
  <si>
    <t>21.04.1994</t>
  </si>
  <si>
    <t>04.04.2001</t>
  </si>
  <si>
    <t>08.10.1996</t>
  </si>
  <si>
    <t>15.10.1982</t>
  </si>
  <si>
    <t>01.06.1991</t>
  </si>
  <si>
    <t>11.04.1999</t>
  </si>
  <si>
    <t>18.06.1995</t>
  </si>
  <si>
    <t>02.04.2001</t>
  </si>
  <si>
    <t>13.08.1993</t>
  </si>
  <si>
    <t>16.11.2001</t>
  </si>
  <si>
    <t>29.03.1997</t>
  </si>
  <si>
    <t>16.07.2001</t>
  </si>
  <si>
    <t>31.07.1973</t>
  </si>
  <si>
    <t>11.02.2004</t>
  </si>
  <si>
    <t>28.03.2001</t>
  </si>
  <si>
    <t>22.01.1999</t>
  </si>
  <si>
    <t>05.08.1994</t>
  </si>
  <si>
    <t>22.04.1991</t>
  </si>
  <si>
    <t>21.05.2001</t>
  </si>
  <si>
    <t>26.11.2000</t>
  </si>
  <si>
    <t>06.01.1995</t>
  </si>
  <si>
    <t>10.04.2002</t>
  </si>
  <si>
    <t>06.06.2003</t>
  </si>
  <si>
    <t>03.02.1998</t>
  </si>
  <si>
    <t>21.10.1988</t>
  </si>
  <si>
    <t>20.03.2003</t>
  </si>
  <si>
    <t>10.09.1994</t>
  </si>
  <si>
    <t>20.08.1997</t>
  </si>
  <si>
    <t>15.10.2001</t>
  </si>
  <si>
    <t>14.10.1998</t>
  </si>
  <si>
    <t>15.10.1999</t>
  </si>
  <si>
    <t>14.05.1999</t>
  </si>
  <si>
    <t>31.08.1999</t>
  </si>
  <si>
    <t>30.07.2003</t>
  </si>
  <si>
    <t>25.09.2002</t>
  </si>
  <si>
    <t>16.01.2003</t>
  </si>
  <si>
    <t>26.05.1999</t>
  </si>
  <si>
    <t>04.09.2001</t>
  </si>
  <si>
    <t>06.04.2001</t>
  </si>
  <si>
    <t>20.11.2002</t>
  </si>
  <si>
    <t>10.08.1992</t>
  </si>
  <si>
    <t>06.12.1986</t>
  </si>
  <si>
    <t>23.10.1986</t>
  </si>
  <si>
    <t>05.10.2002</t>
  </si>
  <si>
    <t>18.12.1999</t>
  </si>
  <si>
    <t>15.08.2000</t>
  </si>
  <si>
    <t>30.08.2000</t>
  </si>
  <si>
    <t>26.02.2003</t>
  </si>
  <si>
    <t>01.11.1993</t>
  </si>
  <si>
    <t>27.04.1996</t>
  </si>
  <si>
    <t>02.05.2002</t>
  </si>
  <si>
    <t>21.07.1986</t>
  </si>
  <si>
    <t>29.05.2004</t>
  </si>
  <si>
    <t>08.01.2003</t>
  </si>
  <si>
    <t>17.09.2003</t>
  </si>
  <si>
    <t>16.11.2003</t>
  </si>
  <si>
    <t>25.03.2004</t>
  </si>
  <si>
    <t>19.01.2000</t>
  </si>
  <si>
    <t>02.11.1998</t>
  </si>
  <si>
    <t>30.11.2001</t>
  </si>
  <si>
    <t>08.11.1991</t>
  </si>
  <si>
    <t>10.03.2001</t>
  </si>
  <si>
    <t>08.04.1993</t>
  </si>
  <si>
    <t>14.05.1988</t>
  </si>
  <si>
    <t>28.07.1999</t>
  </si>
  <si>
    <t>13.12.2002</t>
  </si>
  <si>
    <t>30.03.1993</t>
  </si>
  <si>
    <t>08.03.1981</t>
  </si>
  <si>
    <t>31.03.1998</t>
  </si>
  <si>
    <t>02.11.2001</t>
  </si>
  <si>
    <t>27.04.2002</t>
  </si>
  <si>
    <t>25.07.2001</t>
  </si>
  <si>
    <t>16.04.1999</t>
  </si>
  <si>
    <t>28.05.2002</t>
  </si>
  <si>
    <t>05.09.2001</t>
  </si>
  <si>
    <t>16.12.2000</t>
  </si>
  <si>
    <t>04.01.1992</t>
  </si>
  <si>
    <t>15.02.1996</t>
  </si>
  <si>
    <t>06.09.1999</t>
  </si>
  <si>
    <t>02.12.1995</t>
  </si>
  <si>
    <t>08.11.2002</t>
  </si>
  <si>
    <t>23.10.2002</t>
  </si>
  <si>
    <t>28.01.2002</t>
  </si>
  <si>
    <t>26.12.2000</t>
  </si>
  <si>
    <t>11.02.1989</t>
  </si>
  <si>
    <t>14.08.2001</t>
  </si>
  <si>
    <t>16.11.2000</t>
  </si>
  <si>
    <t>15.04.1994</t>
  </si>
  <si>
    <t>19.02.2002</t>
  </si>
  <si>
    <t>04.11.1991</t>
  </si>
  <si>
    <t>28.08.2002</t>
  </si>
  <si>
    <t>20.04.2002</t>
  </si>
  <si>
    <t>08.08.2002</t>
  </si>
  <si>
    <t>17.08.2001</t>
  </si>
  <si>
    <t>25.05.1992</t>
  </si>
  <si>
    <t>07.03.1984</t>
  </si>
  <si>
    <t>12.10.1988</t>
  </si>
  <si>
    <t>29.11.2002</t>
  </si>
  <si>
    <t>26.09.2000</t>
  </si>
  <si>
    <t>30.04.2001</t>
  </si>
  <si>
    <t>23.08.2003</t>
  </si>
  <si>
    <t>10.03.2002</t>
  </si>
  <si>
    <t>15.07.2003</t>
  </si>
  <si>
    <t>13.09.2003</t>
  </si>
  <si>
    <t>10.12.2002</t>
  </si>
  <si>
    <t>14.06.2002</t>
  </si>
  <si>
    <t>02.10.1991</t>
  </si>
  <si>
    <t>07.04.1996</t>
  </si>
  <si>
    <t>21.06.1998</t>
  </si>
  <si>
    <t>LUX</t>
  </si>
  <si>
    <t>13.10.2001</t>
  </si>
  <si>
    <t>26.11.1996</t>
  </si>
  <si>
    <t>28.08.2000</t>
  </si>
  <si>
    <t>10.09.2002</t>
  </si>
  <si>
    <t>16.06.2001</t>
  </si>
  <si>
    <t>07.03.1985</t>
  </si>
  <si>
    <t>08.11.1998</t>
  </si>
  <si>
    <t>31.12.1992</t>
  </si>
  <si>
    <t>10.11.1996</t>
  </si>
  <si>
    <t>17.11.1986</t>
  </si>
  <si>
    <t>13.03.1997</t>
  </si>
  <si>
    <t>10.03.2000</t>
  </si>
  <si>
    <t>29.04.1987</t>
  </si>
  <si>
    <t>05.11.1996</t>
  </si>
  <si>
    <t>26.05.1989</t>
  </si>
  <si>
    <t>22.01.1988</t>
  </si>
  <si>
    <t>12.10.1994</t>
  </si>
  <si>
    <t>10.08.1995</t>
  </si>
  <si>
    <t>24.07.2001</t>
  </si>
  <si>
    <t>23.10.2000</t>
  </si>
  <si>
    <t>19.05.1999</t>
  </si>
  <si>
    <t>11.04.1996</t>
  </si>
  <si>
    <t>19.08.1984</t>
  </si>
  <si>
    <t>26.10.1992</t>
  </si>
  <si>
    <t>22.04.1999</t>
  </si>
  <si>
    <t>25.07.1999</t>
  </si>
  <si>
    <t>21.01.1999</t>
  </si>
  <si>
    <t>09.10.1984</t>
  </si>
  <si>
    <t>25.10.1986</t>
  </si>
  <si>
    <t>20.07.2000</t>
  </si>
  <si>
    <t>03.02.2001</t>
  </si>
  <si>
    <t>15.02.1991</t>
  </si>
  <si>
    <t>17.05.2001</t>
  </si>
  <si>
    <t>23.02.1997</t>
  </si>
  <si>
    <t>02.01.1997</t>
  </si>
  <si>
    <t>03.04.2001</t>
  </si>
  <si>
    <t>25.04.2001</t>
  </si>
  <si>
    <t>15.09.1999</t>
  </si>
  <si>
    <t>18.08.1997</t>
  </si>
  <si>
    <t>28.10.1997</t>
  </si>
  <si>
    <t>09.09.1984</t>
  </si>
  <si>
    <t>14.02.2001</t>
  </si>
  <si>
    <t>19.11.2000</t>
  </si>
  <si>
    <t>03.12.1988</t>
  </si>
  <si>
    <t>11.08.1998</t>
  </si>
  <si>
    <t>07.08.2001</t>
  </si>
  <si>
    <t>28.06.2001</t>
  </si>
  <si>
    <t>12.11.2000</t>
  </si>
  <si>
    <t>16.01.1996</t>
  </si>
  <si>
    <t>16.06.1997</t>
  </si>
  <si>
    <t>06.09.2001</t>
  </si>
  <si>
    <t>25.02.1985</t>
  </si>
  <si>
    <t>25.03.2000</t>
  </si>
  <si>
    <t>10.05.2001</t>
  </si>
  <si>
    <t>13.10.1991</t>
  </si>
  <si>
    <t>22.05.1997</t>
  </si>
  <si>
    <t>20.08.1990</t>
  </si>
  <si>
    <t>28.12.2001</t>
  </si>
  <si>
    <t>10.07.1991</t>
  </si>
  <si>
    <t>02.12.1980</t>
  </si>
  <si>
    <t>05.09.1999</t>
  </si>
  <si>
    <t>19.07.1982</t>
  </si>
  <si>
    <t>12.10.1992</t>
  </si>
  <si>
    <t>07.08.1985</t>
  </si>
  <si>
    <t>07.10.1982</t>
  </si>
  <si>
    <t>05.04.2000</t>
  </si>
  <si>
    <t>12.01.2000</t>
  </si>
  <si>
    <t>01.02.1998</t>
  </si>
  <si>
    <t>13.08.1974</t>
  </si>
  <si>
    <t>12.01.1996</t>
  </si>
  <si>
    <t>01.10.1996</t>
  </si>
  <si>
    <t>30.03.1992</t>
  </si>
  <si>
    <t>01.04.2000</t>
  </si>
  <si>
    <t>05.05.1988</t>
  </si>
  <si>
    <t>30.11.1995</t>
  </si>
  <si>
    <t>05.08.1996</t>
  </si>
  <si>
    <t>02.02.1998</t>
  </si>
  <si>
    <t>24.03.2001</t>
  </si>
  <si>
    <t>05.04.2001</t>
  </si>
  <si>
    <t>20.01.1993</t>
  </si>
  <si>
    <t>25.09.1997</t>
  </si>
  <si>
    <t>21.11.1987</t>
  </si>
  <si>
    <t>19.09.1993</t>
  </si>
  <si>
    <t>01.08.1987</t>
  </si>
  <si>
    <t>01.12.1997</t>
  </si>
  <si>
    <t>19.05.1983</t>
  </si>
  <si>
    <t>21.12.1984</t>
  </si>
  <si>
    <t>24.11.1995</t>
  </si>
  <si>
    <t>19.02.2000</t>
  </si>
  <si>
    <t>09.04.1999</t>
  </si>
  <si>
    <t>01.11.1999</t>
  </si>
  <si>
    <t>15.05.1971</t>
  </si>
  <si>
    <t>DOM</t>
  </si>
  <si>
    <t>06.02.2001</t>
  </si>
  <si>
    <t>08.04.1994</t>
  </si>
  <si>
    <t>23.06.1999</t>
  </si>
  <si>
    <t>27.08.1996</t>
  </si>
  <si>
    <t>21.11.1997</t>
  </si>
  <si>
    <t>26.09.1996</t>
  </si>
  <si>
    <t>18.09.2000</t>
  </si>
  <si>
    <t>21.08.1990</t>
  </si>
  <si>
    <t>30.07.1999</t>
  </si>
  <si>
    <t>03.05.1999</t>
  </si>
  <si>
    <t>06.07.1998</t>
  </si>
  <si>
    <t>21.01.2000</t>
  </si>
  <si>
    <t>19.03.1987</t>
  </si>
  <si>
    <t>21.10.1977</t>
  </si>
  <si>
    <t>11.09.2001</t>
  </si>
  <si>
    <t>01.12.1985</t>
  </si>
  <si>
    <t>17.02.1999</t>
  </si>
  <si>
    <t>06.11.1998</t>
  </si>
  <si>
    <t>17.12.1994</t>
  </si>
  <si>
    <t>28.08.1988</t>
  </si>
  <si>
    <t>29.07.1990</t>
  </si>
  <si>
    <t>17.03.1988</t>
  </si>
  <si>
    <t>03.08.2000</t>
  </si>
  <si>
    <t>16.10.2001</t>
  </si>
  <si>
    <t>MYA</t>
  </si>
  <si>
    <t>14.05.1996</t>
  </si>
  <si>
    <t>08.01.1992</t>
  </si>
  <si>
    <t>19.05.2000</t>
  </si>
  <si>
    <t>12.01.1998</t>
  </si>
  <si>
    <t>06.08.1987</t>
  </si>
  <si>
    <t>26.09.2002</t>
  </si>
  <si>
    <t>09.11.2000</t>
  </si>
  <si>
    <t>27.01.1991</t>
  </si>
  <si>
    <t>14.07.1999</t>
  </si>
  <si>
    <t>15.09.1995</t>
  </si>
  <si>
    <t>10.06.1999</t>
  </si>
  <si>
    <t>19.12.2001</t>
  </si>
  <si>
    <t>09.12.1985</t>
  </si>
  <si>
    <t>26.12.2001</t>
  </si>
  <si>
    <t>23.09.2001</t>
  </si>
  <si>
    <t>13.07.2001</t>
  </si>
  <si>
    <t>05.12.2000</t>
  </si>
  <si>
    <t>15.03.1986</t>
  </si>
  <si>
    <t>10.04.1998</t>
  </si>
  <si>
    <t>08.06.1988</t>
  </si>
  <si>
    <t>07.02.1999</t>
  </si>
  <si>
    <t>04.06.1998</t>
  </si>
  <si>
    <t>22.06.1999</t>
  </si>
  <si>
    <t>22.07.1996</t>
  </si>
  <si>
    <t>12.05.1997</t>
  </si>
  <si>
    <t>22.11.1997</t>
  </si>
  <si>
    <t>28.10.1984</t>
  </si>
  <si>
    <t>24.05.1999</t>
  </si>
  <si>
    <t>02.01.1999</t>
  </si>
  <si>
    <t>01.06.2000</t>
  </si>
  <si>
    <t>28.09.1997</t>
  </si>
  <si>
    <t>13.11.1986</t>
  </si>
  <si>
    <t>02.10.1999</t>
  </si>
  <si>
    <t>09.11.1997</t>
  </si>
  <si>
    <t>19.04.1989</t>
  </si>
  <si>
    <t>27.04.1985</t>
  </si>
  <si>
    <t>25.08.1987</t>
  </si>
  <si>
    <t>07.02.1993</t>
  </si>
  <si>
    <t>03.05.1991</t>
  </si>
  <si>
    <t>12.08.2000</t>
  </si>
  <si>
    <t>11.07.1995</t>
  </si>
  <si>
    <t>07.11.1999</t>
  </si>
  <si>
    <t>08.05.1999</t>
  </si>
  <si>
    <t>11.02.1998</t>
  </si>
  <si>
    <t>26.01.1994</t>
  </si>
  <si>
    <t>24.12.1998</t>
  </si>
  <si>
    <t>21.05.1988</t>
  </si>
  <si>
    <t>19.06.1991</t>
  </si>
  <si>
    <t>15.11.1998</t>
  </si>
  <si>
    <t>11.04.1998</t>
  </si>
  <si>
    <t>17.04.1984</t>
  </si>
  <si>
    <t>07.11.1987</t>
  </si>
  <si>
    <t>27.08.1988</t>
  </si>
  <si>
    <t>06.06.1996</t>
  </si>
  <si>
    <t>29.11.1990</t>
  </si>
  <si>
    <t>21.05.1999</t>
  </si>
  <si>
    <t>13.07.1972</t>
  </si>
  <si>
    <t>30.07.1998</t>
  </si>
  <si>
    <t>25.05.1983</t>
  </si>
  <si>
    <t>18.03.1998</t>
  </si>
  <si>
    <t>21.05.1995</t>
  </si>
  <si>
    <t>28.09.1998</t>
  </si>
  <si>
    <t>19.09.2000</t>
  </si>
  <si>
    <t>13.10.1993</t>
  </si>
  <si>
    <t>01.06.1996</t>
  </si>
  <si>
    <t>20.10.1999</t>
  </si>
  <si>
    <t>07.12.1999</t>
  </si>
  <si>
    <t>07.02.1991</t>
  </si>
  <si>
    <t>04.07.1987</t>
  </si>
  <si>
    <t>31.05.1995</t>
  </si>
  <si>
    <t>31.05.1962</t>
  </si>
  <si>
    <t>21.03.1996</t>
  </si>
  <si>
    <t>22.01.1998</t>
  </si>
  <si>
    <t>23.12.1983</t>
  </si>
  <si>
    <t>04.10.1986</t>
  </si>
  <si>
    <t>14.11.2001</t>
  </si>
  <si>
    <t>10.11.1998</t>
  </si>
  <si>
    <t>26.11.1991</t>
  </si>
  <si>
    <t>13.11.1980</t>
  </si>
  <si>
    <t>05.06.2000</t>
  </si>
  <si>
    <t>07.11.1991</t>
  </si>
  <si>
    <t>22.04.1997</t>
  </si>
  <si>
    <t>13.09.1985</t>
  </si>
  <si>
    <t>20.09.1988</t>
  </si>
  <si>
    <t>25.05.1998</t>
  </si>
  <si>
    <t>23.01.1997</t>
  </si>
  <si>
    <t>21.02.1996</t>
  </si>
  <si>
    <t>24.10.1998</t>
  </si>
  <si>
    <t>06.06.1995</t>
  </si>
  <si>
    <t>07.04.1999</t>
  </si>
  <si>
    <t>29.07.1997</t>
  </si>
  <si>
    <t>08.01.1997</t>
  </si>
  <si>
    <t>13.12.1987</t>
  </si>
  <si>
    <t>08.12.1982</t>
  </si>
  <si>
    <t>12.11.1983</t>
  </si>
  <si>
    <t>23.12.1988</t>
  </si>
  <si>
    <t>19.03.1997</t>
  </si>
  <si>
    <t>17.05.1996</t>
  </si>
  <si>
    <t>21.11.1974</t>
  </si>
  <si>
    <t>18.10.1984</t>
  </si>
  <si>
    <t>07.01.1998</t>
  </si>
  <si>
    <t>27.08.1986</t>
  </si>
  <si>
    <t>11.10.1997</t>
  </si>
  <si>
    <t>27.03.1988</t>
  </si>
  <si>
    <t>19.12.1989</t>
  </si>
  <si>
    <t>22.06.1995</t>
  </si>
  <si>
    <t>10.11.2000</t>
  </si>
  <si>
    <t>12.06.1997</t>
  </si>
  <si>
    <t>19.10.1993</t>
  </si>
  <si>
    <t>08.09.1986</t>
  </si>
  <si>
    <t>23.02.1996</t>
  </si>
  <si>
    <t>29.05.1994</t>
  </si>
  <si>
    <t>19.09.1990</t>
  </si>
  <si>
    <t>02.06.1990</t>
  </si>
  <si>
    <t>07.06.1999</t>
  </si>
  <si>
    <t>11.12.1998</t>
  </si>
  <si>
    <t>21.02.1983</t>
  </si>
  <si>
    <t>03.01.1991</t>
  </si>
  <si>
    <t>05.05.1998</t>
  </si>
  <si>
    <t>27.07.1995</t>
  </si>
  <si>
    <t>15.04.1992</t>
  </si>
  <si>
    <t>24.05.1984</t>
  </si>
  <si>
    <t>07.04.1995</t>
  </si>
  <si>
    <t>11.12.1976</t>
  </si>
  <si>
    <t>28.03.1999</t>
  </si>
  <si>
    <t>20.01.1985</t>
  </si>
  <si>
    <t>29.10.1975</t>
  </si>
  <si>
    <t>13.08.1992</t>
  </si>
  <si>
    <t>13.03.1990</t>
  </si>
  <si>
    <t>26.04.1995</t>
  </si>
  <si>
    <t>14.02.1985</t>
  </si>
  <si>
    <t>19.06.1999</t>
  </si>
  <si>
    <t>16.05.1999</t>
  </si>
  <si>
    <t>24.09.1996</t>
  </si>
  <si>
    <t>15.12.1994</t>
  </si>
  <si>
    <t>05.12.1998</t>
  </si>
  <si>
    <t>10.08.1996</t>
  </si>
  <si>
    <t>18.10.1988</t>
  </si>
  <si>
    <t>09.09.1994</t>
  </si>
  <si>
    <t>26.04.1990</t>
  </si>
  <si>
    <t>10.06.1998</t>
  </si>
  <si>
    <t>25.09.1994</t>
  </si>
  <si>
    <t>21.10.1996</t>
  </si>
  <si>
    <t>24.04.1989</t>
  </si>
  <si>
    <t>24.06.1995</t>
  </si>
  <si>
    <t>30.11.1985</t>
  </si>
  <si>
    <t>20.04.1995</t>
  </si>
  <si>
    <t>20.04.1998</t>
  </si>
  <si>
    <t>31.10.1983</t>
  </si>
  <si>
    <t>02.05.1990</t>
  </si>
  <si>
    <t>11.02.1985</t>
  </si>
  <si>
    <t>30.04.1987</t>
  </si>
  <si>
    <t>08.03.1998</t>
  </si>
  <si>
    <t>08.02.1998</t>
  </si>
  <si>
    <t>14.01.1996</t>
  </si>
  <si>
    <t>28.03.1990</t>
  </si>
  <si>
    <t>09.08.1997</t>
  </si>
  <si>
    <t>10.07.1984</t>
  </si>
  <si>
    <t>09.04.1994</t>
  </si>
  <si>
    <t>15.01.1999</t>
  </si>
  <si>
    <t>12.02.1995</t>
  </si>
  <si>
    <t>16.02.1998</t>
  </si>
  <si>
    <t>03.08.1984</t>
  </si>
  <si>
    <t>03.02.1995</t>
  </si>
  <si>
    <t>15.03.1988</t>
  </si>
  <si>
    <t>11.05.1999</t>
  </si>
  <si>
    <t>05.08.1986</t>
  </si>
  <si>
    <t>15.05.1996</t>
  </si>
  <si>
    <t>01.01.1997</t>
  </si>
  <si>
    <t>31.07.1993</t>
  </si>
  <si>
    <t>08.08.1996</t>
  </si>
  <si>
    <t>20.08.1991</t>
  </si>
  <si>
    <t>07.12.1995</t>
  </si>
  <si>
    <t>19.12.1990</t>
  </si>
  <si>
    <t>19.09.1996</t>
  </si>
  <si>
    <t>22.02.1990</t>
  </si>
  <si>
    <t>12.04.1998</t>
  </si>
  <si>
    <t>26.10.1977</t>
  </si>
  <si>
    <t>29.10.1998</t>
  </si>
  <si>
    <t>11.03.1990</t>
  </si>
  <si>
    <t>30.09.1997</t>
  </si>
  <si>
    <t>26.02.1998</t>
  </si>
  <si>
    <t>01.11.1988</t>
  </si>
  <si>
    <t>30.01.1996</t>
  </si>
  <si>
    <t>21.10.1997</t>
  </si>
  <si>
    <t>23.11.1988</t>
  </si>
  <si>
    <t>12.06.1996</t>
  </si>
  <si>
    <t>08.03.1996</t>
  </si>
  <si>
    <t>07.07.1973</t>
  </si>
  <si>
    <t>17.08.1998</t>
  </si>
  <si>
    <t>19.02.1998</t>
  </si>
  <si>
    <t>28.02.1990</t>
  </si>
  <si>
    <t>13.12.1991</t>
  </si>
  <si>
    <t>21.10.1987</t>
  </si>
  <si>
    <t>28.03.1994</t>
  </si>
  <si>
    <t>03.03.1996</t>
  </si>
  <si>
    <t>16.02.1994</t>
  </si>
  <si>
    <t>12.11.1988</t>
  </si>
  <si>
    <t>18.06.1986</t>
  </si>
  <si>
    <t>26.03.1982</t>
  </si>
  <si>
    <t>14.02.1989</t>
  </si>
  <si>
    <t>29.09.1997</t>
  </si>
  <si>
    <t>25.02.1987</t>
  </si>
  <si>
    <t>02.09.1996</t>
  </si>
  <si>
    <t>12.02.1987</t>
  </si>
  <si>
    <t>08.07.1989</t>
  </si>
  <si>
    <t>30.09.1993</t>
  </si>
  <si>
    <t>17.09.1991</t>
  </si>
  <si>
    <t>22.12.1992</t>
  </si>
  <si>
    <t>30.04.1982</t>
  </si>
  <si>
    <t>11.08.1989</t>
  </si>
  <si>
    <t>29.08.1993</t>
  </si>
  <si>
    <t>29.02.1992</t>
  </si>
  <si>
    <t>18.07.1993</t>
  </si>
  <si>
    <t>24.07.1991</t>
  </si>
  <si>
    <t>10.08.1983</t>
  </si>
  <si>
    <t>19.04.1994</t>
  </si>
  <si>
    <t>21.05.1970</t>
  </si>
  <si>
    <t>04.02.1996</t>
  </si>
  <si>
    <t>03.01.1986</t>
  </si>
  <si>
    <t>12.08.1990</t>
  </si>
  <si>
    <t>16.12.1993</t>
  </si>
  <si>
    <t>23.03.1980</t>
  </si>
  <si>
    <t>22.06.1991</t>
  </si>
  <si>
    <t>18.06.1994</t>
  </si>
  <si>
    <t>23.09.1989</t>
  </si>
  <si>
    <t>21.05.1984</t>
  </si>
  <si>
    <t>27.07.1992</t>
  </si>
  <si>
    <t>01.01.1995</t>
  </si>
  <si>
    <t>07.07.1997</t>
  </si>
  <si>
    <t>29.03.1991</t>
  </si>
  <si>
    <t>01.07.1993</t>
  </si>
  <si>
    <t>11.11.1996</t>
  </si>
  <si>
    <t>03.12.1993</t>
  </si>
  <si>
    <t>19.12.1997</t>
  </si>
  <si>
    <t>11.08.1996</t>
  </si>
  <si>
    <t>04.12.1985</t>
  </si>
  <si>
    <t>27.04.1994</t>
  </si>
  <si>
    <t>19.05.1996</t>
  </si>
  <si>
    <t>16.09.1958</t>
  </si>
  <si>
    <t>17.05.1997</t>
  </si>
  <si>
    <t>18.09.1994</t>
  </si>
  <si>
    <t>02.04.1982</t>
  </si>
  <si>
    <t>10.07.1996</t>
  </si>
  <si>
    <t>30.07.1966</t>
  </si>
  <si>
    <t>26.06.1995</t>
  </si>
  <si>
    <t>18.02.1993</t>
  </si>
  <si>
    <t>30.08.1979</t>
  </si>
  <si>
    <t>02.09.1984</t>
  </si>
  <si>
    <t>17.06.1991</t>
  </si>
  <si>
    <t>06.01.1993</t>
  </si>
  <si>
    <t>20.11.1995</t>
  </si>
  <si>
    <t>01.09.1994</t>
  </si>
  <si>
    <t>21.03.1995</t>
  </si>
  <si>
    <t>14.09.1994</t>
  </si>
  <si>
    <t>06.01.1996</t>
  </si>
  <si>
    <t>15.08.1995</t>
  </si>
  <si>
    <t>02.04.1985</t>
  </si>
  <si>
    <t>02.08.1990</t>
  </si>
  <si>
    <t>22.01.1991</t>
  </si>
  <si>
    <t>16.12.1992</t>
  </si>
  <si>
    <t>20.02.1979</t>
  </si>
  <si>
    <t>20.07.1980</t>
  </si>
  <si>
    <t>04.01.1989</t>
  </si>
  <si>
    <t>11.01.1994</t>
  </si>
  <si>
    <t>12.11.2001</t>
  </si>
  <si>
    <t>27.03.2002</t>
  </si>
  <si>
    <t>11.08.2004</t>
  </si>
  <si>
    <t>04.10.2004</t>
  </si>
  <si>
    <t>19.04.2004</t>
  </si>
  <si>
    <t>31.10.2004</t>
  </si>
  <si>
    <t>16.06.2002</t>
  </si>
  <si>
    <t>11.04.1995</t>
  </si>
  <si>
    <t>17.10.2003</t>
  </si>
  <si>
    <t>30.11.2004</t>
  </si>
  <si>
    <t>09.09.2001</t>
  </si>
  <si>
    <t>26.02.1995</t>
  </si>
  <si>
    <t>05.04.2003</t>
  </si>
  <si>
    <t>24.06.2005</t>
  </si>
  <si>
    <t>23.02.2005</t>
  </si>
  <si>
    <t>17.09.2004</t>
  </si>
  <si>
    <t>08.02.2003</t>
  </si>
  <si>
    <t>06.05.2005</t>
  </si>
  <si>
    <t>04.08.1999</t>
  </si>
  <si>
    <t>12.06.2002</t>
  </si>
  <si>
    <t>27.01.2005</t>
  </si>
  <si>
    <t>18.09.2004</t>
  </si>
  <si>
    <t>21.12.2004</t>
  </si>
  <si>
    <t>18.06.2005</t>
  </si>
  <si>
    <t>04.12.2005</t>
  </si>
  <si>
    <t>29.06.2005</t>
  </si>
  <si>
    <t>20.03.2004</t>
  </si>
  <si>
    <t>28.09.2002</t>
  </si>
  <si>
    <t>17.03.1997</t>
  </si>
  <si>
    <t>27.12.2002</t>
  </si>
  <si>
    <t>12.02.2005</t>
  </si>
  <si>
    <t>20.06.1996</t>
  </si>
  <si>
    <t>26.10.1988</t>
  </si>
  <si>
    <t>24.07.1970</t>
  </si>
  <si>
    <t>07.01.2003</t>
  </si>
  <si>
    <t>09.01.2000</t>
  </si>
  <si>
    <t>23.09.2002</t>
  </si>
  <si>
    <t>27.12.2004</t>
  </si>
  <si>
    <t>29.03.2004</t>
  </si>
  <si>
    <t>08.11.2000</t>
  </si>
  <si>
    <t>23.07.2001</t>
  </si>
  <si>
    <t>27.10.1993</t>
  </si>
  <si>
    <t>10.01.2003</t>
  </si>
  <si>
    <t>28.11.1995</t>
  </si>
  <si>
    <t>18.04.2001</t>
  </si>
  <si>
    <t>12.12.1988</t>
  </si>
  <si>
    <t>14.05.1992</t>
  </si>
  <si>
    <t>04.05.1994</t>
  </si>
  <si>
    <t>20.05.2003</t>
  </si>
  <si>
    <t>01.06.2002</t>
  </si>
  <si>
    <t>02.01.2002</t>
  </si>
  <si>
    <t>24.03.1990</t>
  </si>
  <si>
    <t>02.11.1983</t>
  </si>
  <si>
    <t>25.09.1998</t>
  </si>
  <si>
    <t>30.12.1995</t>
  </si>
  <si>
    <t>24.04.1982</t>
  </si>
  <si>
    <t>09.03.1995</t>
  </si>
  <si>
    <t>22.04.1989</t>
  </si>
  <si>
    <t>22.03.1999</t>
  </si>
  <si>
    <t>17.07.1998</t>
  </si>
  <si>
    <t>18.12.1988</t>
  </si>
  <si>
    <t>07.10.1989</t>
  </si>
  <si>
    <t>18.02.1985</t>
  </si>
  <si>
    <t>05.05.1996</t>
  </si>
  <si>
    <t>06.03.2000</t>
  </si>
  <si>
    <t>31.01.1999</t>
  </si>
  <si>
    <t>20.08.1986</t>
  </si>
  <si>
    <t>08.12.1994</t>
  </si>
  <si>
    <t>07.11.1988</t>
  </si>
  <si>
    <t>10.02.1994</t>
  </si>
  <si>
    <t>21.11.1990</t>
  </si>
  <si>
    <t>06.09.1991</t>
  </si>
  <si>
    <t>17.11.1984</t>
  </si>
  <si>
    <t>24.09.1989</t>
  </si>
  <si>
    <t>01.04.1987</t>
  </si>
  <si>
    <t>12.10.2001</t>
  </si>
  <si>
    <t>06.08.2001</t>
  </si>
  <si>
    <t>18.03.1982</t>
  </si>
  <si>
    <t>12.10.1981</t>
  </si>
  <si>
    <t>25.02.1997</t>
  </si>
  <si>
    <t>23.11.1976</t>
  </si>
  <si>
    <t>06.03.1992</t>
  </si>
  <si>
    <t>12.10.2000</t>
  </si>
  <si>
    <t>13.11.2000</t>
  </si>
  <si>
    <t>19.12.1983</t>
  </si>
  <si>
    <t>24.07.1996</t>
  </si>
  <si>
    <t>20.02.1991</t>
  </si>
  <si>
    <t>04.04.1999</t>
  </si>
  <si>
    <t>06.10.2001</t>
  </si>
  <si>
    <t>18.05.1996</t>
  </si>
  <si>
    <t>24.07.2000</t>
  </si>
  <si>
    <t>02.01.1996</t>
  </si>
  <si>
    <t>25.11.1982</t>
  </si>
  <si>
    <t>12.05.1990</t>
  </si>
  <si>
    <t>21.12.1998</t>
  </si>
  <si>
    <t>25.06.1979</t>
  </si>
  <si>
    <t>30.10.1986</t>
  </si>
  <si>
    <t>26.04.1999</t>
  </si>
  <si>
    <t>17.01.1990</t>
  </si>
  <si>
    <t>21.02.1999</t>
  </si>
  <si>
    <t>01.04.1999</t>
  </si>
  <si>
    <t>15.01.1990</t>
  </si>
  <si>
    <t>20.03.1999</t>
  </si>
  <si>
    <t>06.01.1998</t>
  </si>
  <si>
    <t>25.12.1997</t>
  </si>
  <si>
    <t>20.12.1997</t>
  </si>
  <si>
    <t>09.11.1999</t>
  </si>
  <si>
    <t>13.01.1968</t>
  </si>
  <si>
    <t>06.03.1997</t>
  </si>
  <si>
    <t>27.10.1996</t>
  </si>
  <si>
    <t>01.01.1994</t>
  </si>
  <si>
    <t>17.08.1996</t>
  </si>
  <si>
    <t>30.09.1995</t>
  </si>
  <si>
    <t>14.07.1998</t>
  </si>
  <si>
    <t>06.05.1987</t>
  </si>
  <si>
    <t>05.04.1991</t>
  </si>
  <si>
    <t>05.08.1987</t>
  </si>
  <si>
    <t>08.08.1991</t>
  </si>
  <si>
    <t>09.11.1998</t>
  </si>
  <si>
    <t>25.07.1988</t>
  </si>
  <si>
    <t>17.07.1978</t>
  </si>
  <si>
    <t>02.07.1979</t>
  </si>
  <si>
    <t>30.12.1992</t>
  </si>
  <si>
    <t>17.12.1998</t>
  </si>
  <si>
    <t>23.01.1991</t>
  </si>
  <si>
    <t>06.03.1995</t>
  </si>
  <si>
    <t>27.06.1998</t>
  </si>
  <si>
    <t>13.07.1971</t>
  </si>
  <si>
    <t>25.08.1988</t>
  </si>
  <si>
    <t>09.10.1996</t>
  </si>
  <si>
    <t>19.06.1998</t>
  </si>
  <si>
    <t>27.11.1998</t>
  </si>
  <si>
    <t>22.02.1983</t>
  </si>
  <si>
    <t>06.11.1997</t>
  </si>
  <si>
    <t>28.02.1991</t>
  </si>
  <si>
    <t>05.12.1997</t>
  </si>
  <si>
    <t>19.06.1994</t>
  </si>
  <si>
    <t>PAN</t>
  </si>
  <si>
    <t>10.10.1979</t>
  </si>
  <si>
    <t>16.09.1987</t>
  </si>
  <si>
    <t>18.04.1988</t>
  </si>
  <si>
    <t>28.07.1993</t>
  </si>
  <si>
    <t>05.12.1971</t>
  </si>
  <si>
    <t>25.01.1982</t>
  </si>
  <si>
    <t>01.11.1994</t>
  </si>
  <si>
    <t>19.09.1989</t>
  </si>
  <si>
    <t>22.06.1992</t>
  </si>
  <si>
    <t>05.06.1988</t>
  </si>
  <si>
    <t>11.10.1985</t>
  </si>
  <si>
    <t>11.02.1996</t>
  </si>
  <si>
    <t>09.04.1992</t>
  </si>
  <si>
    <t>20.06.1983</t>
  </si>
  <si>
    <t>27.01.1997</t>
  </si>
  <si>
    <t>23.01.1989</t>
  </si>
  <si>
    <t>23.07.1990</t>
  </si>
  <si>
    <t>06.07.1995</t>
  </si>
  <si>
    <t>21.02.1987</t>
  </si>
  <si>
    <t>05.07.1986</t>
  </si>
  <si>
    <t>19.04.1995</t>
  </si>
  <si>
    <t>12.09.1989</t>
  </si>
  <si>
    <t>26.09.1992</t>
  </si>
  <si>
    <t>03.03.1978</t>
  </si>
  <si>
    <t>01.12.1970</t>
  </si>
  <si>
    <t>05.04.1995</t>
  </si>
  <si>
    <t>03.08.1994</t>
  </si>
  <si>
    <t>20.09.1985</t>
  </si>
  <si>
    <t>15.02.1989</t>
  </si>
  <si>
    <t>22.09.1995</t>
  </si>
  <si>
    <t>16.05.1997</t>
  </si>
  <si>
    <t>25.05.1986</t>
  </si>
  <si>
    <t>18.07.1996</t>
  </si>
  <si>
    <t>02.11.1997</t>
  </si>
  <si>
    <t>27.01.1992</t>
  </si>
  <si>
    <t>15.09.1990</t>
  </si>
  <si>
    <t>05.05.1993</t>
  </si>
  <si>
    <t>23.06.1995</t>
  </si>
  <si>
    <t>17.04.2004</t>
  </si>
  <si>
    <t>30.11.2003</t>
  </si>
  <si>
    <t>19.04.2000</t>
  </si>
  <si>
    <t>06.06.1998</t>
  </si>
  <si>
    <t>27.02.2004</t>
  </si>
  <si>
    <t>11.06.2003</t>
  </si>
  <si>
    <t>16.10.2002</t>
  </si>
  <si>
    <t>15.11.1975</t>
  </si>
  <si>
    <t>21.12.2002</t>
  </si>
  <si>
    <t>06.07.1987</t>
  </si>
  <si>
    <t>30.12.2005</t>
  </si>
  <si>
    <t>16.03.2004</t>
  </si>
  <si>
    <t>30.09.2004</t>
  </si>
  <si>
    <t>17.11.1999</t>
  </si>
  <si>
    <t>25.05.2005</t>
  </si>
  <si>
    <t>06.07.2000</t>
  </si>
  <si>
    <t>17.11.2003</t>
  </si>
  <si>
    <t>19.10.1991</t>
  </si>
  <si>
    <t>20.11.2001</t>
  </si>
  <si>
    <t>03.11.1989</t>
  </si>
  <si>
    <t>19.10.2003</t>
  </si>
  <si>
    <t>27.09.2001</t>
  </si>
  <si>
    <t>28.08.2001</t>
  </si>
  <si>
    <t>30.12.2002</t>
  </si>
  <si>
    <t>02.10.2003</t>
  </si>
  <si>
    <t>13.06.1979</t>
  </si>
  <si>
    <t>14.01.1994</t>
  </si>
  <si>
    <t>06.04.1987</t>
  </si>
  <si>
    <t>21.07.2001</t>
  </si>
  <si>
    <t>02.02.1996</t>
  </si>
  <si>
    <t>29.06.1986</t>
  </si>
  <si>
    <t>31.05.1991</t>
  </si>
  <si>
    <t>28.09.1993</t>
  </si>
  <si>
    <t>04.08.1980</t>
  </si>
  <si>
    <t>24.08.2001</t>
  </si>
  <si>
    <t>31.08.1980</t>
  </si>
  <si>
    <t>01.01.2000</t>
  </si>
  <si>
    <t>08.05.2001</t>
  </si>
  <si>
    <t>24.12.2001</t>
  </si>
  <si>
    <t>09.04.1996</t>
  </si>
  <si>
    <t>24.01.1987</t>
  </si>
  <si>
    <t>18.09.2001</t>
  </si>
  <si>
    <t>04.01.1991</t>
  </si>
  <si>
    <t>ANT</t>
  </si>
  <si>
    <t>24.10.1970</t>
  </si>
  <si>
    <t>13.05.1996</t>
  </si>
  <si>
    <t>20.10.1992</t>
  </si>
  <si>
    <t>20.04.1999</t>
  </si>
  <si>
    <t>29.05.1991</t>
  </si>
  <si>
    <t>21.11.1981</t>
  </si>
  <si>
    <t>26.07.1998</t>
  </si>
  <si>
    <t>11.02.1999</t>
  </si>
  <si>
    <t>19.12.1996</t>
  </si>
  <si>
    <t>07.10.1993</t>
  </si>
  <si>
    <t>20.11.1993</t>
  </si>
  <si>
    <t>11.12.1995</t>
  </si>
  <si>
    <t>28.12.1986</t>
  </si>
  <si>
    <t>22.04.1994</t>
  </si>
  <si>
    <t>04.04.1976</t>
  </si>
  <si>
    <t>22.11.1985</t>
  </si>
  <si>
    <t>25.05.1997</t>
  </si>
  <si>
    <t>18.12.1998</t>
  </si>
  <si>
    <t>16.08.1992</t>
  </si>
  <si>
    <t>05.05.1978</t>
  </si>
  <si>
    <t>06.11.1994</t>
  </si>
  <si>
    <t>22.08.1988</t>
  </si>
  <si>
    <t>19.03.1996</t>
  </si>
  <si>
    <t>17.07.1997</t>
  </si>
  <si>
    <t>10.12.1993</t>
  </si>
  <si>
    <t>20.10.1991</t>
  </si>
  <si>
    <t>20.11.1974</t>
  </si>
  <si>
    <t>25.05.1985</t>
  </si>
  <si>
    <t>31.01.1987</t>
  </si>
  <si>
    <t>30.06.1996</t>
  </si>
  <si>
    <t>08.01.1994</t>
  </si>
  <si>
    <t>14.11.1999</t>
  </si>
  <si>
    <t>25.05.2004</t>
  </si>
  <si>
    <t>27.08.1992</t>
  </si>
  <si>
    <t>12.12.1990</t>
  </si>
  <si>
    <t>06.03.2004</t>
  </si>
  <si>
    <t>26.10.2004</t>
  </si>
  <si>
    <t>05.03.2004</t>
  </si>
  <si>
    <t>27.02.1986</t>
  </si>
  <si>
    <t>14.05.2003</t>
  </si>
  <si>
    <t>08.07.2001</t>
  </si>
  <si>
    <t>02.09.2000</t>
  </si>
  <si>
    <t>26.02.1991</t>
  </si>
  <si>
    <t>05.11.2002</t>
  </si>
  <si>
    <t>17.05.2002</t>
  </si>
  <si>
    <t>21.01.2003</t>
  </si>
  <si>
    <t>11.03.2003</t>
  </si>
  <si>
    <t>06.09.2002</t>
  </si>
  <si>
    <t>21.11.1985</t>
  </si>
  <si>
    <t>07.06.2002</t>
  </si>
  <si>
    <t>21.10.1999</t>
  </si>
  <si>
    <t>28.09.2001</t>
  </si>
  <si>
    <t>24.10.2003</t>
  </si>
  <si>
    <t>21.12.2000</t>
  </si>
  <si>
    <t>08.08.2001</t>
  </si>
  <si>
    <t>01.06.2001</t>
  </si>
  <si>
    <t>04.01.2002</t>
  </si>
  <si>
    <t>01.08.1999</t>
  </si>
  <si>
    <t>26.05.1992</t>
  </si>
  <si>
    <t>09.06.1996</t>
  </si>
  <si>
    <t>13.02.1988</t>
  </si>
  <si>
    <t>16.04.2001</t>
  </si>
  <si>
    <t>10.11.1999</t>
  </si>
  <si>
    <t>11.10.1978</t>
  </si>
  <si>
    <t>23.08.1997</t>
  </si>
  <si>
    <t>17.06.1988</t>
  </si>
  <si>
    <t>06.07.1999</t>
  </si>
  <si>
    <t>15.11.2000</t>
  </si>
  <si>
    <t>08.06.2001</t>
  </si>
  <si>
    <t>21.09.2001</t>
  </si>
  <si>
    <t>07.06.2001</t>
  </si>
  <si>
    <t>01.03.1973</t>
  </si>
  <si>
    <t>14.05.1997</t>
  </si>
  <si>
    <t>03.10.1987</t>
  </si>
  <si>
    <t>18.06.1973</t>
  </si>
  <si>
    <t>15.05.2001</t>
  </si>
  <si>
    <t>13.02.1965</t>
  </si>
  <si>
    <t>28.05.1999</t>
  </si>
  <si>
    <t>07.08.1996</t>
  </si>
  <si>
    <t>17.02.1989</t>
  </si>
  <si>
    <t>10.03.1995</t>
  </si>
  <si>
    <t>28.07.1982</t>
  </si>
  <si>
    <t>29.12.1998</t>
  </si>
  <si>
    <t>24.05.1982</t>
  </si>
  <si>
    <t>19.03.1998</t>
  </si>
  <si>
    <t>13.11.1970</t>
  </si>
  <si>
    <t>13.01.2000</t>
  </si>
  <si>
    <t>08.10.1982</t>
  </si>
  <si>
    <t>05.02.1980</t>
  </si>
  <si>
    <t>23.08.1994</t>
  </si>
  <si>
    <t>03.10.1992</t>
  </si>
  <si>
    <t>NEP</t>
  </si>
  <si>
    <t>19.05.1959</t>
  </si>
  <si>
    <t>08.10.1981</t>
  </si>
  <si>
    <t>19.11.1986</t>
  </si>
  <si>
    <t>19.04.1979</t>
  </si>
  <si>
    <t>19.12.1987</t>
  </si>
  <si>
    <t>18.09.1986</t>
  </si>
  <si>
    <t>21.09.1979</t>
  </si>
  <si>
    <t>27.12.1993</t>
  </si>
  <si>
    <t>26.06.2000</t>
  </si>
  <si>
    <t>29.04.1974</t>
  </si>
  <si>
    <t>01.02.1996</t>
  </si>
  <si>
    <t>20.04.1989</t>
  </si>
  <si>
    <t>03.03.1997</t>
  </si>
  <si>
    <t>07.04.1979</t>
  </si>
  <si>
    <t>12.02.1998</t>
  </si>
  <si>
    <t>25.08.1992</t>
  </si>
  <si>
    <t>20.05.1993</t>
  </si>
  <si>
    <t>24.08.1971</t>
  </si>
  <si>
    <t>15.03.1993</t>
  </si>
  <si>
    <t>07.10.1980</t>
  </si>
  <si>
    <t>19.01.1989</t>
  </si>
  <si>
    <t>23.07.1995</t>
  </si>
  <si>
    <t>27.11.1995</t>
  </si>
  <si>
    <t>11.03.1993</t>
  </si>
  <si>
    <t>03.01.1988</t>
  </si>
  <si>
    <t>18.07.1987</t>
  </si>
  <si>
    <t>11.02.1983</t>
  </si>
  <si>
    <t>03.01.2005</t>
  </si>
  <si>
    <t>24.02.2004</t>
  </si>
  <si>
    <t>06.08.2004</t>
  </si>
  <si>
    <t>23.08.1976</t>
  </si>
  <si>
    <t>19.11.1969</t>
  </si>
  <si>
    <t>25.01.1991</t>
  </si>
  <si>
    <t>04.12.2004</t>
  </si>
  <si>
    <t>23.11.2005</t>
  </si>
  <si>
    <t>11.04.2005</t>
  </si>
  <si>
    <t>31.10.2002</t>
  </si>
  <si>
    <t>23.10.1984</t>
  </si>
  <si>
    <t>19.10.2001</t>
  </si>
  <si>
    <t>07.05.1981</t>
  </si>
  <si>
    <t>08.04.2002</t>
  </si>
  <si>
    <t>02.10.2000</t>
  </si>
  <si>
    <t>23.01.2003</t>
  </si>
  <si>
    <t>09.02.2002</t>
  </si>
  <si>
    <t>15.12.2002</t>
  </si>
  <si>
    <t>14.10.1995</t>
  </si>
  <si>
    <t>27.11.2001</t>
  </si>
  <si>
    <t>18.09.1990</t>
  </si>
  <si>
    <t>17.02.1998</t>
  </si>
  <si>
    <t>25.08.1997</t>
  </si>
  <si>
    <t>23.04.2000</t>
  </si>
  <si>
    <t>02.12.2001</t>
  </si>
  <si>
    <t>11.06.2001</t>
  </si>
  <si>
    <t>07.08.1999</t>
  </si>
  <si>
    <t>25.07.1997</t>
  </si>
  <si>
    <t>03.05.1967</t>
  </si>
  <si>
    <t>03.08.1997</t>
  </si>
  <si>
    <t>30.03.1999</t>
  </si>
  <si>
    <t>01.01.1991</t>
  </si>
  <si>
    <t>26.05.1990</t>
  </si>
  <si>
    <t>03.04.1996</t>
  </si>
  <si>
    <t>18.07.1998</t>
  </si>
  <si>
    <t>27.02.1999</t>
  </si>
  <si>
    <t>16.06.1994</t>
  </si>
  <si>
    <t>06.08.1997</t>
  </si>
  <si>
    <t>04.11.1996</t>
  </si>
  <si>
    <t>18.02.1999</t>
  </si>
  <si>
    <t>06.08.2003</t>
  </si>
  <si>
    <t>02.06.1994</t>
  </si>
  <si>
    <t>27.05.1992</t>
  </si>
  <si>
    <t>20.01.2004</t>
  </si>
  <si>
    <t>10.12.1981</t>
  </si>
  <si>
    <t>25.06.2004</t>
  </si>
  <si>
    <t>18.07.1975</t>
  </si>
  <si>
    <t>09.02.2001</t>
  </si>
  <si>
    <t>26.12.2002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</si>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</sst>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16" borderId="18" xfId="0" applyFill="1" applyBorder="1"/>
    <xf numFmtId="0" fontId="8" fillId="17" borderId="19" xfId="0" applyFont="1" applyFill="1" applyBorder="1"/>
    <xf numFmtId="0" fontId="8" fillId="17" borderId="20" xfId="0" applyFont="1" applyFill="1" applyBorder="1"/>
    <xf numFmtId="0" fontId="8" fillId="17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6" borderId="22" xfId="0" applyFill="1" applyBorder="1"/>
    <xf numFmtId="0" fontId="0" fillId="16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6" borderId="22" xfId="0" applyNumberFormat="1" applyFill="1" applyBorder="1"/>
    <xf numFmtId="14" fontId="0" fillId="0" borderId="22" xfId="0" applyNumberFormat="1" applyBorder="1"/>
    <xf numFmtId="14" fontId="0" fillId="16" borderId="9" xfId="0" applyNumberFormat="1" applyFill="1" applyBorder="1"/>
    <xf numFmtId="0" fontId="0" fillId="3" borderId="24" xfId="0" applyFill="1" applyBorder="1"/>
    <xf numFmtId="14" fontId="0" fillId="16" borderId="24" xfId="0" applyNumberFormat="1" applyFill="1" applyBorder="1"/>
    <xf numFmtId="0" fontId="0" fillId="2" borderId="24" xfId="0" applyFill="1" applyBorder="1"/>
    <xf numFmtId="0" fontId="0" fillId="16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4" fontId="3" fillId="7" borderId="0" xfId="0" applyNumberFormat="1" applyFont="1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3" borderId="0" xfId="0" applyFill="1" applyBorder="1"/>
    <xf numFmtId="0" fontId="0" fillId="2" borderId="0" xfId="0" applyFill="1" applyBorder="1"/>
    <xf numFmtId="2" fontId="3" fillId="7" borderId="0" xfId="0" applyNumberFormat="1" applyFont="1" applyFill="1" applyBorder="1"/>
    <xf numFmtId="2" fontId="3" fillId="8" borderId="0" xfId="0" applyNumberFormat="1" applyFont="1" applyFill="1" applyBorder="1"/>
    <xf numFmtId="0" fontId="0" fillId="0" borderId="0" xfId="0" applyBorder="1"/>
    <xf numFmtId="0" fontId="0" fillId="4" borderId="0" xfId="0" applyFill="1" applyBorder="1"/>
    <xf numFmtId="164" fontId="0" fillId="0" borderId="0" xfId="0" applyNumberFormat="1" applyBorder="1"/>
    <xf numFmtId="164" fontId="0" fillId="4" borderId="0" xfId="0" applyNumberFormat="1" applyFill="1" applyBorder="1"/>
    <xf numFmtId="164" fontId="0" fillId="3" borderId="0" xfId="0" applyNumberFormat="1" applyFill="1" applyBorder="1"/>
    <xf numFmtId="164" fontId="0" fillId="2" borderId="0" xfId="0" applyNumberFormat="1" applyFill="1" applyBorder="1"/>
    <xf numFmtId="164" fontId="0" fillId="3" borderId="6" xfId="0" applyNumberFormat="1" applyFill="1" applyBorder="1"/>
    <xf numFmtId="14" fontId="0" fillId="0" borderId="0" xfId="0" applyNumberFormat="1" applyBorder="1"/>
  </cellXfs>
  <cellStyles count="1">
    <cellStyle name="Normal" xfId="0" builtinId="0"/>
  </cellStyles>
  <dxfs count="510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M941"/>
  <sheetViews>
    <sheetView tabSelected="1" zoomScale="85" zoomScaleNormal="85" workbookViewId="0">
      <pane ySplit="1" topLeftCell="A139" activePane="bottomLeft" state="frozen"/>
      <selection activeCell="H63" sqref="H63"/>
      <selection pane="bottomLeft" activeCell="E145" sqref="E145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22.726562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7404</v>
      </c>
      <c r="L1" s="25" t="s">
        <v>10</v>
      </c>
      <c r="M1" s="25" t="s">
        <v>11</v>
      </c>
    </row>
    <row r="2" spans="1:13" x14ac:dyDescent="0.35">
      <c r="A2" s="1" t="s">
        <v>176</v>
      </c>
      <c r="B2" s="1">
        <v>2017</v>
      </c>
      <c r="C2" s="2">
        <v>43042</v>
      </c>
      <c r="D2" s="1" t="s">
        <v>72</v>
      </c>
      <c r="E2" s="1" t="s">
        <v>1592</v>
      </c>
      <c r="F2" s="1" t="s">
        <v>15</v>
      </c>
      <c r="G2" s="1"/>
      <c r="H2" s="1">
        <v>1</v>
      </c>
      <c r="I2" s="1">
        <v>5.2450000000000001</v>
      </c>
      <c r="J2" s="52">
        <f>IF(I2="","",L2-I2)</f>
        <v>5.3570000000000002</v>
      </c>
      <c r="K2" s="52">
        <f>IF(J2="","",J2-I2)</f>
        <v>0.1120000000000001</v>
      </c>
      <c r="L2" s="52">
        <v>10.602</v>
      </c>
      <c r="M2" s="1">
        <f>IF(L2="","",3.6*200/L2)</f>
        <v>67.911714770797957</v>
      </c>
    </row>
    <row r="3" spans="1:13" x14ac:dyDescent="0.35">
      <c r="A3" s="1" t="s">
        <v>176</v>
      </c>
      <c r="B3" s="1">
        <v>2017</v>
      </c>
      <c r="C3" s="2">
        <v>43042</v>
      </c>
      <c r="D3" s="1" t="s">
        <v>72</v>
      </c>
      <c r="E3" s="1" t="s">
        <v>135</v>
      </c>
      <c r="F3" s="1" t="s">
        <v>36</v>
      </c>
      <c r="G3" s="1"/>
      <c r="H3" s="1">
        <v>2</v>
      </c>
      <c r="I3" s="1">
        <v>5.282</v>
      </c>
      <c r="J3" s="52">
        <f>IF(I3="","",L3-I3)</f>
        <v>5.35</v>
      </c>
      <c r="K3" s="52">
        <f>IF(J3="","",J3-I3)</f>
        <v>6.7999999999999616E-2</v>
      </c>
      <c r="L3" s="52">
        <v>10.632</v>
      </c>
      <c r="M3" s="1">
        <f>IF(L3="","",3.6*200/L3)</f>
        <v>67.720090293453723</v>
      </c>
    </row>
    <row r="4" spans="1:13" x14ac:dyDescent="0.35">
      <c r="A4" s="1" t="s">
        <v>176</v>
      </c>
      <c r="B4" s="1">
        <v>2017</v>
      </c>
      <c r="C4" s="2">
        <v>43042</v>
      </c>
      <c r="D4" s="1" t="s">
        <v>72</v>
      </c>
      <c r="E4" s="1" t="s">
        <v>16</v>
      </c>
      <c r="F4" s="1" t="s">
        <v>17</v>
      </c>
      <c r="G4" s="1"/>
      <c r="H4" s="1">
        <v>3</v>
      </c>
      <c r="I4" s="1">
        <v>5.3259999999999996</v>
      </c>
      <c r="J4" s="52">
        <f>IF(I4="","",L4-I4)</f>
        <v>5.4130000000000011</v>
      </c>
      <c r="K4" s="52">
        <f>IF(J4="","",J4-I4)</f>
        <v>8.7000000000001521E-2</v>
      </c>
      <c r="L4" s="52">
        <v>10.739000000000001</v>
      </c>
      <c r="M4" s="1">
        <f>IF(L4="","",3.6*200/L4)</f>
        <v>67.045348728931927</v>
      </c>
    </row>
    <row r="5" spans="1:13" x14ac:dyDescent="0.35">
      <c r="A5" s="1" t="s">
        <v>176</v>
      </c>
      <c r="B5" s="1">
        <v>2017</v>
      </c>
      <c r="C5" s="2">
        <v>43042</v>
      </c>
      <c r="D5" s="1" t="s">
        <v>72</v>
      </c>
      <c r="E5" s="1" t="s">
        <v>111</v>
      </c>
      <c r="F5" s="1" t="s">
        <v>121</v>
      </c>
      <c r="G5" s="1"/>
      <c r="H5" s="1">
        <v>4</v>
      </c>
      <c r="I5" s="1">
        <v>5.3330000000000002</v>
      </c>
      <c r="J5" s="52">
        <f>IF(I5="","",L5-I5)</f>
        <v>5.4369999999999994</v>
      </c>
      <c r="K5" s="52">
        <f>IF(J5="","",J5-I5)</f>
        <v>0.1039999999999992</v>
      </c>
      <c r="L5" s="52">
        <v>10.77</v>
      </c>
      <c r="M5" s="1">
        <f>IF(L5="","",3.6*200/L5)</f>
        <v>66.852367688022284</v>
      </c>
    </row>
    <row r="6" spans="1:13" x14ac:dyDescent="0.35">
      <c r="A6" s="1" t="s">
        <v>176</v>
      </c>
      <c r="B6" s="1">
        <v>2017</v>
      </c>
      <c r="C6" s="2">
        <v>43042</v>
      </c>
      <c r="D6" s="1" t="s">
        <v>72</v>
      </c>
      <c r="E6" s="1" t="s">
        <v>22</v>
      </c>
      <c r="F6" s="1" t="s">
        <v>15</v>
      </c>
      <c r="G6" s="1"/>
      <c r="H6" s="1">
        <v>5</v>
      </c>
      <c r="I6" s="1">
        <v>5.3550000000000004</v>
      </c>
      <c r="J6" s="52">
        <f>IF(I6="","",L6-I6)</f>
        <v>5.4640000000000004</v>
      </c>
      <c r="K6" s="52">
        <f>IF(J6="","",J6-I6)</f>
        <v>0.10899999999999999</v>
      </c>
      <c r="L6" s="52">
        <v>10.819000000000001</v>
      </c>
      <c r="M6" s="1">
        <f>IF(L6="","",3.6*200/L6)</f>
        <v>66.549588686569919</v>
      </c>
    </row>
    <row r="7" spans="1:13" x14ac:dyDescent="0.35">
      <c r="A7" s="1" t="s">
        <v>176</v>
      </c>
      <c r="B7" s="1">
        <v>2017</v>
      </c>
      <c r="C7" s="2">
        <v>43042</v>
      </c>
      <c r="D7" s="1" t="s">
        <v>72</v>
      </c>
      <c r="E7" s="1" t="s">
        <v>20</v>
      </c>
      <c r="F7" s="1" t="s">
        <v>21</v>
      </c>
      <c r="G7" s="1"/>
      <c r="H7" s="1">
        <v>6</v>
      </c>
      <c r="I7" s="1">
        <v>5.423</v>
      </c>
      <c r="J7" s="52">
        <f>IF(I7="","",L7-I7)</f>
        <v>5.5570000000000004</v>
      </c>
      <c r="K7" s="52">
        <f>IF(J7="","",J7-I7)</f>
        <v>0.13400000000000034</v>
      </c>
      <c r="L7" s="52">
        <v>10.98</v>
      </c>
      <c r="M7" s="1">
        <f>IF(L7="","",3.6*200/L7)</f>
        <v>65.573770491803273</v>
      </c>
    </row>
    <row r="8" spans="1:13" x14ac:dyDescent="0.35">
      <c r="A8" s="1" t="s">
        <v>176</v>
      </c>
      <c r="B8" s="1">
        <v>2017</v>
      </c>
      <c r="C8" s="2">
        <v>43042</v>
      </c>
      <c r="D8" s="1" t="s">
        <v>72</v>
      </c>
      <c r="E8" s="1" t="s">
        <v>7433</v>
      </c>
      <c r="F8" s="1" t="s">
        <v>7434</v>
      </c>
      <c r="G8" s="1"/>
      <c r="H8" s="1">
        <v>7</v>
      </c>
      <c r="I8" s="1">
        <v>5.4379999999999997</v>
      </c>
      <c r="J8" s="52">
        <f>IF(I8="","",L8-I8)</f>
        <v>5.6049999999999995</v>
      </c>
      <c r="K8" s="52">
        <f>IF(J8="","",J8-I8)</f>
        <v>0.16699999999999982</v>
      </c>
      <c r="L8" s="52">
        <v>11.042999999999999</v>
      </c>
      <c r="M8" s="1">
        <f>IF(L8="","",3.6*200/L8)</f>
        <v>65.199674001630001</v>
      </c>
    </row>
    <row r="9" spans="1:13" x14ac:dyDescent="0.35">
      <c r="A9" s="1" t="s">
        <v>176</v>
      </c>
      <c r="B9" s="1">
        <v>2017</v>
      </c>
      <c r="C9" s="2">
        <v>43042</v>
      </c>
      <c r="D9" s="1" t="s">
        <v>72</v>
      </c>
      <c r="E9" s="1" t="s">
        <v>122</v>
      </c>
      <c r="F9" s="1" t="s">
        <v>123</v>
      </c>
      <c r="G9" s="1"/>
      <c r="H9" s="1">
        <v>8</v>
      </c>
      <c r="I9" s="1">
        <v>5.4450000000000003</v>
      </c>
      <c r="J9" s="52">
        <f>IF(I9="","",L9-I9)</f>
        <v>5.6069999999999993</v>
      </c>
      <c r="K9" s="52">
        <f>IF(J9="","",J9-I9)</f>
        <v>0.16199999999999903</v>
      </c>
      <c r="L9" s="52">
        <v>11.052</v>
      </c>
      <c r="M9" s="1">
        <f>IF(L9="","",3.6*200/L9)</f>
        <v>65.146579804560261</v>
      </c>
    </row>
    <row r="10" spans="1:13" x14ac:dyDescent="0.35">
      <c r="A10" s="1" t="s">
        <v>176</v>
      </c>
      <c r="B10" s="1">
        <v>2017</v>
      </c>
      <c r="C10" s="2">
        <v>43042</v>
      </c>
      <c r="D10" s="1" t="s">
        <v>72</v>
      </c>
      <c r="E10" s="1" t="s">
        <v>124</v>
      </c>
      <c r="F10" s="1" t="s">
        <v>123</v>
      </c>
      <c r="G10" s="1"/>
      <c r="H10" s="1">
        <v>9</v>
      </c>
      <c r="I10" s="1">
        <v>5.423</v>
      </c>
      <c r="J10" s="52">
        <f>IF(I10="","",L10-I10)</f>
        <v>5.6400000000000006</v>
      </c>
      <c r="K10" s="52">
        <f>IF(J10="","",J10-I10)</f>
        <v>0.21700000000000053</v>
      </c>
      <c r="L10" s="52">
        <v>11.063000000000001</v>
      </c>
      <c r="M10" s="1">
        <f>IF(L10="","",3.6*200/L10)</f>
        <v>65.081804212238993</v>
      </c>
    </row>
    <row r="11" spans="1:13" x14ac:dyDescent="0.35">
      <c r="A11" s="1" t="s">
        <v>176</v>
      </c>
      <c r="B11" s="1">
        <v>2017</v>
      </c>
      <c r="C11" s="2">
        <v>43042</v>
      </c>
      <c r="D11" s="1" t="s">
        <v>72</v>
      </c>
      <c r="E11" s="1" t="s">
        <v>136</v>
      </c>
      <c r="F11" s="1" t="s">
        <v>25</v>
      </c>
      <c r="G11" s="1"/>
      <c r="H11" s="1">
        <v>10</v>
      </c>
      <c r="I11" s="1">
        <v>5.4779999999999998</v>
      </c>
      <c r="J11" s="52">
        <f>IF(I11="","",L11-I11)</f>
        <v>5.588000000000001</v>
      </c>
      <c r="K11" s="52">
        <f>IF(J11="","",J11-I11)</f>
        <v>0.11000000000000121</v>
      </c>
      <c r="L11" s="52">
        <v>11.066000000000001</v>
      </c>
      <c r="M11" s="1">
        <f>IF(L11="","",3.6*200/L11)</f>
        <v>65.064160491595871</v>
      </c>
    </row>
    <row r="12" spans="1:13" x14ac:dyDescent="0.35">
      <c r="A12" s="1" t="s">
        <v>176</v>
      </c>
      <c r="B12" s="1">
        <v>2017</v>
      </c>
      <c r="C12" s="2">
        <v>43042</v>
      </c>
      <c r="D12" s="1" t="s">
        <v>72</v>
      </c>
      <c r="E12" s="1" t="s">
        <v>76</v>
      </c>
      <c r="F12" s="1" t="s">
        <v>182</v>
      </c>
      <c r="G12" s="1"/>
      <c r="H12" s="1">
        <v>11</v>
      </c>
      <c r="I12" s="1">
        <v>5.4720000000000004</v>
      </c>
      <c r="J12" s="52">
        <f>IF(I12="","",L12-I12)</f>
        <v>5.605999999999999</v>
      </c>
      <c r="K12" s="52">
        <f>IF(J12="","",J12-I12)</f>
        <v>0.13399999999999856</v>
      </c>
      <c r="L12" s="52">
        <v>11.077999999999999</v>
      </c>
      <c r="M12" s="1">
        <f>IF(L12="","",3.6*200/L12)</f>
        <v>64.993681169886258</v>
      </c>
    </row>
    <row r="13" spans="1:13" x14ac:dyDescent="0.35">
      <c r="A13" s="1" t="s">
        <v>176</v>
      </c>
      <c r="B13" s="1">
        <v>2017</v>
      </c>
      <c r="C13" s="2">
        <v>43042</v>
      </c>
      <c r="D13" s="1" t="s">
        <v>72</v>
      </c>
      <c r="E13" s="1" t="s">
        <v>78</v>
      </c>
      <c r="F13" s="1" t="s">
        <v>19</v>
      </c>
      <c r="G13" s="1"/>
      <c r="H13" s="1">
        <v>12</v>
      </c>
      <c r="I13" s="1">
        <v>5.4420000000000002</v>
      </c>
      <c r="J13" s="52">
        <f>IF(I13="","",L13-I13)</f>
        <v>5.6449999999999996</v>
      </c>
      <c r="K13" s="52">
        <f>IF(J13="","",J13-I13)</f>
        <v>0.2029999999999994</v>
      </c>
      <c r="L13" s="52">
        <v>11.087</v>
      </c>
      <c r="M13" s="1">
        <f>IF(L13="","",3.6*200/L13)</f>
        <v>64.940921800306668</v>
      </c>
    </row>
    <row r="14" spans="1:13" x14ac:dyDescent="0.35">
      <c r="A14" s="1" t="s">
        <v>176</v>
      </c>
      <c r="B14" s="1">
        <v>2017</v>
      </c>
      <c r="C14" s="2">
        <v>43042</v>
      </c>
      <c r="D14" s="1" t="s">
        <v>72</v>
      </c>
      <c r="E14" s="1" t="s">
        <v>113</v>
      </c>
      <c r="F14" s="1" t="s">
        <v>121</v>
      </c>
      <c r="G14" s="1"/>
      <c r="H14" s="1">
        <v>13</v>
      </c>
      <c r="I14" s="1">
        <v>5.4539999999999997</v>
      </c>
      <c r="J14" s="52">
        <f>IF(I14="","",L14-I14)</f>
        <v>5.6470000000000011</v>
      </c>
      <c r="K14" s="52">
        <f>IF(J14="","",J14-I14)</f>
        <v>0.19300000000000139</v>
      </c>
      <c r="L14" s="52">
        <v>11.101000000000001</v>
      </c>
      <c r="M14" s="1">
        <f>IF(L14="","",3.6*200/L14)</f>
        <v>64.859021709755879</v>
      </c>
    </row>
    <row r="15" spans="1:13" x14ac:dyDescent="0.35">
      <c r="A15" s="1" t="s">
        <v>176</v>
      </c>
      <c r="B15" s="1">
        <v>2017</v>
      </c>
      <c r="C15" s="2">
        <v>43042</v>
      </c>
      <c r="D15" s="1" t="s">
        <v>72</v>
      </c>
      <c r="E15" s="1" t="s">
        <v>30</v>
      </c>
      <c r="F15" s="1" t="s">
        <v>31</v>
      </c>
      <c r="G15" s="1"/>
      <c r="H15" s="1">
        <v>14</v>
      </c>
      <c r="I15" s="1">
        <v>5.4390000000000001</v>
      </c>
      <c r="J15" s="52">
        <f>IF(I15="","",L15-I15)</f>
        <v>5.6639999999999997</v>
      </c>
      <c r="K15" s="52">
        <f>IF(J15="","",J15-I15)</f>
        <v>0.22499999999999964</v>
      </c>
      <c r="L15" s="52">
        <v>11.103</v>
      </c>
      <c r="M15" s="1">
        <f>IF(L15="","",3.6*200/L15)</f>
        <v>64.847338557146713</v>
      </c>
    </row>
    <row r="16" spans="1:13" x14ac:dyDescent="0.35">
      <c r="A16" s="1" t="s">
        <v>176</v>
      </c>
      <c r="B16" s="1">
        <v>2017</v>
      </c>
      <c r="C16" s="2">
        <v>43042</v>
      </c>
      <c r="D16" s="1" t="s">
        <v>72</v>
      </c>
      <c r="E16" s="1" t="s">
        <v>97</v>
      </c>
      <c r="F16" s="1" t="s">
        <v>40</v>
      </c>
      <c r="G16" s="1"/>
      <c r="H16" s="1">
        <v>15</v>
      </c>
      <c r="I16" s="1">
        <v>5.5119999999999996</v>
      </c>
      <c r="J16" s="52">
        <f>IF(I16="","",L16-I16)</f>
        <v>5.6000000000000005</v>
      </c>
      <c r="K16" s="52">
        <f>IF(J16="","",J16-I16)</f>
        <v>8.8000000000000966E-2</v>
      </c>
      <c r="L16" s="52">
        <v>11.112</v>
      </c>
      <c r="M16" s="1">
        <f>IF(L16="","",3.6*200/L16)</f>
        <v>64.794816414686821</v>
      </c>
    </row>
    <row r="17" spans="1:13" x14ac:dyDescent="0.35">
      <c r="A17" s="1" t="s">
        <v>176</v>
      </c>
      <c r="B17" s="1">
        <v>2017</v>
      </c>
      <c r="C17" s="2">
        <v>43042</v>
      </c>
      <c r="D17" s="1" t="s">
        <v>72</v>
      </c>
      <c r="E17" s="1" t="s">
        <v>7435</v>
      </c>
      <c r="F17" s="1" t="s">
        <v>19</v>
      </c>
      <c r="G17" s="1"/>
      <c r="H17" s="1">
        <v>16</v>
      </c>
      <c r="I17" s="1">
        <v>5.5309999999999997</v>
      </c>
      <c r="J17" s="52">
        <f>IF(I17="","",L17-I17)</f>
        <v>5.6190000000000007</v>
      </c>
      <c r="K17" s="52">
        <f>IF(J17="","",J17-I17)</f>
        <v>8.8000000000000966E-2</v>
      </c>
      <c r="L17" s="52">
        <v>11.15</v>
      </c>
      <c r="M17" s="1">
        <f>IF(L17="","",3.6*200/L17)</f>
        <v>64.573991031390136</v>
      </c>
    </row>
    <row r="18" spans="1:13" x14ac:dyDescent="0.35">
      <c r="A18" s="1" t="s">
        <v>176</v>
      </c>
      <c r="B18" s="1">
        <v>2017</v>
      </c>
      <c r="C18" s="2">
        <v>43042</v>
      </c>
      <c r="D18" s="1" t="s">
        <v>72</v>
      </c>
      <c r="E18" s="1" t="s">
        <v>7436</v>
      </c>
      <c r="F18" s="1" t="s">
        <v>51</v>
      </c>
      <c r="G18" s="1"/>
      <c r="H18" s="1">
        <v>17</v>
      </c>
      <c r="I18" s="1">
        <v>5.5279999999999996</v>
      </c>
      <c r="J18" s="52">
        <f>IF(I18="","",L18-I18)</f>
        <v>5.6550000000000002</v>
      </c>
      <c r="K18" s="52">
        <f>IF(J18="","",J18-I18)</f>
        <v>0.12700000000000067</v>
      </c>
      <c r="L18" s="52">
        <v>11.183</v>
      </c>
      <c r="M18" s="1">
        <f>IF(L18="","",3.6*200/L18)</f>
        <v>64.383439148707865</v>
      </c>
    </row>
    <row r="19" spans="1:13" x14ac:dyDescent="0.35">
      <c r="A19" s="1" t="s">
        <v>176</v>
      </c>
      <c r="B19" s="1">
        <v>2017</v>
      </c>
      <c r="C19" s="2">
        <v>43042</v>
      </c>
      <c r="D19" s="1" t="s">
        <v>72</v>
      </c>
      <c r="E19" s="1" t="s">
        <v>181</v>
      </c>
      <c r="F19" s="1" t="s">
        <v>182</v>
      </c>
      <c r="G19" s="1"/>
      <c r="H19" s="1">
        <v>18</v>
      </c>
      <c r="I19" s="1">
        <v>5.5289999999999999</v>
      </c>
      <c r="J19" s="52">
        <f>IF(I19="","",L19-I19)</f>
        <v>5.6690000000000005</v>
      </c>
      <c r="K19" s="52">
        <f>IF(J19="","",J19-I19)</f>
        <v>0.14000000000000057</v>
      </c>
      <c r="L19" s="52">
        <v>11.198</v>
      </c>
      <c r="M19" s="1">
        <f>IF(L19="","",3.6*200/L19)</f>
        <v>64.297195927844257</v>
      </c>
    </row>
    <row r="20" spans="1:13" x14ac:dyDescent="0.35">
      <c r="A20" s="1" t="s">
        <v>176</v>
      </c>
      <c r="B20" s="1">
        <v>2017</v>
      </c>
      <c r="C20" s="2">
        <v>43042</v>
      </c>
      <c r="D20" s="1" t="s">
        <v>72</v>
      </c>
      <c r="E20" s="1" t="s">
        <v>140</v>
      </c>
      <c r="F20" s="1" t="s">
        <v>29</v>
      </c>
      <c r="G20" s="1"/>
      <c r="H20" s="1">
        <v>19</v>
      </c>
      <c r="I20" s="1">
        <v>5.532</v>
      </c>
      <c r="J20" s="52">
        <f>IF(I20="","",L20-I20)</f>
        <v>5.6809999999999992</v>
      </c>
      <c r="K20" s="52">
        <f>IF(J20="","",J20-I20)</f>
        <v>0.14899999999999913</v>
      </c>
      <c r="L20" s="52">
        <v>11.212999999999999</v>
      </c>
      <c r="M20" s="1">
        <f>IF(L20="","",3.6*200/L20)</f>
        <v>64.211183447783824</v>
      </c>
    </row>
    <row r="21" spans="1:13" x14ac:dyDescent="0.35">
      <c r="A21" s="1" t="s">
        <v>176</v>
      </c>
      <c r="B21" s="1">
        <v>2017</v>
      </c>
      <c r="C21" s="2">
        <v>43042</v>
      </c>
      <c r="D21" s="1" t="s">
        <v>72</v>
      </c>
      <c r="E21" s="1" t="s">
        <v>150</v>
      </c>
      <c r="F21" s="1" t="s">
        <v>31</v>
      </c>
      <c r="G21" s="1"/>
      <c r="H21" s="1">
        <v>20</v>
      </c>
      <c r="I21" s="1">
        <v>5.5259999999999998</v>
      </c>
      <c r="J21" s="52">
        <f>IF(I21="","",L21-I21)</f>
        <v>5.7040000000000006</v>
      </c>
      <c r="K21" s="52">
        <f>IF(J21="","",J21-I21)</f>
        <v>0.17800000000000082</v>
      </c>
      <c r="L21" s="52">
        <v>11.23</v>
      </c>
      <c r="M21" s="1">
        <f>IF(L21="","",3.6*200/L21)</f>
        <v>64.113980409617099</v>
      </c>
    </row>
    <row r="22" spans="1:13" x14ac:dyDescent="0.35">
      <c r="A22" s="1" t="s">
        <v>176</v>
      </c>
      <c r="B22" s="1">
        <v>2017</v>
      </c>
      <c r="C22" s="2">
        <v>43042</v>
      </c>
      <c r="D22" s="1" t="s">
        <v>72</v>
      </c>
      <c r="E22" s="1" t="s">
        <v>83</v>
      </c>
      <c r="F22" s="1" t="s">
        <v>67</v>
      </c>
      <c r="G22" s="1"/>
      <c r="H22" s="1">
        <v>21</v>
      </c>
      <c r="I22" s="1">
        <v>5.5140000000000002</v>
      </c>
      <c r="J22" s="52">
        <f>IF(I22="","",L22-I22)</f>
        <v>5.7169999999999996</v>
      </c>
      <c r="K22" s="52">
        <f>IF(J22="","",J22-I22)</f>
        <v>0.2029999999999994</v>
      </c>
      <c r="L22" s="52">
        <v>11.231</v>
      </c>
      <c r="M22" s="1">
        <f>IF(L22="","",3.6*200/L22)</f>
        <v>64.108271747840803</v>
      </c>
    </row>
    <row r="23" spans="1:13" x14ac:dyDescent="0.35">
      <c r="A23" s="1" t="s">
        <v>176</v>
      </c>
      <c r="B23" s="1">
        <v>2017</v>
      </c>
      <c r="C23" s="2">
        <v>43042</v>
      </c>
      <c r="D23" s="1" t="s">
        <v>72</v>
      </c>
      <c r="E23" s="1" t="s">
        <v>1591</v>
      </c>
      <c r="F23" s="1" t="s">
        <v>25</v>
      </c>
      <c r="G23" s="1"/>
      <c r="H23" s="1">
        <v>22</v>
      </c>
      <c r="I23" s="1">
        <v>5.53</v>
      </c>
      <c r="J23" s="52">
        <f>IF(I23="","",L23-I23)</f>
        <v>5.7439999999999989</v>
      </c>
      <c r="K23" s="52">
        <f>IF(J23="","",J23-I23)</f>
        <v>0.21399999999999864</v>
      </c>
      <c r="L23" s="52">
        <v>11.273999999999999</v>
      </c>
      <c r="M23" s="1">
        <f>IF(L23="","",3.6*200/L23)</f>
        <v>63.863757317722197</v>
      </c>
    </row>
    <row r="24" spans="1:13" x14ac:dyDescent="0.35">
      <c r="A24" s="1" t="s">
        <v>176</v>
      </c>
      <c r="B24" s="1">
        <v>2017</v>
      </c>
      <c r="C24" s="2">
        <v>43042</v>
      </c>
      <c r="D24" s="1" t="s">
        <v>72</v>
      </c>
      <c r="E24" s="1" t="s">
        <v>1583</v>
      </c>
      <c r="F24" s="1" t="s">
        <v>29</v>
      </c>
      <c r="G24" s="1"/>
      <c r="H24" s="1">
        <v>23</v>
      </c>
      <c r="I24" s="1">
        <v>5.5579999999999998</v>
      </c>
      <c r="J24" s="52">
        <f>IF(I24="","",L24-I24)</f>
        <v>5.7240000000000002</v>
      </c>
      <c r="K24" s="52">
        <f>IF(J24="","",J24-I24)</f>
        <v>0.16600000000000037</v>
      </c>
      <c r="L24" s="52">
        <v>11.282</v>
      </c>
      <c r="M24" s="1">
        <f>IF(L24="","",3.6*200/L24)</f>
        <v>63.818471902145006</v>
      </c>
    </row>
    <row r="25" spans="1:13" x14ac:dyDescent="0.35">
      <c r="A25" s="1" t="s">
        <v>176</v>
      </c>
      <c r="B25" s="1">
        <v>2017</v>
      </c>
      <c r="C25" s="2">
        <v>43042</v>
      </c>
      <c r="D25" s="1" t="s">
        <v>72</v>
      </c>
      <c r="E25" s="1" t="s">
        <v>1593</v>
      </c>
      <c r="F25" s="1" t="s">
        <v>40</v>
      </c>
      <c r="G25" s="1"/>
      <c r="H25" s="1">
        <v>24</v>
      </c>
      <c r="I25" s="1">
        <v>5.5979999999999999</v>
      </c>
      <c r="J25" s="52">
        <f>IF(I25="","",L25-I25)</f>
        <v>5.7160000000000002</v>
      </c>
      <c r="K25" s="52">
        <f>IF(J25="","",J25-I25)</f>
        <v>0.11800000000000033</v>
      </c>
      <c r="L25" s="52">
        <v>11.314</v>
      </c>
      <c r="M25" s="1">
        <f>IF(L25="","",3.6*200/L25)</f>
        <v>63.637970655824638</v>
      </c>
    </row>
    <row r="26" spans="1:13" x14ac:dyDescent="0.35">
      <c r="A26" s="1" t="s">
        <v>176</v>
      </c>
      <c r="B26" s="1">
        <v>2017</v>
      </c>
      <c r="C26" s="2">
        <v>43042</v>
      </c>
      <c r="D26" s="1" t="s">
        <v>72</v>
      </c>
      <c r="E26" s="1" t="s">
        <v>187</v>
      </c>
      <c r="F26" s="1" t="s">
        <v>47</v>
      </c>
      <c r="G26" s="1"/>
      <c r="H26" s="1">
        <v>25</v>
      </c>
      <c r="I26" s="1">
        <v>5.5730000000000004</v>
      </c>
      <c r="J26" s="52">
        <f>IF(I26="","",L26-I26)</f>
        <v>5.7899999999999991</v>
      </c>
      <c r="K26" s="52">
        <f>IF(J26="","",J26-I26)</f>
        <v>0.21699999999999875</v>
      </c>
      <c r="L26" s="52">
        <v>11.363</v>
      </c>
      <c r="M26" s="1">
        <f>IF(L26="","",3.6*200/L26)</f>
        <v>63.363548358708087</v>
      </c>
    </row>
    <row r="27" spans="1:13" x14ac:dyDescent="0.35">
      <c r="A27" s="1" t="s">
        <v>176</v>
      </c>
      <c r="B27" s="1">
        <v>2017</v>
      </c>
      <c r="C27" s="2">
        <v>43042</v>
      </c>
      <c r="D27" s="1" t="s">
        <v>72</v>
      </c>
      <c r="E27" s="1" t="s">
        <v>1519</v>
      </c>
      <c r="F27" s="1" t="s">
        <v>53</v>
      </c>
      <c r="G27" s="1"/>
      <c r="H27" s="1">
        <v>26</v>
      </c>
      <c r="I27" s="1">
        <v>5.6619999999999999</v>
      </c>
      <c r="J27" s="52">
        <f>IF(I27="","",L27-I27)</f>
        <v>5.7589999999999995</v>
      </c>
      <c r="K27" s="52">
        <f>IF(J27="","",J27-I27)</f>
        <v>9.6999999999999531E-2</v>
      </c>
      <c r="L27" s="52">
        <v>11.420999999999999</v>
      </c>
      <c r="M27" s="1">
        <f>IF(L27="","",3.6*200/L27)</f>
        <v>63.04176516942475</v>
      </c>
    </row>
    <row r="28" spans="1:13" x14ac:dyDescent="0.35">
      <c r="A28" s="1" t="s">
        <v>176</v>
      </c>
      <c r="B28" s="1">
        <v>2017</v>
      </c>
      <c r="C28" s="2">
        <v>43042</v>
      </c>
      <c r="D28" s="1" t="s">
        <v>72</v>
      </c>
      <c r="E28" s="1" t="s">
        <v>99</v>
      </c>
      <c r="F28" s="1" t="s">
        <v>67</v>
      </c>
      <c r="G28" s="1"/>
      <c r="H28" s="1">
        <v>27</v>
      </c>
      <c r="I28" s="1">
        <v>5.6509999999999998</v>
      </c>
      <c r="J28" s="52">
        <f>IF(I28="","",L28-I28)</f>
        <v>5.8079999999999998</v>
      </c>
      <c r="K28" s="52">
        <f>IF(J28="","",J28-I28)</f>
        <v>0.15700000000000003</v>
      </c>
      <c r="L28" s="52">
        <v>11.459</v>
      </c>
      <c r="M28" s="1">
        <f>IF(L28="","",3.6*200/L28)</f>
        <v>62.832707915175845</v>
      </c>
    </row>
    <row r="29" spans="1:13" x14ac:dyDescent="0.35">
      <c r="A29" s="1" t="s">
        <v>176</v>
      </c>
      <c r="B29" s="1">
        <v>2017</v>
      </c>
      <c r="C29" s="2">
        <v>43042</v>
      </c>
      <c r="D29" s="1" t="s">
        <v>72</v>
      </c>
      <c r="E29" s="1" t="s">
        <v>149</v>
      </c>
      <c r="F29" s="1" t="s">
        <v>56</v>
      </c>
      <c r="G29" s="1"/>
      <c r="H29" s="1">
        <v>28</v>
      </c>
      <c r="I29" s="1">
        <v>5.6619999999999999</v>
      </c>
      <c r="J29" s="52">
        <f>IF(I29="","",L29-I29)</f>
        <v>5.8180000000000005</v>
      </c>
      <c r="K29" s="52">
        <f>IF(J29="","",J29-I29)</f>
        <v>0.15600000000000058</v>
      </c>
      <c r="L29" s="52">
        <v>11.48</v>
      </c>
      <c r="M29" s="1">
        <f>IF(L29="","",3.6*200/L29)</f>
        <v>62.717770034843205</v>
      </c>
    </row>
    <row r="30" spans="1:13" x14ac:dyDescent="0.35">
      <c r="A30" s="1" t="s">
        <v>176</v>
      </c>
      <c r="B30" s="1">
        <v>2017</v>
      </c>
      <c r="C30" s="2">
        <v>43042</v>
      </c>
      <c r="D30" s="1" t="s">
        <v>72</v>
      </c>
      <c r="E30" s="1" t="s">
        <v>60</v>
      </c>
      <c r="F30" s="1" t="s">
        <v>61</v>
      </c>
      <c r="G30" s="1"/>
      <c r="H30" s="1">
        <v>29</v>
      </c>
      <c r="I30" s="1">
        <v>5.62</v>
      </c>
      <c r="J30" s="52">
        <f>IF(I30="","",L30-I30)</f>
        <v>5.8609999999999998</v>
      </c>
      <c r="K30" s="52">
        <f>IF(J30="","",J30-I30)</f>
        <v>0.24099999999999966</v>
      </c>
      <c r="L30" s="52">
        <v>11.481</v>
      </c>
      <c r="M30" s="1">
        <f>IF(L30="","",3.6*200/L30)</f>
        <v>62.712307290305723</v>
      </c>
    </row>
    <row r="31" spans="1:13" x14ac:dyDescent="0.35">
      <c r="A31" s="1" t="s">
        <v>176</v>
      </c>
      <c r="B31" s="1">
        <v>2017</v>
      </c>
      <c r="C31" s="2">
        <v>43042</v>
      </c>
      <c r="D31" s="1" t="s">
        <v>72</v>
      </c>
      <c r="E31" s="1" t="s">
        <v>100</v>
      </c>
      <c r="F31" s="1" t="s">
        <v>47</v>
      </c>
      <c r="G31" s="1"/>
      <c r="H31" s="1">
        <v>30</v>
      </c>
      <c r="I31" s="1">
        <v>5.6820000000000004</v>
      </c>
      <c r="J31" s="52">
        <f>IF(I31="","",L31-I31)</f>
        <v>5.8979999999999997</v>
      </c>
      <c r="K31" s="52">
        <f>IF(J31="","",J31-I31)</f>
        <v>0.2159999999999993</v>
      </c>
      <c r="L31" s="52">
        <v>11.58</v>
      </c>
      <c r="M31" s="1">
        <f>IF(L31="","",3.6*200/L31)</f>
        <v>62.176165803108809</v>
      </c>
    </row>
    <row r="32" spans="1:13" x14ac:dyDescent="0.35">
      <c r="A32" s="1" t="s">
        <v>176</v>
      </c>
      <c r="B32" s="1">
        <v>2017</v>
      </c>
      <c r="C32" s="2">
        <v>43042</v>
      </c>
      <c r="D32" s="1" t="s">
        <v>72</v>
      </c>
      <c r="E32" s="1" t="s">
        <v>191</v>
      </c>
      <c r="F32" s="1" t="s">
        <v>53</v>
      </c>
      <c r="G32" s="1"/>
      <c r="H32" s="1">
        <v>31</v>
      </c>
      <c r="I32" s="1">
        <v>5.7069999999999999</v>
      </c>
      <c r="J32" s="52">
        <f>IF(I32="","",L32-I32)</f>
        <v>5.9050000000000002</v>
      </c>
      <c r="K32" s="52">
        <f>IF(J32="","",J32-I32)</f>
        <v>0.1980000000000004</v>
      </c>
      <c r="L32" s="52">
        <v>11.612</v>
      </c>
      <c r="M32" s="1">
        <f>IF(L32="","",3.6*200/L32)</f>
        <v>62.004822597313122</v>
      </c>
    </row>
    <row r="33" spans="1:13" x14ac:dyDescent="0.35">
      <c r="A33" s="1" t="s">
        <v>176</v>
      </c>
      <c r="B33" s="1">
        <v>2017</v>
      </c>
      <c r="C33" s="2">
        <v>43042</v>
      </c>
      <c r="D33" s="1" t="s">
        <v>72</v>
      </c>
      <c r="E33" s="1" t="s">
        <v>7437</v>
      </c>
      <c r="F33" s="1" t="s">
        <v>65</v>
      </c>
      <c r="G33" s="1"/>
      <c r="H33" s="1">
        <v>32</v>
      </c>
      <c r="I33" s="1">
        <v>5.8049999999999997</v>
      </c>
      <c r="J33" s="52">
        <f>IF(I33="","",L33-I33)</f>
        <v>6.0169999999999995</v>
      </c>
      <c r="K33" s="52">
        <f>IF(J33="","",J33-I33)</f>
        <v>0.21199999999999974</v>
      </c>
      <c r="L33" s="52">
        <v>11.821999999999999</v>
      </c>
      <c r="M33" s="1">
        <f>IF(L33="","",3.6*200/L33)</f>
        <v>60.903400439857897</v>
      </c>
    </row>
    <row r="34" spans="1:13" x14ac:dyDescent="0.35">
      <c r="A34" s="1" t="s">
        <v>176</v>
      </c>
      <c r="B34" s="1">
        <v>2017</v>
      </c>
      <c r="C34" s="2">
        <v>43042</v>
      </c>
      <c r="D34" s="1" t="s">
        <v>72</v>
      </c>
      <c r="E34" s="1" t="s">
        <v>1588</v>
      </c>
      <c r="F34" s="1" t="s">
        <v>133</v>
      </c>
      <c r="G34" s="1"/>
      <c r="H34" s="1">
        <v>33</v>
      </c>
      <c r="I34" s="1">
        <v>5.766</v>
      </c>
      <c r="J34" s="52">
        <f>IF(I34="","",L34-I34)</f>
        <v>6.0589999999999993</v>
      </c>
      <c r="K34" s="52">
        <f>IF(J34="","",J34-I34)</f>
        <v>0.29299999999999926</v>
      </c>
      <c r="L34" s="52">
        <v>11.824999999999999</v>
      </c>
      <c r="M34" s="1">
        <f>IF(L34="","",3.6*200/L34)</f>
        <v>60.887949260042284</v>
      </c>
    </row>
    <row r="35" spans="1:13" x14ac:dyDescent="0.35">
      <c r="A35" s="1" t="s">
        <v>176</v>
      </c>
      <c r="B35" s="1">
        <v>2017</v>
      </c>
      <c r="C35" s="2">
        <v>43042</v>
      </c>
      <c r="D35" s="1" t="s">
        <v>72</v>
      </c>
      <c r="E35" s="1" t="s">
        <v>184</v>
      </c>
      <c r="F35" s="1" t="s">
        <v>65</v>
      </c>
      <c r="G35" s="1"/>
      <c r="H35" s="1">
        <v>34</v>
      </c>
      <c r="I35" s="1">
        <v>5.8979999999999997</v>
      </c>
      <c r="J35" s="52">
        <f>IF(I35="","",L35-I35)</f>
        <v>6.1590000000000007</v>
      </c>
      <c r="K35" s="52">
        <f>IF(J35="","",J35-I35)</f>
        <v>0.26100000000000101</v>
      </c>
      <c r="L35" s="52">
        <v>12.057</v>
      </c>
      <c r="M35" s="1">
        <f>IF(L35="","",3.6*200/L35)</f>
        <v>59.716347350087084</v>
      </c>
    </row>
    <row r="36" spans="1:13" x14ac:dyDescent="0.35">
      <c r="A36" s="1" t="s">
        <v>1606</v>
      </c>
      <c r="B36" s="1">
        <v>2017</v>
      </c>
      <c r="C36" s="2">
        <v>43051</v>
      </c>
      <c r="D36" s="1" t="s">
        <v>72</v>
      </c>
      <c r="E36" s="1" t="s">
        <v>1592</v>
      </c>
      <c r="F36" s="1" t="s">
        <v>15</v>
      </c>
      <c r="G36" s="1"/>
      <c r="H36" s="1">
        <v>1</v>
      </c>
      <c r="I36" s="1">
        <v>5.2850000000000001</v>
      </c>
      <c r="J36" s="52">
        <f>IF(I36="","",L36-I36)</f>
        <v>5.3659999999999997</v>
      </c>
      <c r="K36" s="52">
        <f>IF(J36="","",J36-I36)</f>
        <v>8.0999999999999517E-2</v>
      </c>
      <c r="L36" s="52">
        <v>10.651</v>
      </c>
      <c r="M36" s="1">
        <f>IF(L36="","",3.6*200/L36)</f>
        <v>67.59928645197634</v>
      </c>
    </row>
    <row r="37" spans="1:13" x14ac:dyDescent="0.35">
      <c r="A37" s="1" t="s">
        <v>1606</v>
      </c>
      <c r="B37" s="1">
        <v>2017</v>
      </c>
      <c r="C37" s="2">
        <v>43051</v>
      </c>
      <c r="D37" s="1" t="s">
        <v>72</v>
      </c>
      <c r="E37" s="1" t="s">
        <v>34</v>
      </c>
      <c r="F37" s="1" t="s">
        <v>7434</v>
      </c>
      <c r="G37" s="1"/>
      <c r="H37" s="1">
        <v>2</v>
      </c>
      <c r="I37" s="1">
        <v>5.3579999999999997</v>
      </c>
      <c r="J37" s="52">
        <f>IF(I37="","",L37-I37)</f>
        <v>5.492</v>
      </c>
      <c r="K37" s="52">
        <f>IF(J37="","",J37-I37)</f>
        <v>0.13400000000000034</v>
      </c>
      <c r="L37" s="52">
        <v>10.85</v>
      </c>
      <c r="M37" s="1">
        <f>IF(L37="","",3.6*200/L37)</f>
        <v>66.359447004608299</v>
      </c>
    </row>
    <row r="38" spans="1:13" x14ac:dyDescent="0.35">
      <c r="A38" s="1" t="s">
        <v>1606</v>
      </c>
      <c r="B38" s="1">
        <v>2017</v>
      </c>
      <c r="C38" s="2">
        <v>43051</v>
      </c>
      <c r="D38" s="1" t="s">
        <v>72</v>
      </c>
      <c r="E38" s="1" t="s">
        <v>111</v>
      </c>
      <c r="F38" s="1" t="s">
        <v>121</v>
      </c>
      <c r="G38" s="1"/>
      <c r="H38" s="1">
        <v>3</v>
      </c>
      <c r="I38" s="1">
        <v>5.3739999999999997</v>
      </c>
      <c r="J38" s="52">
        <f>IF(I38="","",L38-I38)</f>
        <v>5.4840000000000009</v>
      </c>
      <c r="K38" s="52">
        <f>IF(J38="","",J38-I38)</f>
        <v>0.11000000000000121</v>
      </c>
      <c r="L38" s="52">
        <v>10.858000000000001</v>
      </c>
      <c r="M38" s="1">
        <f>IF(L38="","",3.6*200/L38)</f>
        <v>66.310554429913424</v>
      </c>
    </row>
    <row r="39" spans="1:13" x14ac:dyDescent="0.35">
      <c r="A39" s="1" t="s">
        <v>1606</v>
      </c>
      <c r="B39" s="1">
        <v>2017</v>
      </c>
      <c r="C39" s="2">
        <v>43051</v>
      </c>
      <c r="D39" s="1" t="s">
        <v>72</v>
      </c>
      <c r="E39" s="1" t="s">
        <v>113</v>
      </c>
      <c r="F39" s="1" t="s">
        <v>121</v>
      </c>
      <c r="G39" s="1"/>
      <c r="H39" s="1">
        <v>4</v>
      </c>
      <c r="I39" s="1">
        <v>5.3819999999999997</v>
      </c>
      <c r="J39" s="52">
        <f>IF(I39="","",L39-I39)</f>
        <v>5.5449999999999999</v>
      </c>
      <c r="K39" s="52">
        <f>IF(J39="","",J39-I39)</f>
        <v>0.16300000000000026</v>
      </c>
      <c r="L39" s="52">
        <v>10.927</v>
      </c>
      <c r="M39" s="1">
        <f>IF(L39="","",3.6*200/L39)</f>
        <v>65.891827583051153</v>
      </c>
    </row>
    <row r="40" spans="1:13" x14ac:dyDescent="0.35">
      <c r="A40" s="1" t="s">
        <v>1606</v>
      </c>
      <c r="B40" s="1">
        <v>2017</v>
      </c>
      <c r="C40" s="2">
        <v>43051</v>
      </c>
      <c r="D40" s="1" t="s">
        <v>72</v>
      </c>
      <c r="E40" s="1" t="s">
        <v>78</v>
      </c>
      <c r="F40" s="1" t="s">
        <v>19</v>
      </c>
      <c r="G40" s="1"/>
      <c r="H40" s="1">
        <v>5</v>
      </c>
      <c r="I40" s="1">
        <v>5.4039999999999999</v>
      </c>
      <c r="J40" s="52">
        <f>IF(I40="","",L40-I40)</f>
        <v>5.5310000000000006</v>
      </c>
      <c r="K40" s="52">
        <f>IF(J40="","",J40-I40)</f>
        <v>0.12700000000000067</v>
      </c>
      <c r="L40" s="52">
        <v>10.935</v>
      </c>
      <c r="M40" s="1">
        <f>IF(L40="","",3.6*200/L40)</f>
        <v>65.843621399176953</v>
      </c>
    </row>
    <row r="41" spans="1:13" x14ac:dyDescent="0.35">
      <c r="A41" s="1" t="s">
        <v>1606</v>
      </c>
      <c r="B41" s="1">
        <v>2017</v>
      </c>
      <c r="C41" s="2">
        <v>43051</v>
      </c>
      <c r="D41" s="1" t="s">
        <v>72</v>
      </c>
      <c r="E41" s="1" t="s">
        <v>124</v>
      </c>
      <c r="F41" s="1" t="s">
        <v>123</v>
      </c>
      <c r="G41" s="1"/>
      <c r="H41" s="1">
        <v>6</v>
      </c>
      <c r="I41" s="1">
        <v>5.4059999999999997</v>
      </c>
      <c r="J41" s="52">
        <f>IF(I41="","",L41-I41)</f>
        <v>5.5780000000000003</v>
      </c>
      <c r="K41" s="52">
        <f>IF(J41="","",J41-I41)</f>
        <v>0.1720000000000006</v>
      </c>
      <c r="L41" s="52">
        <v>10.984</v>
      </c>
      <c r="M41" s="1">
        <f>IF(L41="","",3.6*200/L41)</f>
        <v>65.549890750182087</v>
      </c>
    </row>
    <row r="42" spans="1:13" x14ac:dyDescent="0.35">
      <c r="A42" s="1" t="s">
        <v>1606</v>
      </c>
      <c r="B42" s="1">
        <v>2017</v>
      </c>
      <c r="C42" s="2">
        <v>43051</v>
      </c>
      <c r="D42" s="1" t="s">
        <v>72</v>
      </c>
      <c r="E42" s="1" t="s">
        <v>188</v>
      </c>
      <c r="F42" s="1" t="s">
        <v>19</v>
      </c>
      <c r="G42" s="1"/>
      <c r="H42" s="1">
        <v>7</v>
      </c>
      <c r="I42" s="1">
        <v>5.41</v>
      </c>
      <c r="J42" s="52">
        <f>IF(I42="","",L42-I42)</f>
        <v>5.59</v>
      </c>
      <c r="K42" s="52">
        <f>IF(J42="","",J42-I42)</f>
        <v>0.17999999999999972</v>
      </c>
      <c r="L42" s="52">
        <v>11</v>
      </c>
      <c r="M42" s="1">
        <f>IF(L42="","",3.6*200/L42)</f>
        <v>65.454545454545453</v>
      </c>
    </row>
    <row r="43" spans="1:13" x14ac:dyDescent="0.35">
      <c r="A43" s="1" t="s">
        <v>1606</v>
      </c>
      <c r="B43" s="1">
        <v>2017</v>
      </c>
      <c r="C43" s="2">
        <v>43051</v>
      </c>
      <c r="D43" s="1" t="s">
        <v>72</v>
      </c>
      <c r="E43" s="1" t="s">
        <v>30</v>
      </c>
      <c r="F43" s="1" t="s">
        <v>31</v>
      </c>
      <c r="G43" s="1"/>
      <c r="H43" s="1">
        <v>8</v>
      </c>
      <c r="I43" s="1">
        <v>5.4729999999999999</v>
      </c>
      <c r="J43" s="52">
        <f>IF(I43="","",L43-I43)</f>
        <v>5.6000000000000005</v>
      </c>
      <c r="K43" s="52">
        <f>IF(J43="","",J43-I43)</f>
        <v>0.12700000000000067</v>
      </c>
      <c r="L43" s="52">
        <v>11.073</v>
      </c>
      <c r="M43" s="1">
        <f>IF(L43="","",3.6*200/L43)</f>
        <v>65.023028989433755</v>
      </c>
    </row>
    <row r="44" spans="1:13" x14ac:dyDescent="0.35">
      <c r="A44" s="1" t="s">
        <v>1606</v>
      </c>
      <c r="B44" s="1">
        <v>2017</v>
      </c>
      <c r="C44" s="2">
        <v>43051</v>
      </c>
      <c r="D44" s="1" t="s">
        <v>72</v>
      </c>
      <c r="E44" s="1" t="s">
        <v>1580</v>
      </c>
      <c r="F44" s="1" t="s">
        <v>38</v>
      </c>
      <c r="G44" s="1"/>
      <c r="H44" s="1">
        <v>9</v>
      </c>
      <c r="I44" s="1">
        <v>5.5010000000000003</v>
      </c>
      <c r="J44" s="52">
        <f>IF(I44="","",L44-I44)</f>
        <v>5.6420000000000003</v>
      </c>
      <c r="K44" s="52">
        <f>IF(J44="","",J44-I44)</f>
        <v>0.14100000000000001</v>
      </c>
      <c r="L44" s="52">
        <v>11.143000000000001</v>
      </c>
      <c r="M44" s="1">
        <f>IF(L44="","",3.6*200/L44)</f>
        <v>64.614556223638161</v>
      </c>
    </row>
    <row r="45" spans="1:13" x14ac:dyDescent="0.35">
      <c r="A45" s="1" t="s">
        <v>1606</v>
      </c>
      <c r="B45" s="1">
        <v>2017</v>
      </c>
      <c r="C45" s="2">
        <v>43051</v>
      </c>
      <c r="D45" s="1" t="s">
        <v>72</v>
      </c>
      <c r="E45" s="1" t="s">
        <v>76</v>
      </c>
      <c r="F45" s="1" t="s">
        <v>182</v>
      </c>
      <c r="G45" s="1"/>
      <c r="H45" s="1">
        <v>10</v>
      </c>
      <c r="I45" s="1">
        <v>5.476</v>
      </c>
      <c r="J45" s="52">
        <f>IF(I45="","",L45-I45)</f>
        <v>5.6700000000000008</v>
      </c>
      <c r="K45" s="52">
        <f>IF(J45="","",J45-I45)</f>
        <v>0.19400000000000084</v>
      </c>
      <c r="L45" s="52">
        <v>11.146000000000001</v>
      </c>
      <c r="M45" s="1">
        <f>IF(L45="","",3.6*200/L45)</f>
        <v>64.597164902207069</v>
      </c>
    </row>
    <row r="46" spans="1:13" x14ac:dyDescent="0.35">
      <c r="A46" s="1" t="s">
        <v>1606</v>
      </c>
      <c r="B46" s="1">
        <v>2017</v>
      </c>
      <c r="C46" s="2">
        <v>43051</v>
      </c>
      <c r="D46" s="1" t="s">
        <v>72</v>
      </c>
      <c r="E46" s="1" t="s">
        <v>83</v>
      </c>
      <c r="F46" s="1" t="s">
        <v>67</v>
      </c>
      <c r="G46" s="1"/>
      <c r="H46" s="1">
        <v>11</v>
      </c>
      <c r="I46" s="1">
        <v>5.4859999999999998</v>
      </c>
      <c r="J46" s="52">
        <f>IF(I46="","",L46-I46)</f>
        <v>5.6730000000000009</v>
      </c>
      <c r="K46" s="52">
        <f>IF(J46="","",J46-I46)</f>
        <v>0.18700000000000117</v>
      </c>
      <c r="L46" s="52">
        <v>11.159000000000001</v>
      </c>
      <c r="M46" s="1">
        <f>IF(L46="","",3.6*200/L46)</f>
        <v>64.521910565462846</v>
      </c>
    </row>
    <row r="47" spans="1:13" x14ac:dyDescent="0.35">
      <c r="A47" s="1" t="s">
        <v>1606</v>
      </c>
      <c r="B47" s="1">
        <v>2017</v>
      </c>
      <c r="C47" s="2">
        <v>43051</v>
      </c>
      <c r="D47" s="1" t="s">
        <v>72</v>
      </c>
      <c r="E47" s="1" t="s">
        <v>142</v>
      </c>
      <c r="F47" s="1" t="s">
        <v>61</v>
      </c>
      <c r="G47" s="1"/>
      <c r="H47" s="1">
        <v>12</v>
      </c>
      <c r="I47" s="1">
        <v>5.516</v>
      </c>
      <c r="J47" s="52">
        <f>IF(I47="","",L47-I47)</f>
        <v>5.6509999999999998</v>
      </c>
      <c r="K47" s="52">
        <f>IF(J47="","",J47-I47)</f>
        <v>0.13499999999999979</v>
      </c>
      <c r="L47" s="52">
        <v>11.167</v>
      </c>
      <c r="M47" s="1">
        <f>IF(L47="","",3.6*200/L47)</f>
        <v>64.475687292916632</v>
      </c>
    </row>
    <row r="48" spans="1:13" x14ac:dyDescent="0.35">
      <c r="A48" s="1" t="s">
        <v>1606</v>
      </c>
      <c r="B48" s="1">
        <v>2017</v>
      </c>
      <c r="C48" s="2">
        <v>43051</v>
      </c>
      <c r="D48" s="1" t="s">
        <v>72</v>
      </c>
      <c r="E48" s="1" t="s">
        <v>122</v>
      </c>
      <c r="F48" s="1" t="s">
        <v>123</v>
      </c>
      <c r="G48" s="1"/>
      <c r="H48" s="1">
        <v>13</v>
      </c>
      <c r="I48" s="1">
        <v>5.508</v>
      </c>
      <c r="J48" s="52">
        <f>IF(I48="","",L48-I48)</f>
        <v>5.6719999999999997</v>
      </c>
      <c r="K48" s="52">
        <f>IF(J48="","",J48-I48)</f>
        <v>0.1639999999999997</v>
      </c>
      <c r="L48" s="52">
        <v>11.18</v>
      </c>
      <c r="M48" s="1">
        <f>IF(L48="","",3.6*200/L48)</f>
        <v>64.400715563506267</v>
      </c>
    </row>
    <row r="49" spans="1:13" x14ac:dyDescent="0.35">
      <c r="A49" s="1" t="s">
        <v>1606</v>
      </c>
      <c r="B49" s="1">
        <v>2017</v>
      </c>
      <c r="C49" s="2">
        <v>43051</v>
      </c>
      <c r="D49" s="1" t="s">
        <v>72</v>
      </c>
      <c r="E49" s="1" t="s">
        <v>50</v>
      </c>
      <c r="F49" s="1" t="s">
        <v>51</v>
      </c>
      <c r="G49" s="1"/>
      <c r="H49" s="1">
        <v>14</v>
      </c>
      <c r="I49" s="1">
        <v>5.5620000000000003</v>
      </c>
      <c r="J49" s="52">
        <f>IF(I49="","",L49-I49)</f>
        <v>5.6599999999999993</v>
      </c>
      <c r="K49" s="52">
        <f>IF(J49="","",J49-I49)</f>
        <v>9.7999999999998977E-2</v>
      </c>
      <c r="L49" s="52">
        <v>11.222</v>
      </c>
      <c r="M49" s="1">
        <f>IF(L49="","",3.6*200/L49)</f>
        <v>64.159686330422389</v>
      </c>
    </row>
    <row r="50" spans="1:13" x14ac:dyDescent="0.35">
      <c r="A50" s="1" t="s">
        <v>1606</v>
      </c>
      <c r="B50" s="1">
        <v>2017</v>
      </c>
      <c r="C50" s="2">
        <v>43051</v>
      </c>
      <c r="D50" s="1" t="s">
        <v>72</v>
      </c>
      <c r="E50" s="1" t="s">
        <v>420</v>
      </c>
      <c r="F50" s="1" t="s">
        <v>15</v>
      </c>
      <c r="G50" s="1"/>
      <c r="H50" s="1">
        <v>15</v>
      </c>
      <c r="I50" s="1">
        <v>5.5510000000000002</v>
      </c>
      <c r="J50" s="52">
        <f>IF(I50="","",L50-I50)</f>
        <v>5.6769999999999996</v>
      </c>
      <c r="K50" s="52">
        <f>IF(J50="","",J50-I50)</f>
        <v>0.12599999999999945</v>
      </c>
      <c r="L50" s="52">
        <v>11.228</v>
      </c>
      <c r="M50" s="1">
        <f>IF(L50="","",3.6*200/L50)</f>
        <v>64.125400783754898</v>
      </c>
    </row>
    <row r="51" spans="1:13" x14ac:dyDescent="0.35">
      <c r="A51" s="1" t="s">
        <v>1606</v>
      </c>
      <c r="B51" s="1">
        <v>2017</v>
      </c>
      <c r="C51" s="2">
        <v>43051</v>
      </c>
      <c r="D51" s="1" t="s">
        <v>72</v>
      </c>
      <c r="E51" s="1" t="s">
        <v>136</v>
      </c>
      <c r="F51" s="1" t="s">
        <v>25</v>
      </c>
      <c r="G51" s="1"/>
      <c r="H51" s="1">
        <v>16</v>
      </c>
      <c r="I51" s="1">
        <v>5.5869999999999997</v>
      </c>
      <c r="J51" s="52">
        <f>IF(I51="","",L51-I51)</f>
        <v>5.6850000000000005</v>
      </c>
      <c r="K51" s="52">
        <f>IF(J51="","",J51-I51)</f>
        <v>9.8000000000000753E-2</v>
      </c>
      <c r="L51" s="52">
        <v>11.272</v>
      </c>
      <c r="M51" s="1">
        <f>IF(L51="","",3.6*200/L51)</f>
        <v>63.875088715400992</v>
      </c>
    </row>
    <row r="52" spans="1:13" x14ac:dyDescent="0.35">
      <c r="A52" s="1" t="s">
        <v>1606</v>
      </c>
      <c r="B52" s="1">
        <v>2017</v>
      </c>
      <c r="C52" s="2">
        <v>43051</v>
      </c>
      <c r="D52" s="1" t="s">
        <v>72</v>
      </c>
      <c r="E52" s="1" t="s">
        <v>1591</v>
      </c>
      <c r="F52" s="1" t="s">
        <v>106</v>
      </c>
      <c r="G52" s="1"/>
      <c r="H52" s="1">
        <v>17</v>
      </c>
      <c r="I52" s="1">
        <v>5.5510000000000002</v>
      </c>
      <c r="J52" s="52">
        <f>IF(I52="","",L52-I52)</f>
        <v>5.7270000000000003</v>
      </c>
      <c r="K52" s="52">
        <f>IF(J52="","",J52-I52)</f>
        <v>0.17600000000000016</v>
      </c>
      <c r="L52" s="52">
        <v>11.278</v>
      </c>
      <c r="M52" s="1">
        <f>IF(L52="","",3.6*200/L52)</f>
        <v>63.841106579180703</v>
      </c>
    </row>
    <row r="53" spans="1:13" x14ac:dyDescent="0.35">
      <c r="A53" s="1" t="s">
        <v>1606</v>
      </c>
      <c r="B53" s="1">
        <v>2017</v>
      </c>
      <c r="C53" s="2">
        <v>43051</v>
      </c>
      <c r="D53" s="1" t="s">
        <v>72</v>
      </c>
      <c r="E53" s="1" t="s">
        <v>43</v>
      </c>
      <c r="F53" s="1" t="s">
        <v>44</v>
      </c>
      <c r="G53" s="1"/>
      <c r="H53" s="1">
        <v>18</v>
      </c>
      <c r="I53" s="1">
        <v>5.5720000000000001</v>
      </c>
      <c r="J53" s="52">
        <f>IF(I53="","",L53-I53)</f>
        <v>5.7169999999999996</v>
      </c>
      <c r="K53" s="52">
        <f>IF(J53="","",J53-I53)</f>
        <v>0.14499999999999957</v>
      </c>
      <c r="L53" s="52">
        <v>11.289</v>
      </c>
      <c r="M53" s="1">
        <f>IF(L53="","",3.6*200/L53)</f>
        <v>63.778899813978214</v>
      </c>
    </row>
    <row r="54" spans="1:13" x14ac:dyDescent="0.35">
      <c r="A54" s="1" t="s">
        <v>1606</v>
      </c>
      <c r="B54" s="1">
        <v>2017</v>
      </c>
      <c r="C54" s="2">
        <v>43051</v>
      </c>
      <c r="D54" s="1" t="s">
        <v>72</v>
      </c>
      <c r="E54" s="1" t="s">
        <v>1593</v>
      </c>
      <c r="F54" s="1" t="s">
        <v>40</v>
      </c>
      <c r="G54" s="1"/>
      <c r="H54" s="1">
        <v>19</v>
      </c>
      <c r="I54" s="1">
        <v>5.5880000000000001</v>
      </c>
      <c r="J54" s="52">
        <f>IF(I54="","",L54-I54)</f>
        <v>5.7109999999999994</v>
      </c>
      <c r="K54" s="52">
        <f>IF(J54="","",J54-I54)</f>
        <v>0.12299999999999933</v>
      </c>
      <c r="L54" s="52">
        <v>11.298999999999999</v>
      </c>
      <c r="M54" s="1">
        <f>IF(L54="","",3.6*200/L54)</f>
        <v>63.722453314452608</v>
      </c>
    </row>
    <row r="55" spans="1:13" x14ac:dyDescent="0.35">
      <c r="A55" s="1" t="s">
        <v>1606</v>
      </c>
      <c r="B55" s="1">
        <v>2017</v>
      </c>
      <c r="C55" s="2">
        <v>43051</v>
      </c>
      <c r="D55" s="1" t="s">
        <v>72</v>
      </c>
      <c r="E55" s="1" t="s">
        <v>1583</v>
      </c>
      <c r="F55" s="1" t="s">
        <v>29</v>
      </c>
      <c r="G55" s="1"/>
      <c r="H55" s="1">
        <v>20</v>
      </c>
      <c r="I55" s="1">
        <v>5.5780000000000003</v>
      </c>
      <c r="J55" s="52">
        <f>IF(I55="","",L55-I55)</f>
        <v>5.7299999999999995</v>
      </c>
      <c r="K55" s="52">
        <f>IF(J55="","",J55-I55)</f>
        <v>0.15199999999999925</v>
      </c>
      <c r="L55" s="52">
        <v>11.308</v>
      </c>
      <c r="M55" s="1">
        <f>IF(L55="","",3.6*200/L55)</f>
        <v>63.671736823487798</v>
      </c>
    </row>
    <row r="56" spans="1:13" x14ac:dyDescent="0.35">
      <c r="A56" s="1" t="s">
        <v>1606</v>
      </c>
      <c r="B56" s="1">
        <v>2017</v>
      </c>
      <c r="C56" s="2">
        <v>43051</v>
      </c>
      <c r="D56" s="1" t="s">
        <v>72</v>
      </c>
      <c r="E56" s="1" t="s">
        <v>1579</v>
      </c>
      <c r="F56" s="1" t="s">
        <v>17</v>
      </c>
      <c r="G56" s="1"/>
      <c r="H56" s="1">
        <v>21</v>
      </c>
      <c r="I56" s="1">
        <v>5.5709999999999997</v>
      </c>
      <c r="J56" s="52">
        <f>IF(I56="","",L56-I56)</f>
        <v>5.7590000000000003</v>
      </c>
      <c r="K56" s="52">
        <f>IF(J56="","",J56-I56)</f>
        <v>0.18800000000000061</v>
      </c>
      <c r="L56" s="52">
        <v>11.33</v>
      </c>
      <c r="M56" s="1">
        <f>IF(L56="","",3.6*200/L56)</f>
        <v>63.548102383053838</v>
      </c>
    </row>
    <row r="57" spans="1:13" x14ac:dyDescent="0.35">
      <c r="A57" s="1" t="s">
        <v>1606</v>
      </c>
      <c r="B57" s="1">
        <v>2017</v>
      </c>
      <c r="C57" s="2">
        <v>43051</v>
      </c>
      <c r="D57" s="1" t="s">
        <v>72</v>
      </c>
      <c r="E57" s="1" t="s">
        <v>187</v>
      </c>
      <c r="F57" s="1" t="s">
        <v>47</v>
      </c>
      <c r="G57" s="1"/>
      <c r="H57" s="1">
        <v>22</v>
      </c>
      <c r="I57" s="1">
        <v>5.6159999999999997</v>
      </c>
      <c r="J57" s="52">
        <f>IF(I57="","",L57-I57)</f>
        <v>5.7590000000000003</v>
      </c>
      <c r="K57" s="52">
        <f>IF(J57="","",J57-I57)</f>
        <v>0.14300000000000068</v>
      </c>
      <c r="L57" s="52">
        <v>11.375</v>
      </c>
      <c r="M57" s="1">
        <f>IF(L57="","",3.6*200/L57)</f>
        <v>63.296703296703299</v>
      </c>
    </row>
    <row r="58" spans="1:13" x14ac:dyDescent="0.35">
      <c r="A58" s="1" t="s">
        <v>1606</v>
      </c>
      <c r="B58" s="1">
        <v>2017</v>
      </c>
      <c r="C58" s="2">
        <v>43051</v>
      </c>
      <c r="D58" s="1" t="s">
        <v>72</v>
      </c>
      <c r="E58" s="1" t="s">
        <v>140</v>
      </c>
      <c r="F58" s="1" t="s">
        <v>29</v>
      </c>
      <c r="G58" s="1"/>
      <c r="H58" s="1">
        <v>23</v>
      </c>
      <c r="I58" s="1">
        <v>5.6150000000000002</v>
      </c>
      <c r="J58" s="52">
        <f>IF(I58="","",L58-I58)</f>
        <v>5.77</v>
      </c>
      <c r="K58" s="52">
        <f>IF(J58="","",J58-I58)</f>
        <v>0.15499999999999936</v>
      </c>
      <c r="L58" s="52">
        <v>11.385</v>
      </c>
      <c r="M58" s="1">
        <f>IF(L58="","",3.6*200/L58)</f>
        <v>63.241106719367593</v>
      </c>
    </row>
    <row r="59" spans="1:13" x14ac:dyDescent="0.35">
      <c r="A59" s="1" t="s">
        <v>1606</v>
      </c>
      <c r="B59" s="1">
        <v>2017</v>
      </c>
      <c r="C59" s="2">
        <v>43051</v>
      </c>
      <c r="D59" s="1" t="s">
        <v>72</v>
      </c>
      <c r="E59" s="1" t="s">
        <v>99</v>
      </c>
      <c r="F59" s="1" t="s">
        <v>67</v>
      </c>
      <c r="G59" s="1"/>
      <c r="H59" s="1">
        <v>24</v>
      </c>
      <c r="I59" s="1">
        <v>5.6459999999999999</v>
      </c>
      <c r="J59" s="52">
        <f>IF(I59="","",L59-I59)</f>
        <v>5.8039999999999994</v>
      </c>
      <c r="K59" s="52">
        <f>IF(J59="","",J59-I59)</f>
        <v>0.15799999999999947</v>
      </c>
      <c r="L59" s="52">
        <v>11.45</v>
      </c>
      <c r="M59" s="1">
        <f>IF(L59="","",3.6*200/L59)</f>
        <v>62.882096069869</v>
      </c>
    </row>
    <row r="60" spans="1:13" x14ac:dyDescent="0.35">
      <c r="A60" s="1" t="s">
        <v>1606</v>
      </c>
      <c r="B60" s="1">
        <v>2017</v>
      </c>
      <c r="C60" s="2">
        <v>43051</v>
      </c>
      <c r="D60" s="1" t="s">
        <v>72</v>
      </c>
      <c r="E60" s="1" t="s">
        <v>39</v>
      </c>
      <c r="F60" s="1" t="s">
        <v>40</v>
      </c>
      <c r="G60" s="1"/>
      <c r="H60" s="1">
        <v>25</v>
      </c>
      <c r="I60" s="1">
        <v>5.6509999999999998</v>
      </c>
      <c r="J60" s="52">
        <f>IF(I60="","",L60-I60)</f>
        <v>5.8079999999999998</v>
      </c>
      <c r="K60" s="52">
        <f>IF(J60="","",J60-I60)</f>
        <v>0.15700000000000003</v>
      </c>
      <c r="L60" s="52">
        <v>11.459</v>
      </c>
      <c r="M60" s="1">
        <f>IF(L60="","",3.6*200/L60)</f>
        <v>62.832707915175845</v>
      </c>
    </row>
    <row r="61" spans="1:13" x14ac:dyDescent="0.35">
      <c r="A61" s="1" t="s">
        <v>1606</v>
      </c>
      <c r="B61" s="1">
        <v>2017</v>
      </c>
      <c r="C61" s="2">
        <v>43051</v>
      </c>
      <c r="D61" s="1" t="s">
        <v>72</v>
      </c>
      <c r="E61" s="1" t="s">
        <v>60</v>
      </c>
      <c r="F61" s="1" t="s">
        <v>61</v>
      </c>
      <c r="G61" s="1"/>
      <c r="H61" s="1">
        <v>26</v>
      </c>
      <c r="I61" s="1">
        <v>5.633</v>
      </c>
      <c r="J61" s="52">
        <f>IF(I61="","",L61-I61)</f>
        <v>5.8549999999999995</v>
      </c>
      <c r="K61" s="52">
        <f>IF(J61="","",J61-I61)</f>
        <v>0.22199999999999953</v>
      </c>
      <c r="L61" s="52">
        <v>11.488</v>
      </c>
      <c r="M61" s="1">
        <f>IF(L61="","",3.6*200/L61)</f>
        <v>62.674094707520894</v>
      </c>
    </row>
    <row r="62" spans="1:13" x14ac:dyDescent="0.35">
      <c r="A62" s="1" t="s">
        <v>1606</v>
      </c>
      <c r="B62" s="1">
        <v>2017</v>
      </c>
      <c r="C62" s="2">
        <v>43051</v>
      </c>
      <c r="D62" s="1" t="s">
        <v>72</v>
      </c>
      <c r="E62" s="1" t="s">
        <v>149</v>
      </c>
      <c r="F62" s="1" t="s">
        <v>56</v>
      </c>
      <c r="G62" s="1"/>
      <c r="H62" s="1">
        <v>27</v>
      </c>
      <c r="I62" s="161">
        <v>5.6760000000000002</v>
      </c>
      <c r="J62" s="169">
        <f>IF(I62="","",L62-I62)</f>
        <v>5.8710000000000004</v>
      </c>
      <c r="K62" s="52">
        <f>IF(J62="","",J62-I62)</f>
        <v>0.19500000000000028</v>
      </c>
      <c r="L62" s="171">
        <v>11.547000000000001</v>
      </c>
      <c r="M62" s="161">
        <f>IF(L62="","",3.6*200/L62)</f>
        <v>62.353858144972719</v>
      </c>
    </row>
    <row r="63" spans="1:13" x14ac:dyDescent="0.35">
      <c r="A63" s="1" t="s">
        <v>1606</v>
      </c>
      <c r="B63" s="1">
        <v>2017</v>
      </c>
      <c r="C63" s="2">
        <v>43051</v>
      </c>
      <c r="D63" s="1" t="s">
        <v>72</v>
      </c>
      <c r="E63" s="1" t="s">
        <v>101</v>
      </c>
      <c r="F63" s="1" t="s">
        <v>47</v>
      </c>
      <c r="G63" s="1"/>
      <c r="H63" s="1">
        <v>28</v>
      </c>
      <c r="I63" s="161">
        <v>5.69</v>
      </c>
      <c r="J63" s="169">
        <f>IF(I63="","",L63-I63)</f>
        <v>5.8639999999999999</v>
      </c>
      <c r="K63" s="52">
        <f>IF(J63="","",J63-I63)</f>
        <v>0.17399999999999949</v>
      </c>
      <c r="L63" s="171">
        <v>11.554</v>
      </c>
      <c r="M63" s="161">
        <f>IF(L63="","",3.6*200/L63)</f>
        <v>62.316081010905314</v>
      </c>
    </row>
    <row r="64" spans="1:13" x14ac:dyDescent="0.35">
      <c r="A64" s="1" t="s">
        <v>1606</v>
      </c>
      <c r="B64" s="1">
        <v>2017</v>
      </c>
      <c r="C64" s="2">
        <v>43051</v>
      </c>
      <c r="D64" s="1" t="s">
        <v>72</v>
      </c>
      <c r="E64" s="1" t="s">
        <v>54</v>
      </c>
      <c r="F64" s="1" t="s">
        <v>44</v>
      </c>
      <c r="G64" s="1"/>
      <c r="H64" s="1">
        <v>29</v>
      </c>
      <c r="I64" s="161">
        <v>5.7089999999999996</v>
      </c>
      <c r="J64" s="169">
        <f>IF(I64="","",L64-I64)</f>
        <v>5.886000000000001</v>
      </c>
      <c r="K64" s="52">
        <f>IF(J64="","",J64-I64)</f>
        <v>0.17700000000000138</v>
      </c>
      <c r="L64" s="171">
        <v>11.595000000000001</v>
      </c>
      <c r="M64" s="161">
        <f>IF(L64="","",3.6*200/L64)</f>
        <v>62.095730918499349</v>
      </c>
    </row>
    <row r="65" spans="1:13" x14ac:dyDescent="0.35">
      <c r="A65" s="1" t="s">
        <v>1606</v>
      </c>
      <c r="B65" s="1">
        <v>2017</v>
      </c>
      <c r="C65" s="2">
        <v>43051</v>
      </c>
      <c r="D65" s="1" t="s">
        <v>72</v>
      </c>
      <c r="E65" s="1" t="s">
        <v>189</v>
      </c>
      <c r="F65" s="1" t="s">
        <v>190</v>
      </c>
      <c r="G65" s="1"/>
      <c r="H65" s="1">
        <v>30</v>
      </c>
      <c r="I65" s="161">
        <v>5.8019999999999996</v>
      </c>
      <c r="J65" s="169">
        <f>IF(I65="","",L65-I65)</f>
        <v>5.9580000000000002</v>
      </c>
      <c r="K65" s="52">
        <f>IF(J65="","",J65-I65)</f>
        <v>0.15600000000000058</v>
      </c>
      <c r="L65" s="171">
        <v>11.76</v>
      </c>
      <c r="M65" s="161">
        <f>IF(L65="","",3.6*200/L65)</f>
        <v>61.224489795918366</v>
      </c>
    </row>
    <row r="66" spans="1:13" x14ac:dyDescent="0.35">
      <c r="A66" s="1" t="s">
        <v>1606</v>
      </c>
      <c r="B66" s="1">
        <v>2017</v>
      </c>
      <c r="C66" s="2">
        <v>43051</v>
      </c>
      <c r="D66" s="1" t="s">
        <v>72</v>
      </c>
      <c r="E66" s="1" t="s">
        <v>1588</v>
      </c>
      <c r="F66" s="1" t="s">
        <v>133</v>
      </c>
      <c r="G66" s="1"/>
      <c r="H66" s="1">
        <v>31</v>
      </c>
      <c r="I66" s="161">
        <v>5.7889999999999997</v>
      </c>
      <c r="J66" s="169">
        <f>IF(I66="","",L66-I66)</f>
        <v>6.0180000000000007</v>
      </c>
      <c r="K66" s="52">
        <f>IF(J66="","",J66-I66)</f>
        <v>0.22900000000000098</v>
      </c>
      <c r="L66" s="171">
        <v>11.807</v>
      </c>
      <c r="M66" s="161">
        <f>IF(L66="","",3.6*200/L66)</f>
        <v>60.980774117049208</v>
      </c>
    </row>
    <row r="67" spans="1:13" x14ac:dyDescent="0.35">
      <c r="A67" s="1" t="s">
        <v>1606</v>
      </c>
      <c r="B67" s="1">
        <v>2017</v>
      </c>
      <c r="C67" s="2">
        <v>43051</v>
      </c>
      <c r="D67" s="1" t="s">
        <v>72</v>
      </c>
      <c r="E67" s="1" t="s">
        <v>184</v>
      </c>
      <c r="F67" s="1" t="s">
        <v>65</v>
      </c>
      <c r="G67" s="1"/>
      <c r="H67" s="1">
        <v>32</v>
      </c>
      <c r="I67" s="161">
        <v>5.85</v>
      </c>
      <c r="J67" s="169">
        <f>IF(I67="","",L67-I67)</f>
        <v>6.0519999999999996</v>
      </c>
      <c r="K67" s="52">
        <f>IF(J67="","",J67-I67)</f>
        <v>0.20199999999999996</v>
      </c>
      <c r="L67" s="171">
        <v>11.901999999999999</v>
      </c>
      <c r="M67" s="161">
        <f>IF(L67="","",3.6*200/L67)</f>
        <v>60.494034616030923</v>
      </c>
    </row>
    <row r="68" spans="1:13" x14ac:dyDescent="0.35">
      <c r="A68" s="1" t="s">
        <v>1606</v>
      </c>
      <c r="B68" s="1">
        <v>2017</v>
      </c>
      <c r="C68" s="2">
        <v>43051</v>
      </c>
      <c r="D68" s="1" t="s">
        <v>72</v>
      </c>
      <c r="E68" s="1" t="s">
        <v>171</v>
      </c>
      <c r="F68" s="1" t="s">
        <v>65</v>
      </c>
      <c r="G68" s="1"/>
      <c r="H68" s="1">
        <v>33</v>
      </c>
      <c r="I68" s="161">
        <v>5.8529999999999998</v>
      </c>
      <c r="J68" s="169">
        <f>IF(I68="","",L68-I68)</f>
        <v>6.0540000000000003</v>
      </c>
      <c r="K68" s="52">
        <f>IF(J68="","",J68-I68)</f>
        <v>0.20100000000000051</v>
      </c>
      <c r="L68" s="171">
        <v>11.907</v>
      </c>
      <c r="M68" s="161">
        <f>IF(L68="","",3.6*200/L68)</f>
        <v>60.468631897203323</v>
      </c>
    </row>
    <row r="69" spans="1:13" x14ac:dyDescent="0.35">
      <c r="A69" s="1" t="s">
        <v>94</v>
      </c>
      <c r="B69" s="1">
        <v>2017</v>
      </c>
      <c r="C69" s="2">
        <v>43071</v>
      </c>
      <c r="D69" s="1" t="s">
        <v>72</v>
      </c>
      <c r="E69" s="1" t="s">
        <v>1592</v>
      </c>
      <c r="F69" s="1" t="s">
        <v>15</v>
      </c>
      <c r="G69" s="1"/>
      <c r="H69" s="1">
        <v>1</v>
      </c>
      <c r="I69" s="161">
        <v>5.36</v>
      </c>
      <c r="J69" s="169">
        <f>IF(I69="","",L69-I69)</f>
        <v>5.4359999999999991</v>
      </c>
      <c r="K69" s="52">
        <f>IF(J69="","",J69-I69)</f>
        <v>7.5999999999998735E-2</v>
      </c>
      <c r="L69" s="171">
        <v>10.795999999999999</v>
      </c>
      <c r="M69" s="161">
        <f>IF(L69="","",3.6*200/L69)</f>
        <v>66.691367173027047</v>
      </c>
    </row>
    <row r="70" spans="1:13" x14ac:dyDescent="0.35">
      <c r="A70" s="1" t="s">
        <v>94</v>
      </c>
      <c r="B70" s="1">
        <v>2017</v>
      </c>
      <c r="C70" s="2">
        <v>43071</v>
      </c>
      <c r="D70" s="1" t="s">
        <v>72</v>
      </c>
      <c r="E70" s="1" t="s">
        <v>78</v>
      </c>
      <c r="F70" s="1" t="s">
        <v>19</v>
      </c>
      <c r="G70" s="1"/>
      <c r="H70" s="1">
        <v>2</v>
      </c>
      <c r="I70" s="161">
        <v>5.4</v>
      </c>
      <c r="J70" s="169">
        <f>IF(I70="","",L70-I70)</f>
        <v>5.552999999999999</v>
      </c>
      <c r="K70" s="52">
        <f>IF(J70="","",J70-I70)</f>
        <v>0.15299999999999869</v>
      </c>
      <c r="L70" s="171">
        <v>10.952999999999999</v>
      </c>
      <c r="M70" s="161">
        <f>IF(L70="","",3.6*200/L70)</f>
        <v>65.735414954806899</v>
      </c>
    </row>
    <row r="71" spans="1:13" x14ac:dyDescent="0.35">
      <c r="A71" s="1" t="s">
        <v>94</v>
      </c>
      <c r="B71" s="1">
        <v>2017</v>
      </c>
      <c r="C71" s="2">
        <v>43071</v>
      </c>
      <c r="D71" s="1" t="s">
        <v>72</v>
      </c>
      <c r="E71" s="1" t="s">
        <v>138</v>
      </c>
      <c r="F71" s="1" t="s">
        <v>29</v>
      </c>
      <c r="G71" s="1"/>
      <c r="H71" s="1">
        <v>3</v>
      </c>
      <c r="I71" s="161">
        <v>5.4779999999999998</v>
      </c>
      <c r="J71" s="169">
        <f>IF(I71="","",L71-I71)</f>
        <v>5.527000000000001</v>
      </c>
      <c r="K71" s="52">
        <f>IF(J71="","",J71-I71)</f>
        <v>4.9000000000001265E-2</v>
      </c>
      <c r="L71" s="171">
        <v>11.005000000000001</v>
      </c>
      <c r="M71" s="161">
        <f>IF(L71="","",3.6*200/L71)</f>
        <v>65.42480690595184</v>
      </c>
    </row>
    <row r="72" spans="1:13" x14ac:dyDescent="0.35">
      <c r="A72" s="1" t="s">
        <v>94</v>
      </c>
      <c r="B72" s="1">
        <v>2017</v>
      </c>
      <c r="C72" s="2">
        <v>43071</v>
      </c>
      <c r="D72" s="1" t="s">
        <v>72</v>
      </c>
      <c r="E72" s="1" t="s">
        <v>34</v>
      </c>
      <c r="F72" s="1" t="s">
        <v>19</v>
      </c>
      <c r="G72" s="1"/>
      <c r="H72" s="1">
        <v>4</v>
      </c>
      <c r="I72" s="161">
        <v>5.4039999999999999</v>
      </c>
      <c r="J72" s="169">
        <f>IF(I72="","",L72-I72)</f>
        <v>5.6069999999999993</v>
      </c>
      <c r="K72" s="52">
        <f>IF(J72="","",J72-I72)</f>
        <v>0.2029999999999994</v>
      </c>
      <c r="L72" s="171">
        <v>11.010999999999999</v>
      </c>
      <c r="M72" s="161">
        <f>IF(L72="","",3.6*200/L72)</f>
        <v>65.389156298247215</v>
      </c>
    </row>
    <row r="73" spans="1:13" x14ac:dyDescent="0.35">
      <c r="A73" s="1" t="s">
        <v>94</v>
      </c>
      <c r="B73" s="1">
        <v>2017</v>
      </c>
      <c r="C73" s="2">
        <v>43071</v>
      </c>
      <c r="D73" s="1" t="s">
        <v>72</v>
      </c>
      <c r="E73" s="1" t="s">
        <v>178</v>
      </c>
      <c r="F73" s="1" t="s">
        <v>159</v>
      </c>
      <c r="G73" s="1"/>
      <c r="H73" s="1">
        <v>5</v>
      </c>
      <c r="I73" s="161">
        <v>5.4560000000000004</v>
      </c>
      <c r="J73" s="169">
        <f>IF(I73="","",L73-I73)</f>
        <v>5.5959999999999992</v>
      </c>
      <c r="K73" s="52">
        <f>IF(J73="","",J73-I73)</f>
        <v>0.13999999999999879</v>
      </c>
      <c r="L73" s="171">
        <v>11.052</v>
      </c>
      <c r="M73" s="161">
        <f>IF(L73="","",3.6*200/L73)</f>
        <v>65.146579804560261</v>
      </c>
    </row>
    <row r="74" spans="1:13" x14ac:dyDescent="0.35">
      <c r="A74" s="1" t="s">
        <v>94</v>
      </c>
      <c r="B74" s="1">
        <v>2017</v>
      </c>
      <c r="C74" s="2">
        <v>43071</v>
      </c>
      <c r="D74" s="1" t="s">
        <v>72</v>
      </c>
      <c r="E74" s="1" t="s">
        <v>136</v>
      </c>
      <c r="F74" s="1" t="s">
        <v>25</v>
      </c>
      <c r="G74" s="1"/>
      <c r="H74" s="1">
        <v>6</v>
      </c>
      <c r="I74" s="161">
        <v>5.4779999999999998</v>
      </c>
      <c r="J74" s="169">
        <f>IF(I74="","",L74-I74)</f>
        <v>5.6159999999999997</v>
      </c>
      <c r="K74" s="52">
        <f>IF(J74="","",J74-I74)</f>
        <v>0.1379999999999999</v>
      </c>
      <c r="L74" s="171">
        <v>11.093999999999999</v>
      </c>
      <c r="M74" s="161">
        <f>IF(L74="","",3.6*200/L74)</f>
        <v>64.899945916711744</v>
      </c>
    </row>
    <row r="75" spans="1:13" x14ac:dyDescent="0.35">
      <c r="A75" s="1" t="s">
        <v>94</v>
      </c>
      <c r="B75" s="1">
        <v>2017</v>
      </c>
      <c r="C75" s="2">
        <v>43071</v>
      </c>
      <c r="D75" s="1" t="s">
        <v>72</v>
      </c>
      <c r="E75" s="1" t="s">
        <v>30</v>
      </c>
      <c r="F75" s="1" t="s">
        <v>31</v>
      </c>
      <c r="G75" s="1"/>
      <c r="H75" s="1">
        <v>7</v>
      </c>
      <c r="I75" s="161">
        <v>5.4889999999999999</v>
      </c>
      <c r="J75" s="169">
        <f>IF(I75="","",L75-I75)</f>
        <v>5.681</v>
      </c>
      <c r="K75" s="52">
        <f>IF(J75="","",J75-I75)</f>
        <v>0.19200000000000017</v>
      </c>
      <c r="L75" s="171">
        <v>11.17</v>
      </c>
      <c r="M75" s="161">
        <f>IF(L75="","",3.6*200/L75)</f>
        <v>64.458370635631155</v>
      </c>
    </row>
    <row r="76" spans="1:13" x14ac:dyDescent="0.35">
      <c r="A76" s="1" t="s">
        <v>94</v>
      </c>
      <c r="B76" s="1">
        <v>2017</v>
      </c>
      <c r="C76" s="2">
        <v>43071</v>
      </c>
      <c r="D76" s="1" t="s">
        <v>72</v>
      </c>
      <c r="E76" s="1" t="s">
        <v>83</v>
      </c>
      <c r="F76" s="1" t="s">
        <v>67</v>
      </c>
      <c r="G76" s="1"/>
      <c r="H76" s="1">
        <v>8</v>
      </c>
      <c r="I76" s="161">
        <v>5.5010000000000003</v>
      </c>
      <c r="J76" s="169">
        <f>IF(I76="","",L76-I76)</f>
        <v>5.6909999999999998</v>
      </c>
      <c r="K76" s="52">
        <f>IF(J76="","",J76-I76)</f>
        <v>0.1899999999999995</v>
      </c>
      <c r="L76" s="171">
        <v>11.192</v>
      </c>
      <c r="M76" s="161">
        <f>IF(L76="","",3.6*200/L76)</f>
        <v>64.331665475339534</v>
      </c>
    </row>
    <row r="77" spans="1:13" x14ac:dyDescent="0.35">
      <c r="A77" s="1" t="s">
        <v>94</v>
      </c>
      <c r="B77" s="1">
        <v>2017</v>
      </c>
      <c r="C77" s="2">
        <v>43071</v>
      </c>
      <c r="D77" s="1" t="s">
        <v>72</v>
      </c>
      <c r="E77" s="1" t="s">
        <v>97</v>
      </c>
      <c r="F77" s="1" t="s">
        <v>40</v>
      </c>
      <c r="G77" s="1"/>
      <c r="H77" s="1">
        <v>9</v>
      </c>
      <c r="I77" s="161">
        <v>5.56</v>
      </c>
      <c r="J77" s="169">
        <f>IF(I77="","",L77-I77)</f>
        <v>5.6589999999999998</v>
      </c>
      <c r="K77" s="52">
        <f>IF(J77="","",J77-I77)</f>
        <v>9.9000000000000199E-2</v>
      </c>
      <c r="L77" s="171">
        <v>11.218999999999999</v>
      </c>
      <c r="M77" s="161">
        <f>IF(L77="","",3.6*200/L77)</f>
        <v>64.176842855869509</v>
      </c>
    </row>
    <row r="78" spans="1:13" x14ac:dyDescent="0.35">
      <c r="A78" s="1" t="s">
        <v>94</v>
      </c>
      <c r="B78" s="1">
        <v>2017</v>
      </c>
      <c r="C78" s="2">
        <v>43071</v>
      </c>
      <c r="D78" s="1" t="s">
        <v>72</v>
      </c>
      <c r="E78" s="1" t="s">
        <v>420</v>
      </c>
      <c r="F78" s="1" t="s">
        <v>15</v>
      </c>
      <c r="G78" s="1"/>
      <c r="H78" s="1">
        <v>10</v>
      </c>
      <c r="I78" s="161">
        <v>5.5270000000000001</v>
      </c>
      <c r="J78" s="169">
        <f>IF(I78="","",L78-I78)</f>
        <v>5.6960000000000006</v>
      </c>
      <c r="K78" s="52">
        <f>IF(J78="","",J78-I78)</f>
        <v>0.16900000000000048</v>
      </c>
      <c r="L78" s="171">
        <v>11.223000000000001</v>
      </c>
      <c r="M78" s="161">
        <f>IF(L78="","",3.6*200/L78)</f>
        <v>64.153969526864472</v>
      </c>
    </row>
    <row r="79" spans="1:13" x14ac:dyDescent="0.35">
      <c r="A79" s="1" t="s">
        <v>94</v>
      </c>
      <c r="B79" s="1">
        <v>2017</v>
      </c>
      <c r="C79" s="2">
        <v>43071</v>
      </c>
      <c r="D79" s="1" t="s">
        <v>72</v>
      </c>
      <c r="E79" s="1" t="s">
        <v>54</v>
      </c>
      <c r="F79" s="1" t="s">
        <v>44</v>
      </c>
      <c r="G79" s="1"/>
      <c r="H79" s="1">
        <v>11</v>
      </c>
      <c r="I79" s="161">
        <v>5.5579999999999998</v>
      </c>
      <c r="J79" s="169">
        <f>IF(I79="","",L79-I79)</f>
        <v>5.6669999999999998</v>
      </c>
      <c r="K79" s="52">
        <f>IF(J79="","",J79-I79)</f>
        <v>0.10899999999999999</v>
      </c>
      <c r="L79" s="171">
        <v>11.225</v>
      </c>
      <c r="M79" s="161">
        <f>IF(L79="","",3.6*200/L79)</f>
        <v>64.142538975501111</v>
      </c>
    </row>
    <row r="80" spans="1:13" x14ac:dyDescent="0.35">
      <c r="A80" s="1" t="s">
        <v>94</v>
      </c>
      <c r="B80" s="1">
        <v>2017</v>
      </c>
      <c r="C80" s="2">
        <v>43071</v>
      </c>
      <c r="D80" s="1" t="s">
        <v>72</v>
      </c>
      <c r="E80" s="1" t="s">
        <v>1583</v>
      </c>
      <c r="F80" s="1" t="s">
        <v>29</v>
      </c>
      <c r="G80" s="1"/>
      <c r="H80" s="1">
        <v>12</v>
      </c>
      <c r="I80" s="161">
        <v>5.5609999999999999</v>
      </c>
      <c r="J80" s="169">
        <f>IF(I80="","",L80-I80)</f>
        <v>5.6950000000000003</v>
      </c>
      <c r="K80" s="52">
        <f>IF(J80="","",J80-I80)</f>
        <v>0.13400000000000034</v>
      </c>
      <c r="L80" s="171">
        <v>11.256</v>
      </c>
      <c r="M80" s="161">
        <f>IF(L80="","",3.6*200/L80)</f>
        <v>63.965884861407247</v>
      </c>
    </row>
    <row r="81" spans="1:13" x14ac:dyDescent="0.35">
      <c r="A81" s="1" t="s">
        <v>94</v>
      </c>
      <c r="B81" s="1">
        <v>2017</v>
      </c>
      <c r="C81" s="2">
        <v>43071</v>
      </c>
      <c r="D81" s="1" t="s">
        <v>72</v>
      </c>
      <c r="E81" s="1" t="s">
        <v>142</v>
      </c>
      <c r="F81" s="1" t="s">
        <v>61</v>
      </c>
      <c r="G81" s="1"/>
      <c r="H81" s="1">
        <v>13</v>
      </c>
      <c r="I81" s="161">
        <v>5.5570000000000004</v>
      </c>
      <c r="J81" s="169">
        <f>IF(I81="","",L81-I81)</f>
        <v>5.7050000000000001</v>
      </c>
      <c r="K81" s="52">
        <f>IF(J81="","",J81-I81)</f>
        <v>0.14799999999999969</v>
      </c>
      <c r="L81" s="171">
        <v>11.262</v>
      </c>
      <c r="M81" s="161">
        <f>IF(L81="","",3.6*200/L81)</f>
        <v>63.931806073521571</v>
      </c>
    </row>
    <row r="82" spans="1:13" x14ac:dyDescent="0.35">
      <c r="A82" s="1" t="s">
        <v>94</v>
      </c>
      <c r="B82" s="1">
        <v>2017</v>
      </c>
      <c r="C82" s="2">
        <v>43071</v>
      </c>
      <c r="D82" s="1" t="s">
        <v>72</v>
      </c>
      <c r="E82" s="1" t="s">
        <v>180</v>
      </c>
      <c r="F82" s="1" t="s">
        <v>27</v>
      </c>
      <c r="G82" s="1"/>
      <c r="H82" s="1">
        <v>14</v>
      </c>
      <c r="I82" s="161">
        <v>5.548</v>
      </c>
      <c r="J82" s="169">
        <f>IF(I82="","",L82-I82)</f>
        <v>5.7629999999999999</v>
      </c>
      <c r="K82" s="52">
        <f>IF(J82="","",J82-I82)</f>
        <v>0.21499999999999986</v>
      </c>
      <c r="L82" s="171">
        <v>11.311</v>
      </c>
      <c r="M82" s="161">
        <f>IF(L82="","",3.6*200/L82)</f>
        <v>63.654849261780569</v>
      </c>
    </row>
    <row r="83" spans="1:13" x14ac:dyDescent="0.35">
      <c r="A83" s="1" t="s">
        <v>94</v>
      </c>
      <c r="B83" s="1">
        <v>2017</v>
      </c>
      <c r="C83" s="2">
        <v>43071</v>
      </c>
      <c r="D83" s="1" t="s">
        <v>72</v>
      </c>
      <c r="E83" s="1" t="s">
        <v>76</v>
      </c>
      <c r="F83" s="1" t="s">
        <v>182</v>
      </c>
      <c r="G83" s="1"/>
      <c r="H83" s="1">
        <v>15</v>
      </c>
      <c r="I83" s="161">
        <v>5.5590000000000002</v>
      </c>
      <c r="J83" s="169">
        <f>IF(I83="","",L83-I83)</f>
        <v>5.7640000000000002</v>
      </c>
      <c r="K83" s="52">
        <f>IF(J83="","",J83-I83)</f>
        <v>0.20500000000000007</v>
      </c>
      <c r="L83" s="171">
        <v>11.323</v>
      </c>
      <c r="M83" s="161">
        <f>IF(L83="","",3.6*200/L83)</f>
        <v>63.587388501280579</v>
      </c>
    </row>
    <row r="84" spans="1:13" x14ac:dyDescent="0.35">
      <c r="A84" s="1" t="s">
        <v>94</v>
      </c>
      <c r="B84" s="1">
        <v>2017</v>
      </c>
      <c r="C84" s="2">
        <v>43071</v>
      </c>
      <c r="D84" s="1" t="s">
        <v>72</v>
      </c>
      <c r="E84" s="1" t="s">
        <v>43</v>
      </c>
      <c r="F84" s="1" t="s">
        <v>44</v>
      </c>
      <c r="G84" s="1"/>
      <c r="H84" s="1">
        <v>16</v>
      </c>
      <c r="I84" s="161">
        <v>5.5469999999999997</v>
      </c>
      <c r="J84" s="169">
        <f>IF(I84="","",L84-I84)</f>
        <v>5.7779999999999996</v>
      </c>
      <c r="K84" s="52">
        <f>IF(J84="","",J84-I84)</f>
        <v>0.23099999999999987</v>
      </c>
      <c r="L84" s="171">
        <v>11.324999999999999</v>
      </c>
      <c r="M84" s="161">
        <f>IF(L84="","",3.6*200/L84)</f>
        <v>63.576158940397356</v>
      </c>
    </row>
    <row r="85" spans="1:13" x14ac:dyDescent="0.35">
      <c r="A85" s="1" t="s">
        <v>94</v>
      </c>
      <c r="B85" s="1">
        <v>2017</v>
      </c>
      <c r="C85" s="2">
        <v>43071</v>
      </c>
      <c r="D85" s="1" t="s">
        <v>72</v>
      </c>
      <c r="E85" s="1" t="s">
        <v>7438</v>
      </c>
      <c r="F85" s="1" t="s">
        <v>159</v>
      </c>
      <c r="G85" s="1"/>
      <c r="H85" s="1">
        <v>17</v>
      </c>
      <c r="I85" s="161">
        <v>5.5789999999999997</v>
      </c>
      <c r="J85" s="169">
        <f>IF(I85="","",L85-I85)</f>
        <v>5.758</v>
      </c>
      <c r="K85" s="52">
        <f>IF(J85="","",J85-I85)</f>
        <v>0.17900000000000027</v>
      </c>
      <c r="L85" s="171">
        <v>11.337</v>
      </c>
      <c r="M85" s="161">
        <f>IF(L85="","",3.6*200/L85)</f>
        <v>63.508864779042078</v>
      </c>
    </row>
    <row r="86" spans="1:13" x14ac:dyDescent="0.35">
      <c r="A86" s="1" t="s">
        <v>94</v>
      </c>
      <c r="B86" s="1">
        <v>2017</v>
      </c>
      <c r="C86" s="2">
        <v>43071</v>
      </c>
      <c r="D86" s="1" t="s">
        <v>72</v>
      </c>
      <c r="E86" s="1" t="s">
        <v>99</v>
      </c>
      <c r="F86" s="1" t="s">
        <v>67</v>
      </c>
      <c r="G86" s="1"/>
      <c r="H86" s="1">
        <v>18</v>
      </c>
      <c r="I86" s="161">
        <v>5.63</v>
      </c>
      <c r="J86" s="169">
        <f>IF(I86="","",L86-I86)</f>
        <v>5.7660000000000009</v>
      </c>
      <c r="K86" s="52">
        <f>IF(J86="","",J86-I86)</f>
        <v>0.13600000000000101</v>
      </c>
      <c r="L86" s="171">
        <v>11.396000000000001</v>
      </c>
      <c r="M86" s="161">
        <f>IF(L86="","",3.6*200/L86)</f>
        <v>63.180063180063179</v>
      </c>
    </row>
    <row r="87" spans="1:13" x14ac:dyDescent="0.35">
      <c r="A87" s="1" t="s">
        <v>94</v>
      </c>
      <c r="B87" s="1">
        <v>2017</v>
      </c>
      <c r="C87" s="2">
        <v>43071</v>
      </c>
      <c r="D87" s="1" t="s">
        <v>72</v>
      </c>
      <c r="E87" s="1" t="s">
        <v>1593</v>
      </c>
      <c r="F87" s="1" t="s">
        <v>40</v>
      </c>
      <c r="G87" s="1"/>
      <c r="H87" s="1">
        <v>19</v>
      </c>
      <c r="I87" s="161">
        <v>5.617</v>
      </c>
      <c r="J87" s="169">
        <f>IF(I87="","",L87-I87)</f>
        <v>5.8029999999999999</v>
      </c>
      <c r="K87" s="52">
        <f>IF(J87="","",J87-I87)</f>
        <v>0.18599999999999994</v>
      </c>
      <c r="L87" s="171">
        <v>11.42</v>
      </c>
      <c r="M87" s="161">
        <f>IF(L87="","",3.6*200/L87)</f>
        <v>63.047285464098074</v>
      </c>
    </row>
    <row r="88" spans="1:13" x14ac:dyDescent="0.35">
      <c r="A88" s="1" t="s">
        <v>94</v>
      </c>
      <c r="B88" s="1">
        <v>2017</v>
      </c>
      <c r="C88" s="2">
        <v>43071</v>
      </c>
      <c r="D88" s="1" t="s">
        <v>72</v>
      </c>
      <c r="E88" s="1" t="s">
        <v>101</v>
      </c>
      <c r="F88" s="1" t="s">
        <v>47</v>
      </c>
      <c r="G88" s="1"/>
      <c r="H88" s="1">
        <v>20</v>
      </c>
      <c r="I88" s="161">
        <v>5.6580000000000004</v>
      </c>
      <c r="J88" s="169">
        <f>IF(I88="","",L88-I88)</f>
        <v>5.8129999999999997</v>
      </c>
      <c r="K88" s="52">
        <f>IF(J88="","",J88-I88)</f>
        <v>0.15499999999999936</v>
      </c>
      <c r="L88" s="171">
        <v>11.471</v>
      </c>
      <c r="M88" s="161">
        <f>IF(L88="","",3.6*200/L88)</f>
        <v>62.766977595676053</v>
      </c>
    </row>
    <row r="89" spans="1:13" x14ac:dyDescent="0.35">
      <c r="A89" s="1" t="s">
        <v>94</v>
      </c>
      <c r="B89" s="1">
        <v>2017</v>
      </c>
      <c r="C89" s="2">
        <v>43071</v>
      </c>
      <c r="D89" s="1" t="s">
        <v>72</v>
      </c>
      <c r="E89" s="1" t="s">
        <v>187</v>
      </c>
      <c r="F89" s="1" t="s">
        <v>47</v>
      </c>
      <c r="G89" s="1"/>
      <c r="H89" s="1">
        <v>21</v>
      </c>
      <c r="I89" s="161">
        <v>5.6749999999999998</v>
      </c>
      <c r="J89" s="169">
        <f>IF(I89="","",L89-I89)</f>
        <v>5.8560000000000008</v>
      </c>
      <c r="K89" s="52">
        <f>IF(J89="","",J89-I89)</f>
        <v>0.18100000000000094</v>
      </c>
      <c r="L89" s="169">
        <v>11.531000000000001</v>
      </c>
      <c r="M89" s="161">
        <f>IF(L89="","",3.6*200/L89)</f>
        <v>62.440378111178561</v>
      </c>
    </row>
    <row r="90" spans="1:13" x14ac:dyDescent="0.35">
      <c r="A90" s="1" t="s">
        <v>94</v>
      </c>
      <c r="B90" s="1">
        <v>2017</v>
      </c>
      <c r="C90" s="2">
        <v>43071</v>
      </c>
      <c r="D90" s="1" t="s">
        <v>72</v>
      </c>
      <c r="E90" s="1" t="s">
        <v>60</v>
      </c>
      <c r="F90" s="1" t="s">
        <v>61</v>
      </c>
      <c r="G90" s="1"/>
      <c r="H90" s="1">
        <v>22</v>
      </c>
      <c r="I90" s="161">
        <v>5.6890000000000001</v>
      </c>
      <c r="J90" s="169">
        <f>IF(I90="","",L90-I90)</f>
        <v>5.8490000000000002</v>
      </c>
      <c r="K90" s="52">
        <f>IF(J90="","",J90-I90)</f>
        <v>0.16000000000000014</v>
      </c>
      <c r="L90" s="169">
        <v>11.538</v>
      </c>
      <c r="M90" s="161">
        <f>IF(L90="","",3.6*200/L90)</f>
        <v>62.402496099843994</v>
      </c>
    </row>
    <row r="91" spans="1:13" x14ac:dyDescent="0.35">
      <c r="A91" s="1" t="s">
        <v>94</v>
      </c>
      <c r="B91" s="1">
        <v>2017</v>
      </c>
      <c r="C91" s="2">
        <v>43071</v>
      </c>
      <c r="D91" s="1" t="s">
        <v>72</v>
      </c>
      <c r="E91" s="1" t="s">
        <v>149</v>
      </c>
      <c r="F91" s="1" t="s">
        <v>56</v>
      </c>
      <c r="G91" s="1"/>
      <c r="H91" s="1">
        <v>23</v>
      </c>
      <c r="I91" s="161">
        <v>5.6840000000000002</v>
      </c>
      <c r="J91" s="169">
        <f>IF(I91="","",L91-I91)</f>
        <v>5.8679999999999994</v>
      </c>
      <c r="K91" s="52">
        <f>IF(J91="","",J91-I91)</f>
        <v>0.18399999999999928</v>
      </c>
      <c r="L91" s="169">
        <v>11.552</v>
      </c>
      <c r="M91" s="161">
        <f>IF(L91="","",3.6*200/L91)</f>
        <v>62.326869806094187</v>
      </c>
    </row>
    <row r="92" spans="1:13" x14ac:dyDescent="0.35">
      <c r="A92" s="1" t="s">
        <v>94</v>
      </c>
      <c r="B92" s="1">
        <v>2017</v>
      </c>
      <c r="C92" s="2">
        <v>43071</v>
      </c>
      <c r="D92" s="1" t="s">
        <v>72</v>
      </c>
      <c r="E92" s="1" t="s">
        <v>52</v>
      </c>
      <c r="F92" s="1" t="s">
        <v>53</v>
      </c>
      <c r="G92" s="1"/>
      <c r="H92" s="1">
        <v>24</v>
      </c>
      <c r="I92" s="161">
        <v>5.7169999999999996</v>
      </c>
      <c r="J92" s="169">
        <f>IF(I92="","",L92-I92)</f>
        <v>5.9290000000000012</v>
      </c>
      <c r="K92" s="52">
        <f>IF(J92="","",J92-I92)</f>
        <v>0.21200000000000152</v>
      </c>
      <c r="L92" s="169">
        <v>11.646000000000001</v>
      </c>
      <c r="M92" s="161">
        <f>IF(L92="","",3.6*200/L92)</f>
        <v>61.823802163833072</v>
      </c>
    </row>
    <row r="93" spans="1:13" x14ac:dyDescent="0.35">
      <c r="A93" s="1" t="s">
        <v>94</v>
      </c>
      <c r="B93" s="1">
        <v>2017</v>
      </c>
      <c r="C93" s="2">
        <v>43071</v>
      </c>
      <c r="D93" s="1" t="s">
        <v>72</v>
      </c>
      <c r="E93" s="1" t="s">
        <v>1519</v>
      </c>
      <c r="F93" s="1" t="s">
        <v>53</v>
      </c>
      <c r="G93" s="1"/>
      <c r="H93" s="1">
        <v>25</v>
      </c>
      <c r="I93" s="161">
        <v>5.8120000000000003</v>
      </c>
      <c r="J93" s="169">
        <f>IF(I93="","",L93-I93)</f>
        <v>5.8860000000000001</v>
      </c>
      <c r="K93" s="52">
        <f>IF(J93="","",J93-I93)</f>
        <v>7.3999999999999844E-2</v>
      </c>
      <c r="L93" s="169">
        <v>11.698</v>
      </c>
      <c r="M93" s="161">
        <f>IF(L93="","",3.6*200/L93)</f>
        <v>61.548982732090955</v>
      </c>
    </row>
    <row r="94" spans="1:13" x14ac:dyDescent="0.35">
      <c r="A94" s="1" t="s">
        <v>94</v>
      </c>
      <c r="B94" s="1">
        <v>2017</v>
      </c>
      <c r="C94" s="2">
        <v>43071</v>
      </c>
      <c r="D94" s="1" t="s">
        <v>72</v>
      </c>
      <c r="E94" s="1" t="s">
        <v>189</v>
      </c>
      <c r="F94" s="1" t="s">
        <v>190</v>
      </c>
      <c r="G94" s="1"/>
      <c r="H94" s="1">
        <v>26</v>
      </c>
      <c r="I94" s="161">
        <v>5.7809999999999997</v>
      </c>
      <c r="J94" s="169">
        <f>IF(I94="","",L94-I94)</f>
        <v>5.9590000000000005</v>
      </c>
      <c r="K94" s="52">
        <f>IF(J94="","",J94-I94)</f>
        <v>0.17800000000000082</v>
      </c>
      <c r="L94" s="169">
        <v>11.74</v>
      </c>
      <c r="M94" s="161">
        <f>IF(L94="","",3.6*200/L94)</f>
        <v>61.32879045996593</v>
      </c>
    </row>
    <row r="95" spans="1:13" x14ac:dyDescent="0.35">
      <c r="A95" s="1" t="s">
        <v>94</v>
      </c>
      <c r="B95" s="1">
        <v>2017</v>
      </c>
      <c r="C95" s="2">
        <v>43071</v>
      </c>
      <c r="D95" s="1" t="s">
        <v>72</v>
      </c>
      <c r="E95" s="1" t="s">
        <v>1588</v>
      </c>
      <c r="F95" s="1" t="s">
        <v>133</v>
      </c>
      <c r="G95" s="1"/>
      <c r="H95" s="1">
        <v>27</v>
      </c>
      <c r="I95" s="161">
        <v>5.7960000000000003</v>
      </c>
      <c r="J95" s="169">
        <f>IF(I95="","",L95-I95)</f>
        <v>6.0569999999999995</v>
      </c>
      <c r="K95" s="52">
        <f>IF(J95="","",J95-I95)</f>
        <v>0.26099999999999923</v>
      </c>
      <c r="L95" s="169">
        <v>11.853</v>
      </c>
      <c r="M95" s="161">
        <f>IF(L95="","",3.6*200/L95)</f>
        <v>60.744115413819287</v>
      </c>
    </row>
    <row r="96" spans="1:13" x14ac:dyDescent="0.35">
      <c r="A96" s="1" t="s">
        <v>1605</v>
      </c>
      <c r="B96" s="1">
        <v>2017</v>
      </c>
      <c r="C96" s="2">
        <v>43078</v>
      </c>
      <c r="D96" s="1" t="s">
        <v>72</v>
      </c>
      <c r="E96" s="1" t="s">
        <v>178</v>
      </c>
      <c r="F96" s="1" t="s">
        <v>159</v>
      </c>
      <c r="G96" s="1"/>
      <c r="H96" s="1">
        <v>1</v>
      </c>
      <c r="I96" s="161">
        <v>5.3310000000000004</v>
      </c>
      <c r="J96" s="169">
        <f>IF(I96="","",L96-I96)</f>
        <v>5.4790000000000001</v>
      </c>
      <c r="K96" s="52">
        <f>IF(J96="","",J96-I96)</f>
        <v>0.14799999999999969</v>
      </c>
      <c r="L96" s="169">
        <v>10.81</v>
      </c>
      <c r="M96" s="161">
        <f>IF(L96="","",3.6*200/L96)</f>
        <v>66.6049953746531</v>
      </c>
    </row>
    <row r="97" spans="1:13" x14ac:dyDescent="0.35">
      <c r="A97" s="1" t="s">
        <v>1605</v>
      </c>
      <c r="B97" s="1">
        <v>2017</v>
      </c>
      <c r="C97" s="2">
        <v>43078</v>
      </c>
      <c r="D97" s="1" t="s">
        <v>72</v>
      </c>
      <c r="E97" s="1" t="s">
        <v>138</v>
      </c>
      <c r="F97" s="1" t="s">
        <v>29</v>
      </c>
      <c r="G97" s="1"/>
      <c r="H97" s="1">
        <v>2</v>
      </c>
      <c r="I97" s="161">
        <v>5.399</v>
      </c>
      <c r="J97" s="169">
        <f>IF(I97="","",L97-I97)</f>
        <v>5.4409999999999998</v>
      </c>
      <c r="K97" s="52">
        <f>IF(J97="","",J97-I97)</f>
        <v>4.1999999999999815E-2</v>
      </c>
      <c r="L97" s="169">
        <v>10.84</v>
      </c>
      <c r="M97" s="161">
        <f>IF(L97="","",3.6*200/L97)</f>
        <v>66.420664206642073</v>
      </c>
    </row>
    <row r="98" spans="1:13" x14ac:dyDescent="0.35">
      <c r="A98" s="1" t="s">
        <v>1605</v>
      </c>
      <c r="B98" s="1">
        <v>2017</v>
      </c>
      <c r="C98" s="2">
        <v>43078</v>
      </c>
      <c r="D98" s="1" t="s">
        <v>72</v>
      </c>
      <c r="E98" s="1" t="s">
        <v>113</v>
      </c>
      <c r="F98" s="1" t="s">
        <v>121</v>
      </c>
      <c r="G98" s="1"/>
      <c r="H98" s="1">
        <v>3</v>
      </c>
      <c r="I98" s="161">
        <v>5.3490000000000002</v>
      </c>
      <c r="J98" s="169">
        <f>IF(I98="","",L98-I98)</f>
        <v>5.516</v>
      </c>
      <c r="K98" s="52">
        <f>IF(J98="","",J98-I98)</f>
        <v>0.16699999999999982</v>
      </c>
      <c r="L98" s="169">
        <v>10.865</v>
      </c>
      <c r="M98" s="161">
        <f>IF(L98="","",3.6*200/L98)</f>
        <v>66.267832489645656</v>
      </c>
    </row>
    <row r="99" spans="1:13" x14ac:dyDescent="0.35">
      <c r="A99" s="1" t="s">
        <v>1605</v>
      </c>
      <c r="B99" s="1">
        <v>2017</v>
      </c>
      <c r="C99" s="2">
        <v>43078</v>
      </c>
      <c r="D99" s="1" t="s">
        <v>72</v>
      </c>
      <c r="E99" s="1" t="s">
        <v>150</v>
      </c>
      <c r="F99" s="1" t="s">
        <v>31</v>
      </c>
      <c r="G99" s="1"/>
      <c r="H99" s="1">
        <v>4</v>
      </c>
      <c r="I99" s="161">
        <v>5.3739999999999997</v>
      </c>
      <c r="J99" s="169">
        <f>IF(I99="","",L99-I99)</f>
        <v>5.519000000000001</v>
      </c>
      <c r="K99" s="52">
        <f>IF(J99="","",J99-I99)</f>
        <v>0.14500000000000135</v>
      </c>
      <c r="L99" s="169">
        <v>10.893000000000001</v>
      </c>
      <c r="M99" s="161">
        <f>IF(L99="","",3.6*200/L99)</f>
        <v>66.097493803359953</v>
      </c>
    </row>
    <row r="100" spans="1:13" x14ac:dyDescent="0.35">
      <c r="A100" s="1" t="s">
        <v>1605</v>
      </c>
      <c r="B100" s="1">
        <v>2017</v>
      </c>
      <c r="C100" s="2">
        <v>43078</v>
      </c>
      <c r="D100" s="1" t="s">
        <v>72</v>
      </c>
      <c r="E100" s="1" t="s">
        <v>122</v>
      </c>
      <c r="F100" s="1" t="s">
        <v>123</v>
      </c>
      <c r="G100" s="1"/>
      <c r="H100" s="1">
        <v>5</v>
      </c>
      <c r="I100" s="161">
        <v>5.3609999999999998</v>
      </c>
      <c r="J100" s="169">
        <f>IF(I100="","",L100-I100)</f>
        <v>5.5330000000000004</v>
      </c>
      <c r="K100" s="52">
        <f>IF(J100="","",J100-I100)</f>
        <v>0.1720000000000006</v>
      </c>
      <c r="L100" s="169">
        <v>10.894</v>
      </c>
      <c r="M100" s="161">
        <f>IF(L100="","",3.6*200/L100)</f>
        <v>66.091426473288053</v>
      </c>
    </row>
    <row r="101" spans="1:13" x14ac:dyDescent="0.35">
      <c r="A101" s="1" t="s">
        <v>1605</v>
      </c>
      <c r="B101" s="1">
        <v>2017</v>
      </c>
      <c r="C101" s="2">
        <v>43078</v>
      </c>
      <c r="D101" s="1" t="s">
        <v>72</v>
      </c>
      <c r="E101" s="1" t="s">
        <v>30</v>
      </c>
      <c r="F101" s="1" t="s">
        <v>31</v>
      </c>
      <c r="G101" s="1"/>
      <c r="H101" s="1">
        <v>6</v>
      </c>
      <c r="I101" s="161">
        <v>5.3849999999999998</v>
      </c>
      <c r="J101" s="169">
        <f>IF(I101="","",L101-I101)</f>
        <v>5.5440000000000005</v>
      </c>
      <c r="K101" s="52">
        <f>IF(J101="","",J101-I101)</f>
        <v>0.1590000000000007</v>
      </c>
      <c r="L101" s="169">
        <v>10.929</v>
      </c>
      <c r="M101" s="161">
        <f>IF(L101="","",3.6*200/L101)</f>
        <v>65.879769420807023</v>
      </c>
    </row>
    <row r="102" spans="1:13" x14ac:dyDescent="0.35">
      <c r="A102" s="1" t="s">
        <v>1605</v>
      </c>
      <c r="B102" s="1">
        <v>2017</v>
      </c>
      <c r="C102" s="2">
        <v>43078</v>
      </c>
      <c r="D102" s="1" t="s">
        <v>72</v>
      </c>
      <c r="E102" s="1" t="s">
        <v>83</v>
      </c>
      <c r="F102" s="1" t="s">
        <v>67</v>
      </c>
      <c r="G102" s="1"/>
      <c r="H102" s="1">
        <v>7</v>
      </c>
      <c r="I102" s="161">
        <v>5.383</v>
      </c>
      <c r="J102" s="169">
        <f>IF(I102="","",L102-I102)</f>
        <v>5.5659999999999998</v>
      </c>
      <c r="K102" s="52">
        <f>IF(J102="","",J102-I102)</f>
        <v>0.18299999999999983</v>
      </c>
      <c r="L102" s="169">
        <v>10.949</v>
      </c>
      <c r="M102" s="161">
        <f>IF(L102="","",3.6*200/L102)</f>
        <v>65.759430084939268</v>
      </c>
    </row>
    <row r="103" spans="1:13" x14ac:dyDescent="0.35">
      <c r="A103" s="1" t="s">
        <v>1605</v>
      </c>
      <c r="B103" s="1">
        <v>2017</v>
      </c>
      <c r="C103" s="2">
        <v>43078</v>
      </c>
      <c r="D103" s="1" t="s">
        <v>72</v>
      </c>
      <c r="E103" s="1" t="s">
        <v>1580</v>
      </c>
      <c r="F103" s="1" t="s">
        <v>38</v>
      </c>
      <c r="G103" s="1"/>
      <c r="H103" s="1">
        <v>8</v>
      </c>
      <c r="I103" s="161">
        <v>5.4080000000000004</v>
      </c>
      <c r="J103" s="169">
        <f>IF(I103="","",L103-I103)</f>
        <v>5.5469999999999997</v>
      </c>
      <c r="K103" s="52">
        <f>IF(J103="","",J103-I103)</f>
        <v>0.13899999999999935</v>
      </c>
      <c r="L103" s="169">
        <v>10.955</v>
      </c>
      <c r="M103" s="161">
        <f>IF(L103="","",3.6*200/L103)</f>
        <v>65.723413966225465</v>
      </c>
    </row>
    <row r="104" spans="1:13" x14ac:dyDescent="0.35">
      <c r="A104" s="1" t="s">
        <v>1605</v>
      </c>
      <c r="B104" s="1">
        <v>2017</v>
      </c>
      <c r="C104" s="2">
        <v>43078</v>
      </c>
      <c r="D104" s="1" t="s">
        <v>72</v>
      </c>
      <c r="E104" s="1" t="s">
        <v>124</v>
      </c>
      <c r="F104" s="1" t="s">
        <v>123</v>
      </c>
      <c r="G104" s="1"/>
      <c r="H104" s="1">
        <v>9</v>
      </c>
      <c r="I104" s="161">
        <v>5.3959999999999999</v>
      </c>
      <c r="J104" s="169">
        <f>IF(I104="","",L104-I104)</f>
        <v>5.6000000000000005</v>
      </c>
      <c r="K104" s="52">
        <f>IF(J104="","",J104-I104)</f>
        <v>0.20400000000000063</v>
      </c>
      <c r="L104" s="169">
        <v>10.996</v>
      </c>
      <c r="M104" s="161">
        <f>IF(L104="","",3.6*200/L104)</f>
        <v>65.478355765732985</v>
      </c>
    </row>
    <row r="105" spans="1:13" x14ac:dyDescent="0.35">
      <c r="A105" s="1" t="s">
        <v>1605</v>
      </c>
      <c r="B105" s="1">
        <v>2017</v>
      </c>
      <c r="C105" s="2">
        <v>43078</v>
      </c>
      <c r="D105" s="1" t="s">
        <v>72</v>
      </c>
      <c r="E105" s="1" t="s">
        <v>1583</v>
      </c>
      <c r="F105" s="1" t="s">
        <v>29</v>
      </c>
      <c r="G105" s="1"/>
      <c r="H105" s="1">
        <v>10</v>
      </c>
      <c r="I105" s="161">
        <v>5.4660000000000002</v>
      </c>
      <c r="J105" s="169">
        <f>IF(I105="","",L105-I105)</f>
        <v>5.5620000000000003</v>
      </c>
      <c r="K105" s="52">
        <f>IF(J105="","",J105-I105)</f>
        <v>9.6000000000000085E-2</v>
      </c>
      <c r="L105" s="169">
        <v>11.028</v>
      </c>
      <c r="M105" s="161">
        <f>IF(L105="","",3.6*200/L105)</f>
        <v>65.288356909684438</v>
      </c>
    </row>
    <row r="106" spans="1:13" x14ac:dyDescent="0.35">
      <c r="A106" s="1" t="s">
        <v>1605</v>
      </c>
      <c r="B106" s="1">
        <v>2017</v>
      </c>
      <c r="C106" s="2">
        <v>43078</v>
      </c>
      <c r="D106" s="1" t="s">
        <v>72</v>
      </c>
      <c r="E106" s="1" t="s">
        <v>97</v>
      </c>
      <c r="F106" s="1" t="s">
        <v>40</v>
      </c>
      <c r="G106" s="1"/>
      <c r="H106" s="1">
        <v>11</v>
      </c>
      <c r="I106" s="161">
        <v>5.476</v>
      </c>
      <c r="J106" s="169">
        <f>IF(I106="","",L106-I106)</f>
        <v>5.5829999999999993</v>
      </c>
      <c r="K106" s="52">
        <f>IF(J106="","",J106-I106)</f>
        <v>0.10699999999999932</v>
      </c>
      <c r="L106" s="169">
        <v>11.058999999999999</v>
      </c>
      <c r="M106" s="161">
        <f>IF(L106="","",3.6*200/L106)</f>
        <v>65.105344063658563</v>
      </c>
    </row>
    <row r="107" spans="1:13" x14ac:dyDescent="0.35">
      <c r="A107" s="1" t="s">
        <v>1605</v>
      </c>
      <c r="B107" s="1">
        <v>2017</v>
      </c>
      <c r="C107" s="2">
        <v>43078</v>
      </c>
      <c r="D107" s="1" t="s">
        <v>72</v>
      </c>
      <c r="E107" s="1" t="s">
        <v>7438</v>
      </c>
      <c r="F107" s="1" t="s">
        <v>159</v>
      </c>
      <c r="G107" s="1"/>
      <c r="H107" s="1">
        <v>12</v>
      </c>
      <c r="I107" s="161">
        <v>5.4809999999999999</v>
      </c>
      <c r="J107" s="169">
        <f>IF(I107="","",L107-I107)</f>
        <v>5.636000000000001</v>
      </c>
      <c r="K107" s="52">
        <f>IF(J107="","",J107-I107)</f>
        <v>0.15500000000000114</v>
      </c>
      <c r="L107" s="169">
        <v>11.117000000000001</v>
      </c>
      <c r="M107" s="161">
        <f>IF(L107="","",3.6*200/L107)</f>
        <v>64.765674192677878</v>
      </c>
    </row>
    <row r="108" spans="1:13" x14ac:dyDescent="0.35">
      <c r="A108" s="1" t="s">
        <v>1605</v>
      </c>
      <c r="B108" s="1">
        <v>2017</v>
      </c>
      <c r="C108" s="2">
        <v>43078</v>
      </c>
      <c r="D108" s="1" t="s">
        <v>72</v>
      </c>
      <c r="E108" s="1" t="s">
        <v>1593</v>
      </c>
      <c r="F108" s="1" t="s">
        <v>40</v>
      </c>
      <c r="G108" s="1"/>
      <c r="H108" s="1">
        <v>13</v>
      </c>
      <c r="I108" s="161">
        <v>5.5030000000000001</v>
      </c>
      <c r="J108" s="169">
        <f>IF(I108="","",L108-I108)</f>
        <v>5.6340000000000003</v>
      </c>
      <c r="K108" s="52">
        <f>IF(J108="","",J108-I108)</f>
        <v>0.13100000000000023</v>
      </c>
      <c r="L108" s="169">
        <v>11.137</v>
      </c>
      <c r="M108" s="161">
        <f>IF(L108="","",3.6*200/L108)</f>
        <v>64.649366974948364</v>
      </c>
    </row>
    <row r="109" spans="1:13" x14ac:dyDescent="0.35">
      <c r="A109" s="1" t="s">
        <v>1605</v>
      </c>
      <c r="B109" s="1">
        <v>2017</v>
      </c>
      <c r="C109" s="2">
        <v>43078</v>
      </c>
      <c r="D109" s="1" t="s">
        <v>72</v>
      </c>
      <c r="E109" s="1" t="s">
        <v>181</v>
      </c>
      <c r="F109" s="1" t="s">
        <v>38</v>
      </c>
      <c r="G109" s="1"/>
      <c r="H109" s="1">
        <v>14</v>
      </c>
      <c r="I109" s="161">
        <v>5.5179999999999998</v>
      </c>
      <c r="J109" s="169">
        <f>IF(I109="","",L109-I109)</f>
        <v>5.7190000000000003</v>
      </c>
      <c r="K109" s="52">
        <f>IF(J109="","",J109-I109)</f>
        <v>0.20100000000000051</v>
      </c>
      <c r="L109" s="169">
        <v>11.237</v>
      </c>
      <c r="M109" s="161">
        <f>IF(L109="","",3.6*200/L109)</f>
        <v>64.074041114176381</v>
      </c>
    </row>
    <row r="110" spans="1:13" x14ac:dyDescent="0.35">
      <c r="A110" s="1" t="s">
        <v>1605</v>
      </c>
      <c r="B110" s="1">
        <v>2017</v>
      </c>
      <c r="C110" s="2">
        <v>43078</v>
      </c>
      <c r="D110" s="1" t="s">
        <v>72</v>
      </c>
      <c r="E110" s="1" t="s">
        <v>180</v>
      </c>
      <c r="F110" s="1" t="s">
        <v>27</v>
      </c>
      <c r="G110" s="1"/>
      <c r="H110" s="1">
        <v>15</v>
      </c>
      <c r="I110" s="161">
        <v>5.5350000000000001</v>
      </c>
      <c r="J110" s="169">
        <f>IF(I110="","",L110-I110)</f>
        <v>5.7029999999999994</v>
      </c>
      <c r="K110" s="52">
        <f>IF(J110="","",J110-I110)</f>
        <v>0.16799999999999926</v>
      </c>
      <c r="L110" s="169">
        <v>11.238</v>
      </c>
      <c r="M110" s="161">
        <f>IF(L110="","",3.6*200/L110)</f>
        <v>64.068339562199682</v>
      </c>
    </row>
    <row r="111" spans="1:13" x14ac:dyDescent="0.35">
      <c r="A111" s="1" t="s">
        <v>1605</v>
      </c>
      <c r="B111" s="1">
        <v>2017</v>
      </c>
      <c r="C111" s="2">
        <v>43078</v>
      </c>
      <c r="D111" s="1" t="s">
        <v>72</v>
      </c>
      <c r="E111" s="1" t="s">
        <v>149</v>
      </c>
      <c r="F111" s="1" t="s">
        <v>56</v>
      </c>
      <c r="G111" s="1"/>
      <c r="H111" s="1">
        <v>16</v>
      </c>
      <c r="I111" s="161">
        <v>5.6070000000000002</v>
      </c>
      <c r="J111" s="169">
        <f>IF(I111="","",L111-I111)</f>
        <v>5.746999999999999</v>
      </c>
      <c r="K111" s="52">
        <f>IF(J111="","",J111-I111)</f>
        <v>0.13999999999999879</v>
      </c>
      <c r="L111" s="169">
        <v>11.353999999999999</v>
      </c>
      <c r="M111" s="161">
        <f>IF(L111="","",3.6*200/L111)</f>
        <v>63.413774881099179</v>
      </c>
    </row>
    <row r="112" spans="1:13" x14ac:dyDescent="0.35">
      <c r="A112" s="1" t="s">
        <v>1605</v>
      </c>
      <c r="B112" s="1">
        <v>2017</v>
      </c>
      <c r="C112" s="2">
        <v>43078</v>
      </c>
      <c r="D112" s="1" t="s">
        <v>72</v>
      </c>
      <c r="E112" s="1" t="s">
        <v>1607</v>
      </c>
      <c r="F112" s="1" t="s">
        <v>121</v>
      </c>
      <c r="G112" s="1"/>
      <c r="H112" s="1">
        <v>17</v>
      </c>
      <c r="I112" s="161">
        <v>5.6429999999999998</v>
      </c>
      <c r="J112" s="169">
        <f>IF(I112="","",L112-I112)</f>
        <v>5.830000000000001</v>
      </c>
      <c r="K112" s="52">
        <f>IF(J112="","",J112-I112)</f>
        <v>0.18700000000000117</v>
      </c>
      <c r="L112" s="169">
        <v>11.473000000000001</v>
      </c>
      <c r="M112" s="161">
        <f>IF(L112="","",3.6*200/L112)</f>
        <v>62.756035910398325</v>
      </c>
    </row>
    <row r="113" spans="1:13" x14ac:dyDescent="0.35">
      <c r="A113" s="1" t="s">
        <v>1605</v>
      </c>
      <c r="B113" s="1">
        <v>2017</v>
      </c>
      <c r="C113" s="2">
        <v>43078</v>
      </c>
      <c r="D113" s="1" t="s">
        <v>72</v>
      </c>
      <c r="E113" s="1" t="s">
        <v>1588</v>
      </c>
      <c r="F113" s="1" t="s">
        <v>133</v>
      </c>
      <c r="G113" s="1"/>
      <c r="H113" s="1">
        <v>18</v>
      </c>
      <c r="I113" s="161">
        <v>5.7229999999999999</v>
      </c>
      <c r="J113" s="169">
        <f>IF(I113="","",L113-I113)</f>
        <v>5.8950000000000005</v>
      </c>
      <c r="K113" s="52">
        <f>IF(J113="","",J113-I113)</f>
        <v>0.1720000000000006</v>
      </c>
      <c r="L113" s="169">
        <v>11.618</v>
      </c>
      <c r="M113" s="161">
        <f>IF(L113="","",3.6*200/L113)</f>
        <v>61.97280082630401</v>
      </c>
    </row>
    <row r="114" spans="1:13" x14ac:dyDescent="0.35">
      <c r="A114" s="1" t="s">
        <v>173</v>
      </c>
      <c r="B114" s="1">
        <v>2018</v>
      </c>
      <c r="C114" s="2">
        <v>43120</v>
      </c>
      <c r="D114" s="1" t="s">
        <v>72</v>
      </c>
      <c r="E114" s="1" t="s">
        <v>22</v>
      </c>
      <c r="F114" s="1" t="s">
        <v>15</v>
      </c>
      <c r="G114" s="1"/>
      <c r="H114" s="1">
        <v>1</v>
      </c>
      <c r="I114" s="161">
        <v>5.3490000000000002</v>
      </c>
      <c r="J114" s="169">
        <f>IF(I114="","",L114-I114)</f>
        <v>5.5030000000000001</v>
      </c>
      <c r="K114" s="52">
        <f>IF(J114="","",J114-I114)</f>
        <v>0.15399999999999991</v>
      </c>
      <c r="L114" s="169">
        <v>10.852</v>
      </c>
      <c r="M114" s="161">
        <f>IF(L114="","",3.6*200/L114)</f>
        <v>66.347217102838187</v>
      </c>
    </row>
    <row r="115" spans="1:13" x14ac:dyDescent="0.35">
      <c r="A115" s="1" t="s">
        <v>173</v>
      </c>
      <c r="B115" s="1">
        <v>2018</v>
      </c>
      <c r="C115" s="2">
        <v>43120</v>
      </c>
      <c r="D115" s="1" t="s">
        <v>72</v>
      </c>
      <c r="E115" s="1" t="s">
        <v>34</v>
      </c>
      <c r="F115" s="1" t="s">
        <v>7434</v>
      </c>
      <c r="G115" s="1"/>
      <c r="H115" s="1">
        <v>2</v>
      </c>
      <c r="I115" s="161">
        <v>5.3739999999999997</v>
      </c>
      <c r="J115" s="169">
        <f>IF(I115="","",L115-I115)</f>
        <v>5.524</v>
      </c>
      <c r="K115" s="52">
        <f>IF(J115="","",J115-I115)</f>
        <v>0.15000000000000036</v>
      </c>
      <c r="L115" s="169">
        <v>10.898</v>
      </c>
      <c r="M115" s="161">
        <f>IF(L115="","",3.6*200/L115)</f>
        <v>66.06716828775923</v>
      </c>
    </row>
    <row r="116" spans="1:13" x14ac:dyDescent="0.35">
      <c r="A116" s="1" t="s">
        <v>173</v>
      </c>
      <c r="B116" s="1">
        <v>2018</v>
      </c>
      <c r="C116" s="2">
        <v>43120</v>
      </c>
      <c r="D116" s="1" t="s">
        <v>72</v>
      </c>
      <c r="E116" s="1" t="s">
        <v>122</v>
      </c>
      <c r="F116" s="1" t="s">
        <v>123</v>
      </c>
      <c r="G116" s="1"/>
      <c r="H116" s="1">
        <v>3</v>
      </c>
      <c r="I116" s="161">
        <v>5.4009999999999998</v>
      </c>
      <c r="J116" s="169">
        <f>IF(I116="","",L116-I116)</f>
        <v>5.5459999999999994</v>
      </c>
      <c r="K116" s="52">
        <f>IF(J116="","",J116-I116)</f>
        <v>0.14499999999999957</v>
      </c>
      <c r="L116" s="169">
        <v>10.946999999999999</v>
      </c>
      <c r="M116" s="161">
        <f>IF(L116="","",3.6*200/L116)</f>
        <v>65.771444231296257</v>
      </c>
    </row>
    <row r="117" spans="1:13" x14ac:dyDescent="0.35">
      <c r="A117" s="1" t="s">
        <v>173</v>
      </c>
      <c r="B117" s="1">
        <v>2018</v>
      </c>
      <c r="C117" s="2">
        <v>43120</v>
      </c>
      <c r="D117" s="1" t="s">
        <v>72</v>
      </c>
      <c r="E117" s="1" t="s">
        <v>80</v>
      </c>
      <c r="F117" s="1" t="s">
        <v>65</v>
      </c>
      <c r="G117" s="1"/>
      <c r="H117" s="1">
        <v>4</v>
      </c>
      <c r="I117" s="161">
        <v>5.3840000000000003</v>
      </c>
      <c r="J117" s="169">
        <f>IF(I117="","",L117-I117)</f>
        <v>5.5679999999999996</v>
      </c>
      <c r="K117" s="52">
        <f>IF(J117="","",J117-I117)</f>
        <v>0.18399999999999928</v>
      </c>
      <c r="L117" s="169">
        <v>10.952</v>
      </c>
      <c r="M117" s="161">
        <f>IF(L117="","",3.6*200/L117)</f>
        <v>65.741417092768444</v>
      </c>
    </row>
    <row r="118" spans="1:13" x14ac:dyDescent="0.35">
      <c r="A118" s="1" t="s">
        <v>173</v>
      </c>
      <c r="B118" s="1">
        <v>2018</v>
      </c>
      <c r="C118" s="2">
        <v>43120</v>
      </c>
      <c r="D118" s="1" t="s">
        <v>72</v>
      </c>
      <c r="E118" s="1" t="s">
        <v>50</v>
      </c>
      <c r="F118" s="1" t="s">
        <v>51</v>
      </c>
      <c r="G118" s="1"/>
      <c r="H118" s="1">
        <v>5</v>
      </c>
      <c r="I118" s="161">
        <v>5.4390000000000001</v>
      </c>
      <c r="J118" s="169">
        <f>IF(I118="","",L118-I118)</f>
        <v>5.5660000000000007</v>
      </c>
      <c r="K118" s="52">
        <f>IF(J118="","",J118-I118)</f>
        <v>0.12700000000000067</v>
      </c>
      <c r="L118" s="169">
        <v>11.005000000000001</v>
      </c>
      <c r="M118" s="161">
        <f>IF(L118="","",3.6*200/L118)</f>
        <v>65.42480690595184</v>
      </c>
    </row>
    <row r="119" spans="1:13" x14ac:dyDescent="0.35">
      <c r="A119" s="1" t="s">
        <v>173</v>
      </c>
      <c r="B119" s="1">
        <v>2018</v>
      </c>
      <c r="C119" s="2">
        <v>43120</v>
      </c>
      <c r="D119" s="1" t="s">
        <v>72</v>
      </c>
      <c r="E119" s="1" t="s">
        <v>188</v>
      </c>
      <c r="F119" s="1" t="s">
        <v>19</v>
      </c>
      <c r="G119" s="1"/>
      <c r="H119" s="1">
        <v>6</v>
      </c>
      <c r="I119" s="161">
        <v>5.4370000000000003</v>
      </c>
      <c r="J119" s="169">
        <f>IF(I119="","",L119-I119)</f>
        <v>5.5759999999999996</v>
      </c>
      <c r="K119" s="52">
        <f>IF(J119="","",J119-I119)</f>
        <v>0.13899999999999935</v>
      </c>
      <c r="L119" s="169">
        <v>11.013</v>
      </c>
      <c r="M119" s="161">
        <f>IF(L119="","",3.6*200/L119)</f>
        <v>65.37728139471534</v>
      </c>
    </row>
    <row r="120" spans="1:13" x14ac:dyDescent="0.35">
      <c r="A120" s="1" t="s">
        <v>173</v>
      </c>
      <c r="B120" s="1">
        <v>2018</v>
      </c>
      <c r="C120" s="2">
        <v>43120</v>
      </c>
      <c r="D120" s="1" t="s">
        <v>72</v>
      </c>
      <c r="E120" s="1" t="s">
        <v>178</v>
      </c>
      <c r="F120" s="1" t="s">
        <v>159</v>
      </c>
      <c r="G120" s="1"/>
      <c r="H120" s="1">
        <v>7</v>
      </c>
      <c r="I120" s="161">
        <v>5.444</v>
      </c>
      <c r="J120" s="169">
        <f>IF(I120="","",L120-I120)</f>
        <v>5.5900000000000007</v>
      </c>
      <c r="K120" s="52">
        <f>IF(J120="","",J120-I120)</f>
        <v>0.1460000000000008</v>
      </c>
      <c r="L120" s="169">
        <v>11.034000000000001</v>
      </c>
      <c r="M120" s="161">
        <f>IF(L120="","",3.6*200/L120)</f>
        <v>65.252854812398041</v>
      </c>
    </row>
    <row r="121" spans="1:13" x14ac:dyDescent="0.35">
      <c r="A121" s="1" t="s">
        <v>173</v>
      </c>
      <c r="B121" s="1">
        <v>2018</v>
      </c>
      <c r="C121" s="2">
        <v>43120</v>
      </c>
      <c r="D121" s="1" t="s">
        <v>72</v>
      </c>
      <c r="E121" s="1" t="s">
        <v>150</v>
      </c>
      <c r="F121" s="1" t="s">
        <v>31</v>
      </c>
      <c r="G121" s="1"/>
      <c r="H121" s="1">
        <v>8</v>
      </c>
      <c r="I121" s="161">
        <v>5.4669999999999996</v>
      </c>
      <c r="J121" s="169">
        <f>IF(I121="","",L121-I121)</f>
        <v>5.5870000000000006</v>
      </c>
      <c r="K121" s="52">
        <f>IF(J121="","",J121-I121)</f>
        <v>0.12000000000000099</v>
      </c>
      <c r="L121" s="169">
        <v>11.054</v>
      </c>
      <c r="M121" s="161">
        <f>IF(L121="","",3.6*200/L121)</f>
        <v>65.134792835172789</v>
      </c>
    </row>
    <row r="122" spans="1:13" x14ac:dyDescent="0.35">
      <c r="A122" s="1" t="s">
        <v>173</v>
      </c>
      <c r="B122" s="1">
        <v>2018</v>
      </c>
      <c r="C122" s="2">
        <v>43120</v>
      </c>
      <c r="D122" s="1" t="s">
        <v>72</v>
      </c>
      <c r="E122" s="1" t="s">
        <v>124</v>
      </c>
      <c r="F122" s="1" t="s">
        <v>123</v>
      </c>
      <c r="G122" s="1"/>
      <c r="H122" s="1">
        <v>9</v>
      </c>
      <c r="I122" s="161">
        <v>5.45</v>
      </c>
      <c r="J122" s="169">
        <f>IF(I122="","",L122-I122)</f>
        <v>5.6130000000000004</v>
      </c>
      <c r="K122" s="52">
        <f>IF(J122="","",J122-I122)</f>
        <v>0.16300000000000026</v>
      </c>
      <c r="L122" s="169">
        <v>11.063000000000001</v>
      </c>
      <c r="M122" s="161">
        <f>IF(L122="","",3.6*200/L122)</f>
        <v>65.081804212238993</v>
      </c>
    </row>
    <row r="123" spans="1:13" x14ac:dyDescent="0.35">
      <c r="A123" s="1" t="s">
        <v>173</v>
      </c>
      <c r="B123" s="1">
        <v>2018</v>
      </c>
      <c r="C123" s="2">
        <v>43120</v>
      </c>
      <c r="D123" s="1" t="s">
        <v>72</v>
      </c>
      <c r="E123" s="1" t="s">
        <v>23</v>
      </c>
      <c r="F123" s="1" t="s">
        <v>15</v>
      </c>
      <c r="G123" s="1"/>
      <c r="H123" s="1">
        <v>10</v>
      </c>
      <c r="I123" s="161">
        <v>5.5229999999999997</v>
      </c>
      <c r="J123" s="169">
        <f>IF(I123="","",L123-I123)</f>
        <v>5.6560000000000006</v>
      </c>
      <c r="K123" s="52">
        <f>IF(J123="","",J123-I123)</f>
        <v>0.1330000000000009</v>
      </c>
      <c r="L123" s="169">
        <v>11.179</v>
      </c>
      <c r="M123" s="161">
        <f>IF(L123="","",3.6*200/L123)</f>
        <v>64.406476429018696</v>
      </c>
    </row>
    <row r="124" spans="1:13" x14ac:dyDescent="0.35">
      <c r="A124" s="1" t="s">
        <v>173</v>
      </c>
      <c r="B124" s="1">
        <v>2018</v>
      </c>
      <c r="C124" s="2">
        <v>43120</v>
      </c>
      <c r="D124" s="1" t="s">
        <v>72</v>
      </c>
      <c r="E124" s="1" t="s">
        <v>186</v>
      </c>
      <c r="F124" s="1" t="s">
        <v>25</v>
      </c>
      <c r="G124" s="1"/>
      <c r="H124" s="1">
        <v>11</v>
      </c>
      <c r="I124" s="161">
        <v>5.5279999999999996</v>
      </c>
      <c r="J124" s="169">
        <f>IF(I124="","",L124-I124)</f>
        <v>5.6710000000000003</v>
      </c>
      <c r="K124" s="52">
        <f>IF(J124="","",J124-I124)</f>
        <v>0.14300000000000068</v>
      </c>
      <c r="L124" s="169">
        <v>11.199</v>
      </c>
      <c r="M124" s="161">
        <f>IF(L124="","",3.6*200/L124)</f>
        <v>64.2914545941602</v>
      </c>
    </row>
    <row r="125" spans="1:13" x14ac:dyDescent="0.35">
      <c r="A125" s="1" t="s">
        <v>173</v>
      </c>
      <c r="B125" s="1">
        <v>2018</v>
      </c>
      <c r="C125" s="2">
        <v>43120</v>
      </c>
      <c r="D125" s="1" t="s">
        <v>72</v>
      </c>
      <c r="E125" s="1" t="s">
        <v>1591</v>
      </c>
      <c r="F125" s="1" t="s">
        <v>106</v>
      </c>
      <c r="G125" s="1"/>
      <c r="H125" s="1">
        <v>12</v>
      </c>
      <c r="I125" s="161">
        <v>5.5330000000000004</v>
      </c>
      <c r="J125" s="169">
        <f>IF(I125="","",L125-I125)</f>
        <v>5.7239999999999993</v>
      </c>
      <c r="K125" s="52">
        <f>IF(J125="","",J125-I125)</f>
        <v>0.19099999999999895</v>
      </c>
      <c r="L125" s="169">
        <v>11.257</v>
      </c>
      <c r="M125" s="161">
        <f>IF(L125="","",3.6*200/L125)</f>
        <v>63.960202540641383</v>
      </c>
    </row>
    <row r="126" spans="1:13" x14ac:dyDescent="0.35">
      <c r="A126" s="1" t="s">
        <v>173</v>
      </c>
      <c r="B126" s="1">
        <v>2018</v>
      </c>
      <c r="C126" s="2">
        <v>43120</v>
      </c>
      <c r="D126" s="1" t="s">
        <v>72</v>
      </c>
      <c r="E126" s="1" t="s">
        <v>7438</v>
      </c>
      <c r="F126" s="1" t="s">
        <v>159</v>
      </c>
      <c r="G126" s="1"/>
      <c r="H126" s="1">
        <v>13</v>
      </c>
      <c r="I126" s="161">
        <v>5.5540000000000003</v>
      </c>
      <c r="J126" s="169">
        <f>IF(I126="","",L126-I126)</f>
        <v>5.734</v>
      </c>
      <c r="K126" s="52">
        <f>IF(J126="","",J126-I126)</f>
        <v>0.17999999999999972</v>
      </c>
      <c r="L126" s="169">
        <v>11.288</v>
      </c>
      <c r="M126" s="161">
        <f>IF(L126="","",3.6*200/L126)</f>
        <v>63.784549964564135</v>
      </c>
    </row>
    <row r="127" spans="1:13" x14ac:dyDescent="0.35">
      <c r="A127" s="1" t="s">
        <v>173</v>
      </c>
      <c r="B127" s="1">
        <v>2018</v>
      </c>
      <c r="C127" s="2">
        <v>43120</v>
      </c>
      <c r="D127" s="1" t="s">
        <v>72</v>
      </c>
      <c r="E127" s="1" t="s">
        <v>149</v>
      </c>
      <c r="F127" s="1" t="s">
        <v>56</v>
      </c>
      <c r="G127" s="1"/>
      <c r="H127" s="1">
        <v>14</v>
      </c>
      <c r="I127" s="161">
        <v>5.5919999999999996</v>
      </c>
      <c r="J127" s="169">
        <f>IF(I127="","",L127-I127)</f>
        <v>5.7440000000000007</v>
      </c>
      <c r="K127" s="52">
        <f>IF(J127="","",J127-I127)</f>
        <v>0.15200000000000102</v>
      </c>
      <c r="L127" s="169">
        <v>11.336</v>
      </c>
      <c r="M127" s="161">
        <f>IF(L127="","",3.6*200/L127)</f>
        <v>63.51446718419195</v>
      </c>
    </row>
    <row r="128" spans="1:13" x14ac:dyDescent="0.35">
      <c r="A128" s="1" t="s">
        <v>173</v>
      </c>
      <c r="B128" s="1">
        <v>2018</v>
      </c>
      <c r="C128" s="2">
        <v>43120</v>
      </c>
      <c r="D128" s="1" t="s">
        <v>72</v>
      </c>
      <c r="E128" s="1" t="s">
        <v>76</v>
      </c>
      <c r="F128" s="1" t="s">
        <v>38</v>
      </c>
      <c r="G128" s="1"/>
      <c r="H128" s="1">
        <v>15</v>
      </c>
      <c r="I128" s="161">
        <v>5.58</v>
      </c>
      <c r="J128" s="169">
        <f>IF(I128="","",L128-I128)</f>
        <v>5.8059999999999992</v>
      </c>
      <c r="K128" s="52">
        <f>IF(J128="","",J128-I128)</f>
        <v>0.22599999999999909</v>
      </c>
      <c r="L128" s="169">
        <v>11.385999999999999</v>
      </c>
      <c r="M128" s="161">
        <f>IF(L128="","",3.6*200/L128)</f>
        <v>63.235552432812227</v>
      </c>
    </row>
    <row r="129" spans="1:13" x14ac:dyDescent="0.35">
      <c r="A129" s="1" t="s">
        <v>173</v>
      </c>
      <c r="B129" s="1">
        <v>2018</v>
      </c>
      <c r="C129" s="2">
        <v>43120</v>
      </c>
      <c r="D129" s="1" t="s">
        <v>72</v>
      </c>
      <c r="E129" s="1" t="s">
        <v>101</v>
      </c>
      <c r="F129" s="1" t="s">
        <v>47</v>
      </c>
      <c r="G129" s="1"/>
      <c r="H129" s="1">
        <v>16</v>
      </c>
      <c r="I129" s="161">
        <v>5.5910000000000002</v>
      </c>
      <c r="J129" s="169">
        <f>IF(I129="","",L129-I129)</f>
        <v>5.819</v>
      </c>
      <c r="K129" s="52">
        <f>IF(J129="","",J129-I129)</f>
        <v>0.22799999999999976</v>
      </c>
      <c r="L129" s="169">
        <v>11.41</v>
      </c>
      <c r="M129" s="161">
        <f>IF(L129="","",3.6*200/L129)</f>
        <v>63.102541630148991</v>
      </c>
    </row>
    <row r="130" spans="1:13" x14ac:dyDescent="0.35">
      <c r="A130" s="1" t="s">
        <v>173</v>
      </c>
      <c r="B130" s="1">
        <v>2018</v>
      </c>
      <c r="C130" s="2">
        <v>43120</v>
      </c>
      <c r="D130" s="1" t="s">
        <v>72</v>
      </c>
      <c r="E130" s="1" t="s">
        <v>7439</v>
      </c>
      <c r="F130" s="1" t="s">
        <v>121</v>
      </c>
      <c r="G130" s="1"/>
      <c r="H130" s="1">
        <v>17</v>
      </c>
      <c r="I130" s="161">
        <v>5.6619999999999999</v>
      </c>
      <c r="J130" s="169">
        <f>IF(I130="","",L130-I130)</f>
        <v>5.8959999999999999</v>
      </c>
      <c r="K130" s="52">
        <f>IF(J130="","",J130-I130)</f>
        <v>0.23399999999999999</v>
      </c>
      <c r="L130" s="169">
        <v>11.558</v>
      </c>
      <c r="M130" s="161">
        <f>IF(L130="","",3.6*200/L130)</f>
        <v>62.294514621906906</v>
      </c>
    </row>
    <row r="131" spans="1:13" x14ac:dyDescent="0.35">
      <c r="A131" s="1" t="s">
        <v>173</v>
      </c>
      <c r="B131" s="1">
        <v>2018</v>
      </c>
      <c r="C131" s="2">
        <v>43120</v>
      </c>
      <c r="D131" s="1" t="s">
        <v>72</v>
      </c>
      <c r="E131" s="1" t="s">
        <v>1519</v>
      </c>
      <c r="F131" s="1" t="s">
        <v>53</v>
      </c>
      <c r="G131" s="1"/>
      <c r="H131" s="1">
        <v>18</v>
      </c>
      <c r="I131" s="161">
        <v>5.75</v>
      </c>
      <c r="J131" s="169">
        <f>IF(I131="","",L131-I131)</f>
        <v>5.9109999999999996</v>
      </c>
      <c r="K131" s="52">
        <f>IF(J131="","",J131-I131)</f>
        <v>0.16099999999999959</v>
      </c>
      <c r="L131" s="169">
        <v>11.661</v>
      </c>
      <c r="M131" s="161">
        <f>IF(L131="","",3.6*200/L131)</f>
        <v>61.744275791098538</v>
      </c>
    </row>
    <row r="132" spans="1:13" x14ac:dyDescent="0.35">
      <c r="A132" s="1" t="s">
        <v>173</v>
      </c>
      <c r="B132" s="1">
        <v>2018</v>
      </c>
      <c r="C132" s="2">
        <v>43120</v>
      </c>
      <c r="D132" s="1" t="s">
        <v>72</v>
      </c>
      <c r="E132" s="1" t="s">
        <v>166</v>
      </c>
      <c r="F132" s="1" t="s">
        <v>121</v>
      </c>
      <c r="G132" s="1"/>
      <c r="H132" s="1">
        <v>19</v>
      </c>
      <c r="I132" s="161">
        <v>5.758</v>
      </c>
      <c r="J132" s="169">
        <f>IF(I132="","",L132-I132)</f>
        <v>5.9970000000000008</v>
      </c>
      <c r="K132" s="52">
        <f>IF(J132="","",J132-I132)</f>
        <v>0.23900000000000077</v>
      </c>
      <c r="L132" s="169">
        <v>11.755000000000001</v>
      </c>
      <c r="M132" s="161">
        <f>IF(L132="","",3.6*200/L132)</f>
        <v>61.250531688643129</v>
      </c>
    </row>
    <row r="133" spans="1:13" x14ac:dyDescent="0.35">
      <c r="A133" s="1" t="s">
        <v>173</v>
      </c>
      <c r="B133" s="1">
        <v>2018</v>
      </c>
      <c r="C133" s="2">
        <v>43120</v>
      </c>
      <c r="D133" s="1" t="s">
        <v>72</v>
      </c>
      <c r="E133" s="1" t="s">
        <v>100</v>
      </c>
      <c r="F133" s="1" t="s">
        <v>47</v>
      </c>
      <c r="G133" s="1"/>
      <c r="H133" s="1">
        <v>20</v>
      </c>
      <c r="I133" s="161">
        <v>5.7750000000000004</v>
      </c>
      <c r="J133" s="169">
        <f>IF(I133="","",L133-I133)</f>
        <v>6.0039999999999996</v>
      </c>
      <c r="K133" s="52">
        <f>IF(J133="","",J133-I133)</f>
        <v>0.2289999999999992</v>
      </c>
      <c r="L133" s="169">
        <v>11.779</v>
      </c>
      <c r="M133" s="161">
        <f>IF(L133="","",3.6*200/L133)</f>
        <v>61.12573223533407</v>
      </c>
    </row>
    <row r="134" spans="1:13" x14ac:dyDescent="0.35">
      <c r="A134" s="1" t="s">
        <v>173</v>
      </c>
      <c r="B134" s="1">
        <v>2018</v>
      </c>
      <c r="C134" s="2">
        <v>43120</v>
      </c>
      <c r="D134" s="1" t="s">
        <v>72</v>
      </c>
      <c r="E134" s="1" t="s">
        <v>52</v>
      </c>
      <c r="F134" s="1" t="s">
        <v>53</v>
      </c>
      <c r="G134" s="1"/>
      <c r="H134" s="1">
        <v>21</v>
      </c>
      <c r="I134" s="161">
        <v>5.7770000000000001</v>
      </c>
      <c r="J134" s="169">
        <f>IF(I134="","",L134-I134)</f>
        <v>6.0349999999999993</v>
      </c>
      <c r="K134" s="52">
        <f>IF(J134="","",J134-I134)</f>
        <v>0.25799999999999912</v>
      </c>
      <c r="L134" s="169">
        <v>11.811999999999999</v>
      </c>
      <c r="M134" s="161">
        <f>IF(L134="","",3.6*200/L134)</f>
        <v>60.954961056552662</v>
      </c>
    </row>
    <row r="135" spans="1:13" x14ac:dyDescent="0.35">
      <c r="A135" s="1" t="s">
        <v>173</v>
      </c>
      <c r="B135" s="1">
        <v>2018</v>
      </c>
      <c r="C135" s="2">
        <v>43120</v>
      </c>
      <c r="D135" s="1" t="s">
        <v>72</v>
      </c>
      <c r="E135" s="1" t="s">
        <v>189</v>
      </c>
      <c r="F135" s="1" t="s">
        <v>190</v>
      </c>
      <c r="G135" s="1"/>
      <c r="H135" s="1">
        <v>22</v>
      </c>
      <c r="I135" s="161">
        <v>5.8550000000000004</v>
      </c>
      <c r="J135" s="169">
        <f>IF(I135="","",L135-I135)</f>
        <v>6.1120000000000001</v>
      </c>
      <c r="K135" s="52">
        <f>IF(J135="","",J135-I135)</f>
        <v>0.25699999999999967</v>
      </c>
      <c r="L135" s="169">
        <v>11.967000000000001</v>
      </c>
      <c r="M135" s="161">
        <f>IF(L135="","",3.6*200/L135)</f>
        <v>60.165455001253441</v>
      </c>
    </row>
    <row r="136" spans="1:13" x14ac:dyDescent="0.35">
      <c r="A136" s="1" t="s">
        <v>7440</v>
      </c>
      <c r="B136" s="1">
        <v>2018</v>
      </c>
      <c r="C136" s="2">
        <v>43393</v>
      </c>
      <c r="D136" s="1" t="s">
        <v>72</v>
      </c>
      <c r="E136" s="1" t="s">
        <v>135</v>
      </c>
      <c r="F136" s="1" t="s">
        <v>36</v>
      </c>
      <c r="G136" s="1"/>
      <c r="H136" s="1">
        <v>1</v>
      </c>
      <c r="I136" s="161">
        <v>5.2149999999999999</v>
      </c>
      <c r="J136" s="169">
        <f>IF(I136="","",L136-I136)</f>
        <v>5.3010000000000002</v>
      </c>
      <c r="K136" s="52">
        <f>IF(J136="","",J136-I136)</f>
        <v>8.6000000000000298E-2</v>
      </c>
      <c r="L136" s="169">
        <v>10.516</v>
      </c>
      <c r="M136" s="161">
        <f>IF(L136="","",3.6*200/L136)</f>
        <v>68.46709775580068</v>
      </c>
    </row>
    <row r="137" spans="1:13" x14ac:dyDescent="0.35">
      <c r="A137" s="1" t="s">
        <v>7440</v>
      </c>
      <c r="B137" s="1">
        <v>2018</v>
      </c>
      <c r="C137" s="2">
        <v>43393</v>
      </c>
      <c r="D137" s="1" t="s">
        <v>72</v>
      </c>
      <c r="E137" s="1" t="s">
        <v>80</v>
      </c>
      <c r="F137" s="1" t="s">
        <v>65</v>
      </c>
      <c r="G137" s="1"/>
      <c r="H137" s="1">
        <v>2</v>
      </c>
      <c r="I137" s="161">
        <v>5.2240000000000002</v>
      </c>
      <c r="J137" s="169">
        <f>IF(I137="","",L137-I137)</f>
        <v>5.3759999999999994</v>
      </c>
      <c r="K137" s="52">
        <f>IF(J137="","",J137-I137)</f>
        <v>0.15199999999999925</v>
      </c>
      <c r="L137" s="169">
        <v>10.6</v>
      </c>
      <c r="M137" s="161">
        <f>IF(L137="","",3.6*200/L137)</f>
        <v>67.924528301886795</v>
      </c>
    </row>
    <row r="138" spans="1:13" x14ac:dyDescent="0.35">
      <c r="A138" s="1" t="s">
        <v>7440</v>
      </c>
      <c r="B138" s="1">
        <v>2018</v>
      </c>
      <c r="C138" s="2">
        <v>43393</v>
      </c>
      <c r="D138" s="1" t="s">
        <v>72</v>
      </c>
      <c r="E138" s="1" t="s">
        <v>16</v>
      </c>
      <c r="F138" s="1" t="s">
        <v>17</v>
      </c>
      <c r="G138" s="1"/>
      <c r="H138" s="1">
        <v>3</v>
      </c>
      <c r="I138" s="161">
        <v>5.2469999999999999</v>
      </c>
      <c r="J138" s="169">
        <f>IF(I138="","",L138-I138)</f>
        <v>5.3620000000000001</v>
      </c>
      <c r="K138" s="52">
        <f>IF(J138="","",J138-I138)</f>
        <v>0.11500000000000021</v>
      </c>
      <c r="L138" s="169">
        <v>10.609</v>
      </c>
      <c r="M138" s="161">
        <f>IF(L138="","",3.6*200/L138)</f>
        <v>67.86690545763031</v>
      </c>
    </row>
    <row r="139" spans="1:13" x14ac:dyDescent="0.35">
      <c r="A139" s="1" t="s">
        <v>7440</v>
      </c>
      <c r="B139" s="1">
        <v>2018</v>
      </c>
      <c r="C139" s="2">
        <v>43393</v>
      </c>
      <c r="D139" s="1" t="s">
        <v>72</v>
      </c>
      <c r="E139" s="1" t="s">
        <v>113</v>
      </c>
      <c r="F139" s="1" t="s">
        <v>163</v>
      </c>
      <c r="G139" s="1"/>
      <c r="H139" s="1">
        <v>4</v>
      </c>
      <c r="I139" s="161">
        <v>5.2329999999999997</v>
      </c>
      <c r="J139" s="169">
        <f>IF(I139="","",L139-I139)</f>
        <v>5.4240000000000004</v>
      </c>
      <c r="K139" s="52">
        <f>IF(J139="","",J139-I139)</f>
        <v>0.19100000000000072</v>
      </c>
      <c r="L139" s="169">
        <v>10.657</v>
      </c>
      <c r="M139" s="161">
        <f>IF(L139="","",3.6*200/L139)</f>
        <v>67.561227362297075</v>
      </c>
    </row>
    <row r="140" spans="1:13" x14ac:dyDescent="0.35">
      <c r="A140" s="1" t="s">
        <v>7440</v>
      </c>
      <c r="B140" s="1">
        <v>2018</v>
      </c>
      <c r="C140" s="2">
        <v>43393</v>
      </c>
      <c r="D140" s="1" t="s">
        <v>72</v>
      </c>
      <c r="E140" s="1" t="s">
        <v>14</v>
      </c>
      <c r="F140" s="1" t="s">
        <v>15</v>
      </c>
      <c r="G140" s="1"/>
      <c r="H140" s="1">
        <v>5</v>
      </c>
      <c r="I140" s="1"/>
      <c r="J140" s="52" t="str">
        <f>IF(I140="","",L140-I140)</f>
        <v/>
      </c>
      <c r="K140" s="52" t="str">
        <f>IF(J140="","",J140-I140)</f>
        <v/>
      </c>
      <c r="L140" s="52">
        <v>10.738</v>
      </c>
      <c r="M140" s="1">
        <f>IF(L140="","",3.6*200/L140)</f>
        <v>67.051592475321286</v>
      </c>
    </row>
    <row r="141" spans="1:13" x14ac:dyDescent="0.35">
      <c r="A141" s="1" t="s">
        <v>7440</v>
      </c>
      <c r="B141" s="1">
        <v>2018</v>
      </c>
      <c r="C141" s="2">
        <v>43393</v>
      </c>
      <c r="D141" s="1" t="s">
        <v>72</v>
      </c>
      <c r="E141" s="1" t="s">
        <v>139</v>
      </c>
      <c r="F141" s="1" t="s">
        <v>36</v>
      </c>
      <c r="G141" s="1"/>
      <c r="H141" s="1">
        <v>6</v>
      </c>
      <c r="I141" s="1">
        <v>5.2859999999999996</v>
      </c>
      <c r="J141" s="52">
        <f>IF(I141="","",L141-I141)</f>
        <v>5.4589999999999996</v>
      </c>
      <c r="K141" s="52">
        <f>IF(J141="","",J141-I141)</f>
        <v>0.17300000000000004</v>
      </c>
      <c r="L141" s="52">
        <v>10.744999999999999</v>
      </c>
      <c r="M141" s="1">
        <f>IF(L141="","",3.6*200/L141)</f>
        <v>67.007910656119137</v>
      </c>
    </row>
    <row r="142" spans="1:13" x14ac:dyDescent="0.35">
      <c r="A142" s="1" t="s">
        <v>7440</v>
      </c>
      <c r="B142" s="1">
        <v>2018</v>
      </c>
      <c r="C142" s="2">
        <v>43393</v>
      </c>
      <c r="D142" s="1" t="s">
        <v>72</v>
      </c>
      <c r="E142" s="1" t="s">
        <v>124</v>
      </c>
      <c r="F142" s="1" t="s">
        <v>123</v>
      </c>
      <c r="G142" s="1"/>
      <c r="H142" s="1">
        <v>7</v>
      </c>
      <c r="I142" s="1">
        <v>5.2720000000000002</v>
      </c>
      <c r="J142" s="52">
        <f>IF(I142="","",L142-I142)</f>
        <v>5.5009999999999994</v>
      </c>
      <c r="K142" s="52">
        <f>IF(J142="","",J142-I142)</f>
        <v>0.2289999999999992</v>
      </c>
      <c r="L142" s="52">
        <v>10.773</v>
      </c>
      <c r="M142" s="1">
        <f>IF(L142="","",3.6*200/L142)</f>
        <v>66.833751044277363</v>
      </c>
    </row>
    <row r="143" spans="1:13" x14ac:dyDescent="0.35">
      <c r="A143" s="1" t="s">
        <v>7440</v>
      </c>
      <c r="B143" s="1">
        <v>2018</v>
      </c>
      <c r="C143" s="2">
        <v>43393</v>
      </c>
      <c r="D143" s="1" t="s">
        <v>72</v>
      </c>
      <c r="E143" s="1" t="s">
        <v>138</v>
      </c>
      <c r="F143" s="1" t="s">
        <v>29</v>
      </c>
      <c r="G143" s="1"/>
      <c r="H143" s="1">
        <v>8</v>
      </c>
      <c r="I143" s="1">
        <v>5.3310000000000004</v>
      </c>
      <c r="J143" s="52">
        <f>IF(I143="","",L143-I143)</f>
        <v>5.4449999999999994</v>
      </c>
      <c r="K143" s="52">
        <f>IF(J143="","",J143-I143)</f>
        <v>0.11399999999999899</v>
      </c>
      <c r="L143" s="52">
        <v>10.776</v>
      </c>
      <c r="M143" s="1">
        <f>IF(L143="","",3.6*200/L143)</f>
        <v>66.815144766147</v>
      </c>
    </row>
    <row r="144" spans="1:13" x14ac:dyDescent="0.35">
      <c r="A144" s="1" t="s">
        <v>7440</v>
      </c>
      <c r="B144" s="1">
        <v>2018</v>
      </c>
      <c r="C144" s="2">
        <v>43393</v>
      </c>
      <c r="D144" s="1" t="s">
        <v>72</v>
      </c>
      <c r="E144" s="1" t="s">
        <v>34</v>
      </c>
      <c r="F144" s="1" t="s">
        <v>19</v>
      </c>
      <c r="G144" s="1"/>
      <c r="H144" s="1">
        <v>9</v>
      </c>
      <c r="I144" s="1">
        <v>5.3179999999999996</v>
      </c>
      <c r="J144" s="52">
        <f>IF(I144="","",L144-I144)</f>
        <v>5.4879999999999995</v>
      </c>
      <c r="K144" s="52">
        <f>IF(J144="","",J144-I144)</f>
        <v>0.16999999999999993</v>
      </c>
      <c r="L144" s="52">
        <v>10.805999999999999</v>
      </c>
      <c r="M144" s="1">
        <f>IF(L144="","",3.6*200/L144)</f>
        <v>66.629650194336492</v>
      </c>
    </row>
    <row r="145" spans="1:13" x14ac:dyDescent="0.35">
      <c r="A145" s="1" t="s">
        <v>7440</v>
      </c>
      <c r="B145" s="1">
        <v>2018</v>
      </c>
      <c r="C145" s="2">
        <v>43393</v>
      </c>
      <c r="D145" s="1" t="s">
        <v>72</v>
      </c>
      <c r="E145" s="1" t="s">
        <v>136</v>
      </c>
      <c r="F145" s="1" t="s">
        <v>25</v>
      </c>
      <c r="G145" s="1"/>
      <c r="H145" s="1">
        <v>10</v>
      </c>
      <c r="I145" s="1">
        <v>5.3380000000000001</v>
      </c>
      <c r="J145" s="52">
        <f>IF(I145="","",L145-I145)</f>
        <v>5.476</v>
      </c>
      <c r="K145" s="52">
        <f>IF(J145="","",J145-I145)</f>
        <v>0.1379999999999999</v>
      </c>
      <c r="L145" s="52">
        <v>10.814</v>
      </c>
      <c r="M145" s="1">
        <f>IF(L145="","",3.6*200/L145)</f>
        <v>66.580358794155728</v>
      </c>
    </row>
    <row r="146" spans="1:13" x14ac:dyDescent="0.35">
      <c r="A146" s="1" t="s">
        <v>7440</v>
      </c>
      <c r="B146" s="1">
        <v>2018</v>
      </c>
      <c r="C146" s="2">
        <v>43393</v>
      </c>
      <c r="D146" s="1" t="s">
        <v>72</v>
      </c>
      <c r="E146" s="1" t="s">
        <v>30</v>
      </c>
      <c r="F146" s="1" t="s">
        <v>31</v>
      </c>
      <c r="G146" s="1"/>
      <c r="H146" s="1">
        <v>11</v>
      </c>
      <c r="I146" s="1">
        <v>5.3220000000000001</v>
      </c>
      <c r="J146" s="52">
        <f>IF(I146="","",L146-I146)</f>
        <v>5.5639999999999992</v>
      </c>
      <c r="K146" s="52">
        <f>IF(J146="","",J146-I146)</f>
        <v>0.2419999999999991</v>
      </c>
      <c r="L146" s="52">
        <v>10.885999999999999</v>
      </c>
      <c r="M146" s="1">
        <f>IF(L146="","",3.6*200/L146)</f>
        <v>66.139996325555771</v>
      </c>
    </row>
    <row r="147" spans="1:13" x14ac:dyDescent="0.35">
      <c r="A147" s="1" t="s">
        <v>7440</v>
      </c>
      <c r="B147" s="1">
        <v>2018</v>
      </c>
      <c r="C147" s="2">
        <v>43393</v>
      </c>
      <c r="D147" s="1" t="s">
        <v>72</v>
      </c>
      <c r="E147" s="1" t="s">
        <v>1583</v>
      </c>
      <c r="F147" s="1" t="s">
        <v>29</v>
      </c>
      <c r="G147" s="1"/>
      <c r="H147" s="1">
        <v>12</v>
      </c>
      <c r="I147" s="1">
        <v>5.3639999999999999</v>
      </c>
      <c r="J147" s="52">
        <f>IF(I147="","",L147-I147)</f>
        <v>5.5309999999999997</v>
      </c>
      <c r="K147" s="52">
        <f>IF(J147="","",J147-I147)</f>
        <v>0.16699999999999982</v>
      </c>
      <c r="L147" s="52">
        <v>10.895</v>
      </c>
      <c r="M147" s="1">
        <f>IF(L147="","",3.6*200/L147)</f>
        <v>66.085360256998626</v>
      </c>
    </row>
    <row r="148" spans="1:13" x14ac:dyDescent="0.35">
      <c r="A148" s="1" t="s">
        <v>7440</v>
      </c>
      <c r="B148" s="1">
        <v>2018</v>
      </c>
      <c r="C148" s="2">
        <v>43393</v>
      </c>
      <c r="D148" s="1" t="s">
        <v>72</v>
      </c>
      <c r="E148" s="1" t="s">
        <v>7435</v>
      </c>
      <c r="F148" s="1" t="s">
        <v>19</v>
      </c>
      <c r="G148" s="1"/>
      <c r="H148" s="1">
        <v>13</v>
      </c>
      <c r="I148" s="1">
        <v>5.3570000000000002</v>
      </c>
      <c r="J148" s="52">
        <f>IF(I148="","",L148-I148)</f>
        <v>5.54</v>
      </c>
      <c r="K148" s="52">
        <f>IF(J148="","",J148-I148)</f>
        <v>0.18299999999999983</v>
      </c>
      <c r="L148" s="52">
        <v>10.897</v>
      </c>
      <c r="M148" s="1">
        <f>IF(L148="","",3.6*200/L148)</f>
        <v>66.073231164540701</v>
      </c>
    </row>
    <row r="149" spans="1:13" x14ac:dyDescent="0.35">
      <c r="A149" s="1" t="s">
        <v>7440</v>
      </c>
      <c r="B149" s="1">
        <v>2018</v>
      </c>
      <c r="C149" s="2">
        <v>43393</v>
      </c>
      <c r="D149" s="1" t="s">
        <v>72</v>
      </c>
      <c r="E149" s="1" t="s">
        <v>111</v>
      </c>
      <c r="F149" s="1" t="s">
        <v>163</v>
      </c>
      <c r="G149" s="1"/>
      <c r="H149" s="1">
        <v>14</v>
      </c>
      <c r="I149" s="1">
        <v>5.3490000000000002</v>
      </c>
      <c r="J149" s="52">
        <f>IF(I149="","",L149-I149)</f>
        <v>5.5579999999999998</v>
      </c>
      <c r="K149" s="52">
        <f>IF(J149="","",J149-I149)</f>
        <v>0.20899999999999963</v>
      </c>
      <c r="L149" s="52">
        <v>10.907</v>
      </c>
      <c r="M149" s="1">
        <f>IF(L149="","",3.6*200/L149)</f>
        <v>66.012652425048131</v>
      </c>
    </row>
    <row r="150" spans="1:13" x14ac:dyDescent="0.35">
      <c r="A150" s="1" t="s">
        <v>7440</v>
      </c>
      <c r="B150" s="1">
        <v>2018</v>
      </c>
      <c r="C150" s="2">
        <v>43393</v>
      </c>
      <c r="D150" s="1" t="s">
        <v>72</v>
      </c>
      <c r="E150" s="1" t="s">
        <v>50</v>
      </c>
      <c r="F150" s="1" t="s">
        <v>51</v>
      </c>
      <c r="G150" s="1"/>
      <c r="H150" s="1">
        <v>15</v>
      </c>
      <c r="I150" s="1">
        <v>5.3860000000000001</v>
      </c>
      <c r="J150" s="52">
        <f>IF(I150="","",L150-I150)</f>
        <v>5.5369999999999999</v>
      </c>
      <c r="K150" s="52">
        <f>IF(J150="","",J150-I150)</f>
        <v>0.1509999999999998</v>
      </c>
      <c r="L150" s="52">
        <v>10.923</v>
      </c>
      <c r="M150" s="1">
        <f>IF(L150="","",3.6*200/L150)</f>
        <v>65.915957154627847</v>
      </c>
    </row>
    <row r="151" spans="1:13" x14ac:dyDescent="0.35">
      <c r="A151" s="1" t="s">
        <v>7440</v>
      </c>
      <c r="B151" s="1">
        <v>2018</v>
      </c>
      <c r="C151" s="2">
        <v>43393</v>
      </c>
      <c r="D151" s="1" t="s">
        <v>72</v>
      </c>
      <c r="E151" s="1" t="s">
        <v>132</v>
      </c>
      <c r="F151" s="1" t="s">
        <v>179</v>
      </c>
      <c r="G151" s="1"/>
      <c r="H151" s="1">
        <v>16</v>
      </c>
      <c r="I151" s="1">
        <v>5.3789999999999996</v>
      </c>
      <c r="J151" s="52">
        <f>IF(I151="","",L151-I151)</f>
        <v>5.5679999999999996</v>
      </c>
      <c r="K151" s="52">
        <f>IF(J151="","",J151-I151)</f>
        <v>0.18900000000000006</v>
      </c>
      <c r="L151" s="52">
        <v>10.946999999999999</v>
      </c>
      <c r="M151" s="1">
        <f>IF(L151="","",3.6*200/L151)</f>
        <v>65.771444231296257</v>
      </c>
    </row>
    <row r="152" spans="1:13" x14ac:dyDescent="0.35">
      <c r="A152" s="1" t="s">
        <v>7440</v>
      </c>
      <c r="B152" s="1">
        <v>2018</v>
      </c>
      <c r="C152" s="2">
        <v>43393</v>
      </c>
      <c r="D152" s="1" t="s">
        <v>72</v>
      </c>
      <c r="E152" s="1" t="s">
        <v>97</v>
      </c>
      <c r="F152" s="1" t="s">
        <v>153</v>
      </c>
      <c r="G152" s="1"/>
      <c r="H152" s="1">
        <v>17</v>
      </c>
      <c r="I152" s="161">
        <v>5.4169999999999998</v>
      </c>
      <c r="J152" s="169">
        <f>IF(I152="","",L152-I152)</f>
        <v>5.5619999999999994</v>
      </c>
      <c r="K152" s="52">
        <f>IF(J152="","",J152-I152)</f>
        <v>0.14499999999999957</v>
      </c>
      <c r="L152" s="169">
        <v>10.978999999999999</v>
      </c>
      <c r="M152" s="161">
        <f>IF(L152="","",3.6*200/L152)</f>
        <v>65.57974314600601</v>
      </c>
    </row>
    <row r="153" spans="1:13" x14ac:dyDescent="0.35">
      <c r="A153" s="1" t="s">
        <v>7440</v>
      </c>
      <c r="B153" s="1">
        <v>2018</v>
      </c>
      <c r="C153" s="2">
        <v>43393</v>
      </c>
      <c r="D153" s="1" t="s">
        <v>72</v>
      </c>
      <c r="E153" s="1" t="s">
        <v>142</v>
      </c>
      <c r="F153" s="1" t="s">
        <v>61</v>
      </c>
      <c r="G153" s="1"/>
      <c r="H153" s="1">
        <v>18</v>
      </c>
      <c r="I153" s="161">
        <v>5.3979999999999997</v>
      </c>
      <c r="J153" s="169">
        <f>IF(I153="","",L153-I153)</f>
        <v>5.5830000000000002</v>
      </c>
      <c r="K153" s="52">
        <f>IF(J153="","",J153-I153)</f>
        <v>0.1850000000000005</v>
      </c>
      <c r="L153" s="169">
        <v>10.981</v>
      </c>
      <c r="M153" s="161">
        <f>IF(L153="","",3.6*200/L153)</f>
        <v>65.567798925416625</v>
      </c>
    </row>
    <row r="154" spans="1:13" x14ac:dyDescent="0.35">
      <c r="A154" s="1" t="s">
        <v>7440</v>
      </c>
      <c r="B154" s="1">
        <v>2018</v>
      </c>
      <c r="C154" s="2">
        <v>43393</v>
      </c>
      <c r="D154" s="1" t="s">
        <v>72</v>
      </c>
      <c r="E154" s="1" t="s">
        <v>20</v>
      </c>
      <c r="F154" s="1" t="s">
        <v>21</v>
      </c>
      <c r="G154" s="1"/>
      <c r="H154" s="1">
        <v>19</v>
      </c>
      <c r="I154" s="161">
        <v>5.4210000000000003</v>
      </c>
      <c r="J154" s="169">
        <f>IF(I154="","",L154-I154)</f>
        <v>5.6019999999999994</v>
      </c>
      <c r="K154" s="52">
        <f>IF(J154="","",J154-I154)</f>
        <v>0.18099999999999916</v>
      </c>
      <c r="L154" s="169">
        <v>11.023</v>
      </c>
      <c r="M154" s="161">
        <f>IF(L154="","",3.6*200/L154)</f>
        <v>65.317971514106873</v>
      </c>
    </row>
    <row r="155" spans="1:13" x14ac:dyDescent="0.35">
      <c r="A155" s="1" t="s">
        <v>7440</v>
      </c>
      <c r="B155" s="1">
        <v>2018</v>
      </c>
      <c r="C155" s="2">
        <v>43393</v>
      </c>
      <c r="D155" s="1" t="s">
        <v>72</v>
      </c>
      <c r="E155" s="1" t="s">
        <v>150</v>
      </c>
      <c r="F155" s="1" t="s">
        <v>31</v>
      </c>
      <c r="G155" s="1"/>
      <c r="H155" s="1">
        <v>20</v>
      </c>
      <c r="I155" s="161">
        <v>5.4489999999999998</v>
      </c>
      <c r="J155" s="169">
        <f>IF(I155="","",L155-I155)</f>
        <v>5.6120000000000001</v>
      </c>
      <c r="K155" s="52">
        <f>IF(J155="","",J155-I155)</f>
        <v>0.16300000000000026</v>
      </c>
      <c r="L155" s="169">
        <v>11.061</v>
      </c>
      <c r="M155" s="161">
        <f>IF(L155="","",3.6*200/L155)</f>
        <v>65.093572009764031</v>
      </c>
    </row>
    <row r="156" spans="1:13" x14ac:dyDescent="0.35">
      <c r="A156" s="1" t="s">
        <v>7440</v>
      </c>
      <c r="B156" s="1">
        <v>2018</v>
      </c>
      <c r="C156" s="2">
        <v>43393</v>
      </c>
      <c r="D156" s="1" t="s">
        <v>72</v>
      </c>
      <c r="E156" s="1" t="s">
        <v>122</v>
      </c>
      <c r="F156" s="1" t="s">
        <v>123</v>
      </c>
      <c r="G156" s="1"/>
      <c r="H156" s="1">
        <v>21</v>
      </c>
      <c r="I156" s="161">
        <v>5.4089999999999998</v>
      </c>
      <c r="J156" s="169">
        <f>IF(I156="","",L156-I156)</f>
        <v>5.6520000000000001</v>
      </c>
      <c r="K156" s="52">
        <f>IF(J156="","",J156-I156)</f>
        <v>0.24300000000000033</v>
      </c>
      <c r="L156" s="169">
        <v>11.061</v>
      </c>
      <c r="M156" s="161">
        <f>IF(L156="","",3.6*200/L156)</f>
        <v>65.093572009764031</v>
      </c>
    </row>
    <row r="157" spans="1:13" x14ac:dyDescent="0.35">
      <c r="A157" s="1" t="s">
        <v>7440</v>
      </c>
      <c r="B157" s="1">
        <v>2018</v>
      </c>
      <c r="C157" s="2">
        <v>43393</v>
      </c>
      <c r="D157" s="1" t="s">
        <v>72</v>
      </c>
      <c r="E157" s="1" t="s">
        <v>149</v>
      </c>
      <c r="F157" s="1" t="s">
        <v>56</v>
      </c>
      <c r="G157" s="1"/>
      <c r="H157" s="1">
        <v>22</v>
      </c>
      <c r="I157" s="161">
        <v>5.4710000000000001</v>
      </c>
      <c r="J157" s="169">
        <f>IF(I157="","",L157-I157)</f>
        <v>5.6349999999999998</v>
      </c>
      <c r="K157" s="52">
        <f>IF(J157="","",J157-I157)</f>
        <v>0.1639999999999997</v>
      </c>
      <c r="L157" s="169">
        <v>11.106</v>
      </c>
      <c r="M157" s="161">
        <f>IF(L157="","",3.6*200/L157)</f>
        <v>64.829821717990271</v>
      </c>
    </row>
    <row r="158" spans="1:13" x14ac:dyDescent="0.35">
      <c r="A158" s="1" t="s">
        <v>7440</v>
      </c>
      <c r="B158" s="1">
        <v>2018</v>
      </c>
      <c r="C158" s="2">
        <v>43393</v>
      </c>
      <c r="D158" s="1" t="s">
        <v>72</v>
      </c>
      <c r="E158" s="1" t="s">
        <v>186</v>
      </c>
      <c r="F158" s="1" t="s">
        <v>25</v>
      </c>
      <c r="G158" s="1"/>
      <c r="H158" s="1">
        <v>23</v>
      </c>
      <c r="I158" s="161">
        <v>5.49</v>
      </c>
      <c r="J158" s="169">
        <f>IF(I158="","",L158-I158)</f>
        <v>5.6389999999999993</v>
      </c>
      <c r="K158" s="52">
        <f>IF(J158="","",J158-I158)</f>
        <v>0.14899999999999913</v>
      </c>
      <c r="L158" s="169">
        <v>11.129</v>
      </c>
      <c r="M158" s="161">
        <f>IF(L158="","",3.6*200/L158)</f>
        <v>64.69583969808609</v>
      </c>
    </row>
    <row r="159" spans="1:13" x14ac:dyDescent="0.35">
      <c r="A159" s="1" t="s">
        <v>7440</v>
      </c>
      <c r="B159" s="1">
        <v>2018</v>
      </c>
      <c r="C159" s="2">
        <v>43393</v>
      </c>
      <c r="D159" s="1" t="s">
        <v>72</v>
      </c>
      <c r="E159" s="1" t="s">
        <v>39</v>
      </c>
      <c r="F159" s="1" t="s">
        <v>40</v>
      </c>
      <c r="G159" s="1"/>
      <c r="H159" s="1">
        <v>24</v>
      </c>
      <c r="I159" s="161"/>
      <c r="J159" s="169" t="str">
        <f>IF(I159="","",L159-I159)</f>
        <v/>
      </c>
      <c r="K159" s="52" t="str">
        <f>IF(J159="","",J159-I159)</f>
        <v/>
      </c>
      <c r="L159" s="169">
        <v>11.132999999999999</v>
      </c>
      <c r="M159" s="161">
        <f>IF(L159="","",3.6*200/L159)</f>
        <v>64.672594987873893</v>
      </c>
    </row>
    <row r="160" spans="1:13" x14ac:dyDescent="0.35">
      <c r="A160" s="1" t="s">
        <v>7440</v>
      </c>
      <c r="B160" s="1">
        <v>2018</v>
      </c>
      <c r="C160" s="2">
        <v>43393</v>
      </c>
      <c r="D160" s="1" t="s">
        <v>72</v>
      </c>
      <c r="E160" s="1" t="s">
        <v>101</v>
      </c>
      <c r="F160" s="1" t="s">
        <v>47</v>
      </c>
      <c r="G160" s="1"/>
      <c r="H160" s="1">
        <v>25</v>
      </c>
      <c r="I160" s="161">
        <v>5.468</v>
      </c>
      <c r="J160" s="169">
        <f>IF(I160="","",L160-I160)</f>
        <v>5.6969999999999992</v>
      </c>
      <c r="K160" s="52">
        <f>IF(J160="","",J160-I160)</f>
        <v>0.2289999999999992</v>
      </c>
      <c r="L160" s="169">
        <v>11.164999999999999</v>
      </c>
      <c r="M160" s="161">
        <f>IF(L160="","",3.6*200/L160)</f>
        <v>64.487236901030016</v>
      </c>
    </row>
    <row r="161" spans="1:13" x14ac:dyDescent="0.35">
      <c r="A161" s="1" t="s">
        <v>7440</v>
      </c>
      <c r="B161" s="1">
        <v>2018</v>
      </c>
      <c r="C161" s="2">
        <v>43393</v>
      </c>
      <c r="D161" s="1" t="s">
        <v>72</v>
      </c>
      <c r="E161" s="1" t="s">
        <v>1580</v>
      </c>
      <c r="F161" s="1" t="s">
        <v>38</v>
      </c>
      <c r="G161" s="1"/>
      <c r="H161" s="1">
        <v>26</v>
      </c>
      <c r="I161" s="161">
        <v>5.4909999999999997</v>
      </c>
      <c r="J161" s="169">
        <f>IF(I161="","",L161-I161)</f>
        <v>5.6910000000000007</v>
      </c>
      <c r="K161" s="52">
        <f>IF(J161="","",J161-I161)</f>
        <v>0.20000000000000107</v>
      </c>
      <c r="L161" s="169">
        <v>11.182</v>
      </c>
      <c r="M161" s="161">
        <f>IF(L161="","",3.6*200/L161)</f>
        <v>64.389196923627253</v>
      </c>
    </row>
    <row r="162" spans="1:13" x14ac:dyDescent="0.35">
      <c r="A162" s="1" t="s">
        <v>7440</v>
      </c>
      <c r="B162" s="1">
        <v>2018</v>
      </c>
      <c r="C162" s="2">
        <v>43393</v>
      </c>
      <c r="D162" s="1" t="s">
        <v>72</v>
      </c>
      <c r="E162" s="1" t="s">
        <v>170</v>
      </c>
      <c r="F162" s="1" t="s">
        <v>59</v>
      </c>
      <c r="G162" s="1"/>
      <c r="H162" s="1">
        <v>27</v>
      </c>
      <c r="I162" s="161"/>
      <c r="J162" s="169" t="str">
        <f>IF(I162="","",L162-I162)</f>
        <v/>
      </c>
      <c r="K162" s="52" t="str">
        <f>IF(J162="","",J162-I162)</f>
        <v/>
      </c>
      <c r="L162" s="169">
        <v>11.37</v>
      </c>
      <c r="M162" s="161">
        <f>IF(L162="","",3.6*200/L162)</f>
        <v>63.324538258575203</v>
      </c>
    </row>
    <row r="163" spans="1:13" x14ac:dyDescent="0.35">
      <c r="A163" s="1" t="s">
        <v>7440</v>
      </c>
      <c r="B163" s="1">
        <v>2018</v>
      </c>
      <c r="C163" s="2">
        <v>43393</v>
      </c>
      <c r="D163" s="1" t="s">
        <v>72</v>
      </c>
      <c r="E163" s="1" t="s">
        <v>52</v>
      </c>
      <c r="F163" s="1" t="s">
        <v>53</v>
      </c>
      <c r="G163" s="1"/>
      <c r="H163" s="1">
        <v>28</v>
      </c>
      <c r="I163" s="1">
        <v>5.5789999999999997</v>
      </c>
      <c r="J163" s="52">
        <f>IF(I163="","",L163-I163)</f>
        <v>5.801000000000001</v>
      </c>
      <c r="K163" s="52">
        <f>IF(J163="","",J163-I163)</f>
        <v>0.22200000000000131</v>
      </c>
      <c r="L163" s="52">
        <v>11.38</v>
      </c>
      <c r="M163" s="1">
        <f>IF(L163="","",3.6*200/L163)</f>
        <v>63.268892794376093</v>
      </c>
    </row>
    <row r="164" spans="1:13" x14ac:dyDescent="0.35">
      <c r="A164" s="1" t="s">
        <v>7440</v>
      </c>
      <c r="B164" s="1">
        <v>2018</v>
      </c>
      <c r="C164" s="2">
        <v>43393</v>
      </c>
      <c r="D164" s="1" t="s">
        <v>72</v>
      </c>
      <c r="E164" s="1" t="s">
        <v>100</v>
      </c>
      <c r="F164" s="1" t="s">
        <v>47</v>
      </c>
      <c r="G164" s="1"/>
      <c r="H164" s="1">
        <v>29</v>
      </c>
      <c r="I164" s="1"/>
      <c r="J164" s="52" t="str">
        <f>IF(I164="","",L164-I164)</f>
        <v/>
      </c>
      <c r="K164" s="52" t="str">
        <f>IF(J164="","",J164-I164)</f>
        <v/>
      </c>
      <c r="L164" s="52">
        <v>11.454000000000001</v>
      </c>
      <c r="M164" s="1">
        <f>IF(L164="","",3.6*200/L164)</f>
        <v>62.860136196961754</v>
      </c>
    </row>
    <row r="165" spans="1:13" x14ac:dyDescent="0.35">
      <c r="A165" s="1" t="s">
        <v>7440</v>
      </c>
      <c r="B165" s="1">
        <v>2018</v>
      </c>
      <c r="C165" s="2">
        <v>43393</v>
      </c>
      <c r="D165" s="1" t="s">
        <v>72</v>
      </c>
      <c r="E165" s="1" t="s">
        <v>60</v>
      </c>
      <c r="F165" s="1" t="s">
        <v>61</v>
      </c>
      <c r="G165" s="1"/>
      <c r="H165" s="1">
        <v>30</v>
      </c>
      <c r="I165" s="1"/>
      <c r="J165" s="52" t="str">
        <f>IF(I165="","",L165-I165)</f>
        <v/>
      </c>
      <c r="K165" s="52" t="str">
        <f>IF(J165="","",J165-I165)</f>
        <v/>
      </c>
      <c r="L165" s="52">
        <v>11.58</v>
      </c>
      <c r="M165" s="1">
        <f>IF(L165="","",3.6*200/L165)</f>
        <v>62.176165803108809</v>
      </c>
    </row>
    <row r="166" spans="1:13" x14ac:dyDescent="0.35">
      <c r="A166" s="1" t="s">
        <v>7440</v>
      </c>
      <c r="B166" s="1">
        <v>2018</v>
      </c>
      <c r="C166" s="2">
        <v>43393</v>
      </c>
      <c r="D166" s="1" t="s">
        <v>72</v>
      </c>
      <c r="E166" s="1" t="s">
        <v>169</v>
      </c>
      <c r="F166" s="1" t="s">
        <v>49</v>
      </c>
      <c r="G166" s="1"/>
      <c r="H166" s="1">
        <v>31</v>
      </c>
      <c r="I166" s="1"/>
      <c r="J166" s="52" t="str">
        <f>IF(I166="","",L166-I166)</f>
        <v/>
      </c>
      <c r="K166" s="52" t="str">
        <f>IF(J166="","",J166-I166)</f>
        <v/>
      </c>
      <c r="L166" s="52">
        <v>11.61</v>
      </c>
      <c r="M166" s="1">
        <f>IF(L166="","",3.6*200/L166)</f>
        <v>62.015503875968996</v>
      </c>
    </row>
    <row r="167" spans="1:13" x14ac:dyDescent="0.35">
      <c r="A167" s="1" t="s">
        <v>7440</v>
      </c>
      <c r="B167" s="1">
        <v>2018</v>
      </c>
      <c r="C167" s="2">
        <v>43393</v>
      </c>
      <c r="D167" s="1" t="s">
        <v>72</v>
      </c>
      <c r="E167" s="1" t="s">
        <v>184</v>
      </c>
      <c r="F167" s="1" t="s">
        <v>65</v>
      </c>
      <c r="G167" s="1"/>
      <c r="H167" s="1">
        <v>32</v>
      </c>
      <c r="I167" s="1"/>
      <c r="J167" s="52" t="str">
        <f>IF(I167="","",L167-I167)</f>
        <v/>
      </c>
      <c r="K167" s="52" t="str">
        <f>IF(J167="","",J167-I167)</f>
        <v/>
      </c>
      <c r="L167" s="52">
        <v>11.656000000000001</v>
      </c>
      <c r="M167" s="1">
        <f>IF(L167="","",3.6*200/L167)</f>
        <v>61.770761839396016</v>
      </c>
    </row>
    <row r="168" spans="1:13" x14ac:dyDescent="0.35">
      <c r="A168" s="1" t="s">
        <v>7440</v>
      </c>
      <c r="B168" s="1">
        <v>2018</v>
      </c>
      <c r="C168" s="2">
        <v>43393</v>
      </c>
      <c r="D168" s="1" t="s">
        <v>72</v>
      </c>
      <c r="E168" s="1" t="s">
        <v>191</v>
      </c>
      <c r="F168" s="1" t="s">
        <v>192</v>
      </c>
      <c r="G168" s="1"/>
      <c r="H168" s="1">
        <v>33</v>
      </c>
      <c r="I168" s="1">
        <v>5.8239999999999998</v>
      </c>
      <c r="J168" s="52">
        <f>IF(I168="","",L168-I168)</f>
        <v>6.0060000000000002</v>
      </c>
      <c r="K168" s="52">
        <f>IF(J168="","",J168-I168)</f>
        <v>0.18200000000000038</v>
      </c>
      <c r="L168" s="52">
        <v>11.83</v>
      </c>
      <c r="M168" s="1">
        <f>IF(L168="","",3.6*200/L168)</f>
        <v>60.862214708368555</v>
      </c>
    </row>
    <row r="169" spans="1:13" x14ac:dyDescent="0.35">
      <c r="A169" s="1" t="s">
        <v>94</v>
      </c>
      <c r="B169" s="1">
        <v>2018</v>
      </c>
      <c r="C169" s="2">
        <v>43400</v>
      </c>
      <c r="D169" s="1" t="s">
        <v>72</v>
      </c>
      <c r="E169" s="1" t="s">
        <v>135</v>
      </c>
      <c r="F169" s="1" t="s">
        <v>36</v>
      </c>
      <c r="G169" s="1"/>
      <c r="H169" s="4">
        <v>1</v>
      </c>
      <c r="I169" s="1">
        <v>5.23</v>
      </c>
      <c r="J169" s="52">
        <f>L169-I169</f>
        <v>5.2840186915887841</v>
      </c>
      <c r="K169" s="52">
        <f>J169-I169</f>
        <v>5.4018691588783696E-2</v>
      </c>
      <c r="L169" s="52">
        <f>720/M169</f>
        <v>10.514018691588785</v>
      </c>
      <c r="M169" s="1">
        <v>68.48</v>
      </c>
    </row>
    <row r="170" spans="1:13" x14ac:dyDescent="0.35">
      <c r="A170" s="1" t="s">
        <v>94</v>
      </c>
      <c r="B170" s="1">
        <v>2018</v>
      </c>
      <c r="C170" s="2">
        <v>43400</v>
      </c>
      <c r="D170" s="1" t="s">
        <v>72</v>
      </c>
      <c r="E170" s="1" t="s">
        <v>113</v>
      </c>
      <c r="F170" s="1" t="s">
        <v>163</v>
      </c>
      <c r="G170" s="1"/>
      <c r="H170" s="4">
        <v>2</v>
      </c>
      <c r="I170" s="1">
        <v>5.2770000000000001</v>
      </c>
      <c r="J170" s="52">
        <f>L170-I170</f>
        <v>5.415010692010692</v>
      </c>
      <c r="K170" s="52">
        <f>J170-I170</f>
        <v>0.13801069201069183</v>
      </c>
      <c r="L170" s="52">
        <f>720/M170</f>
        <v>10.692010692010692</v>
      </c>
      <c r="M170" s="1">
        <v>67.34</v>
      </c>
    </row>
    <row r="171" spans="1:13" x14ac:dyDescent="0.35">
      <c r="A171" s="1" t="s">
        <v>94</v>
      </c>
      <c r="B171" s="1">
        <v>2018</v>
      </c>
      <c r="C171" s="2">
        <v>43400</v>
      </c>
      <c r="D171" s="1" t="s">
        <v>72</v>
      </c>
      <c r="E171" s="1" t="s">
        <v>23</v>
      </c>
      <c r="F171" s="1" t="s">
        <v>15</v>
      </c>
      <c r="G171" s="1"/>
      <c r="H171" s="4">
        <v>3</v>
      </c>
      <c r="I171" s="1">
        <v>5.3410000000000002</v>
      </c>
      <c r="J171" s="52">
        <f>L171-I171</f>
        <v>5.3680268171879879</v>
      </c>
      <c r="K171" s="52">
        <f>J171-I171</f>
        <v>2.7026817187987717E-2</v>
      </c>
      <c r="L171" s="52">
        <f>720/M171</f>
        <v>10.709026817187988</v>
      </c>
      <c r="M171" s="1">
        <v>67.233000000000004</v>
      </c>
    </row>
    <row r="172" spans="1:13" x14ac:dyDescent="0.35">
      <c r="A172" s="1" t="s">
        <v>94</v>
      </c>
      <c r="B172" s="1">
        <v>2018</v>
      </c>
      <c r="C172" s="2">
        <v>43400</v>
      </c>
      <c r="D172" s="1" t="s">
        <v>72</v>
      </c>
      <c r="E172" s="1" t="s">
        <v>16</v>
      </c>
      <c r="F172" s="1" t="s">
        <v>17</v>
      </c>
      <c r="G172" s="1"/>
      <c r="H172" s="4">
        <v>4</v>
      </c>
      <c r="I172" s="1">
        <v>5.3179999999999996</v>
      </c>
      <c r="J172" s="52">
        <f>L172-I172</f>
        <v>5.3999540616580077</v>
      </c>
      <c r="K172" s="52">
        <f>J172-I172</f>
        <v>8.1954061658008115E-2</v>
      </c>
      <c r="L172" s="52">
        <f>720/M172</f>
        <v>10.717954061658007</v>
      </c>
      <c r="M172" s="1">
        <v>67.177000000000007</v>
      </c>
    </row>
    <row r="173" spans="1:13" x14ac:dyDescent="0.35">
      <c r="A173" s="1" t="s">
        <v>94</v>
      </c>
      <c r="B173" s="1">
        <v>2018</v>
      </c>
      <c r="C173" s="2">
        <v>43400</v>
      </c>
      <c r="D173" s="1" t="s">
        <v>72</v>
      </c>
      <c r="E173" s="1" t="s">
        <v>80</v>
      </c>
      <c r="F173" s="1" t="s">
        <v>65</v>
      </c>
      <c r="G173" s="1"/>
      <c r="H173" s="4">
        <v>5</v>
      </c>
      <c r="I173" s="1">
        <v>5.2960000000000003</v>
      </c>
      <c r="J173" s="52">
        <f>L173-I173</f>
        <v>5.4499478821527729</v>
      </c>
      <c r="K173" s="52">
        <f>J173-I173</f>
        <v>0.15394788215277266</v>
      </c>
      <c r="L173" s="52">
        <f>720/M173</f>
        <v>10.745947882152773</v>
      </c>
      <c r="M173" s="1">
        <v>67.001999999999995</v>
      </c>
    </row>
    <row r="174" spans="1:13" x14ac:dyDescent="0.35">
      <c r="A174" s="1" t="s">
        <v>94</v>
      </c>
      <c r="B174" s="1">
        <v>2018</v>
      </c>
      <c r="C174" s="2">
        <v>43400</v>
      </c>
      <c r="D174" s="1" t="s">
        <v>72</v>
      </c>
      <c r="E174" s="1" t="s">
        <v>139</v>
      </c>
      <c r="F174" s="1" t="s">
        <v>36</v>
      </c>
      <c r="G174" s="1"/>
      <c r="H174" s="4">
        <v>6</v>
      </c>
      <c r="I174" s="1">
        <v>5.319</v>
      </c>
      <c r="J174" s="52">
        <f>L174-I174</f>
        <v>5.4599271973292227</v>
      </c>
      <c r="K174" s="52">
        <f>J174-I174</f>
        <v>0.14092719732922276</v>
      </c>
      <c r="L174" s="52">
        <f>720/M174</f>
        <v>10.778927197329223</v>
      </c>
      <c r="M174" s="1">
        <v>66.796999999999997</v>
      </c>
    </row>
    <row r="175" spans="1:13" x14ac:dyDescent="0.35">
      <c r="A175" s="1" t="s">
        <v>94</v>
      </c>
      <c r="B175" s="1">
        <v>2018</v>
      </c>
      <c r="C175" s="2">
        <v>43400</v>
      </c>
      <c r="D175" s="1" t="s">
        <v>72</v>
      </c>
      <c r="E175" s="1" t="s">
        <v>73</v>
      </c>
      <c r="F175" s="1" t="s">
        <v>74</v>
      </c>
      <c r="G175" s="1"/>
      <c r="H175" s="4">
        <v>7</v>
      </c>
      <c r="I175" s="161">
        <v>5.3529999999999998</v>
      </c>
      <c r="J175" s="169">
        <f>L175-I175</f>
        <v>5.4370731327179005</v>
      </c>
      <c r="K175" s="52">
        <f>J175-I175</f>
        <v>8.4073132717900734E-2</v>
      </c>
      <c r="L175" s="169">
        <f>720/M175</f>
        <v>10.7900731327179</v>
      </c>
      <c r="M175" s="161">
        <v>66.727999999999994</v>
      </c>
    </row>
    <row r="176" spans="1:13" x14ac:dyDescent="0.35">
      <c r="A176" s="1" t="s">
        <v>94</v>
      </c>
      <c r="B176" s="1">
        <v>2018</v>
      </c>
      <c r="C176" s="2">
        <v>43400</v>
      </c>
      <c r="D176" s="1" t="s">
        <v>72</v>
      </c>
      <c r="E176" s="1" t="s">
        <v>138</v>
      </c>
      <c r="F176" s="1" t="s">
        <v>29</v>
      </c>
      <c r="G176" s="1"/>
      <c r="H176" s="4">
        <v>8</v>
      </c>
      <c r="I176" s="161">
        <v>5.343</v>
      </c>
      <c r="J176" s="169">
        <f>L176-I176</f>
        <v>5.5029869848156174</v>
      </c>
      <c r="K176" s="52">
        <f>J176-I176</f>
        <v>0.15998698481561746</v>
      </c>
      <c r="L176" s="169">
        <f>720/M176</f>
        <v>10.845986984815617</v>
      </c>
      <c r="M176" s="161">
        <v>66.384</v>
      </c>
    </row>
    <row r="177" spans="1:13" x14ac:dyDescent="0.35">
      <c r="A177" s="1" t="s">
        <v>94</v>
      </c>
      <c r="B177" s="1">
        <v>2018</v>
      </c>
      <c r="C177" s="2">
        <v>43400</v>
      </c>
      <c r="D177" s="1" t="s">
        <v>72</v>
      </c>
      <c r="E177" s="1" t="s">
        <v>26</v>
      </c>
      <c r="F177" s="1" t="s">
        <v>27</v>
      </c>
      <c r="G177" s="1"/>
      <c r="H177" s="4">
        <v>9</v>
      </c>
      <c r="I177" s="161">
        <v>5.3220000000000001</v>
      </c>
      <c r="J177" s="169">
        <f>L177-I177</f>
        <v>5.5239869848156173</v>
      </c>
      <c r="K177" s="52">
        <f>J177-I177</f>
        <v>0.20198698481561728</v>
      </c>
      <c r="L177" s="169">
        <f>720/M177</f>
        <v>10.845986984815617</v>
      </c>
      <c r="M177" s="161">
        <v>66.384</v>
      </c>
    </row>
    <row r="178" spans="1:13" x14ac:dyDescent="0.35">
      <c r="A178" s="1" t="s">
        <v>94</v>
      </c>
      <c r="B178" s="1">
        <v>2018</v>
      </c>
      <c r="C178" s="2">
        <v>43400</v>
      </c>
      <c r="D178" s="1" t="s">
        <v>72</v>
      </c>
      <c r="E178" s="1" t="s">
        <v>22</v>
      </c>
      <c r="F178" s="1" t="s">
        <v>15</v>
      </c>
      <c r="G178" s="1"/>
      <c r="H178" s="4">
        <v>10</v>
      </c>
      <c r="I178" s="161">
        <v>5.3739999999999997</v>
      </c>
      <c r="J178" s="169">
        <f>L178-I178</f>
        <v>5.4760730872978813</v>
      </c>
      <c r="K178" s="52">
        <f>J178-I178</f>
        <v>0.10207308729788167</v>
      </c>
      <c r="L178" s="169">
        <f>720/M178</f>
        <v>10.850073087297881</v>
      </c>
      <c r="M178" s="161">
        <v>66.358999999999995</v>
      </c>
    </row>
    <row r="179" spans="1:13" x14ac:dyDescent="0.35">
      <c r="A179" s="1" t="s">
        <v>94</v>
      </c>
      <c r="B179" s="1">
        <v>2018</v>
      </c>
      <c r="C179" s="2">
        <v>43400</v>
      </c>
      <c r="D179" s="1" t="s">
        <v>72</v>
      </c>
      <c r="E179" s="1" t="s">
        <v>30</v>
      </c>
      <c r="F179" s="1" t="s">
        <v>31</v>
      </c>
      <c r="G179" s="1"/>
      <c r="H179" s="4">
        <v>11</v>
      </c>
      <c r="I179" s="161">
        <v>5.3410000000000002</v>
      </c>
      <c r="J179" s="169">
        <f>L179-I179</f>
        <v>5.5149624866185194</v>
      </c>
      <c r="K179" s="52">
        <f>J179-I179</f>
        <v>0.17396248661851921</v>
      </c>
      <c r="L179" s="169">
        <f>720/M179</f>
        <v>10.85596248661852</v>
      </c>
      <c r="M179" s="161">
        <v>66.322999999999993</v>
      </c>
    </row>
    <row r="180" spans="1:13" x14ac:dyDescent="0.35">
      <c r="A180" s="1" t="s">
        <v>94</v>
      </c>
      <c r="B180" s="1">
        <v>2018</v>
      </c>
      <c r="C180" s="2">
        <v>43400</v>
      </c>
      <c r="D180" s="1" t="s">
        <v>72</v>
      </c>
      <c r="E180" s="1" t="s">
        <v>177</v>
      </c>
      <c r="F180" s="1" t="s">
        <v>19</v>
      </c>
      <c r="G180" s="1"/>
      <c r="H180" s="4">
        <v>12</v>
      </c>
      <c r="I180" s="161">
        <v>5.38</v>
      </c>
      <c r="J180" s="169">
        <f>L180-I180</f>
        <v>5.4959686409570869</v>
      </c>
      <c r="K180" s="52">
        <f>J180-I180</f>
        <v>0.11596864095708703</v>
      </c>
      <c r="L180" s="169">
        <f>720/M180</f>
        <v>10.875968640957087</v>
      </c>
      <c r="M180" s="161">
        <v>66.200999999999993</v>
      </c>
    </row>
    <row r="181" spans="1:13" x14ac:dyDescent="0.35">
      <c r="A181" s="1" t="s">
        <v>94</v>
      </c>
      <c r="B181" s="1">
        <v>2018</v>
      </c>
      <c r="C181" s="2">
        <v>43400</v>
      </c>
      <c r="D181" s="1" t="s">
        <v>72</v>
      </c>
      <c r="E181" s="1" t="s">
        <v>136</v>
      </c>
      <c r="F181" s="1" t="s">
        <v>25</v>
      </c>
      <c r="G181" s="1"/>
      <c r="H181" s="4">
        <v>13</v>
      </c>
      <c r="I181" s="161">
        <v>5.3970000000000002</v>
      </c>
      <c r="J181" s="169">
        <f>L181-I181</f>
        <v>5.4889993952222547</v>
      </c>
      <c r="K181" s="52">
        <f>J181-I181</f>
        <v>9.1999395222254421E-2</v>
      </c>
      <c r="L181" s="169">
        <f>720/M181</f>
        <v>10.885999395222255</v>
      </c>
      <c r="M181" s="161">
        <v>66.14</v>
      </c>
    </row>
    <row r="182" spans="1:13" x14ac:dyDescent="0.35">
      <c r="A182" s="1" t="s">
        <v>94</v>
      </c>
      <c r="B182" s="1">
        <v>2018</v>
      </c>
      <c r="C182" s="2">
        <v>43400</v>
      </c>
      <c r="D182" s="1" t="s">
        <v>72</v>
      </c>
      <c r="E182" s="1" t="s">
        <v>124</v>
      </c>
      <c r="F182" s="1" t="s">
        <v>123</v>
      </c>
      <c r="G182" s="1"/>
      <c r="H182" s="4">
        <v>14</v>
      </c>
      <c r="I182" s="161">
        <v>5.3520000000000003</v>
      </c>
      <c r="J182" s="169">
        <f>L182-I182</f>
        <v>5.5559340069992569</v>
      </c>
      <c r="K182" s="52">
        <f>J182-I182</f>
        <v>0.20393400699925657</v>
      </c>
      <c r="L182" s="169">
        <f>720/M182</f>
        <v>10.907934006999257</v>
      </c>
      <c r="M182" s="161">
        <v>66.007000000000005</v>
      </c>
    </row>
    <row r="183" spans="1:13" x14ac:dyDescent="0.35">
      <c r="A183" s="1" t="s">
        <v>94</v>
      </c>
      <c r="B183" s="1">
        <v>2018</v>
      </c>
      <c r="C183" s="2">
        <v>43400</v>
      </c>
      <c r="D183" s="1" t="s">
        <v>72</v>
      </c>
      <c r="E183" s="1" t="s">
        <v>101</v>
      </c>
      <c r="F183" s="1" t="s">
        <v>47</v>
      </c>
      <c r="G183" s="1"/>
      <c r="H183" s="4">
        <v>15</v>
      </c>
      <c r="I183" s="161">
        <v>5.3890000000000002</v>
      </c>
      <c r="J183" s="169">
        <f>L183-I183</f>
        <v>5.536976509150505</v>
      </c>
      <c r="K183" s="52">
        <f>J183-I183</f>
        <v>0.14797650915050475</v>
      </c>
      <c r="L183" s="169">
        <f>720/M183</f>
        <v>10.925976509150505</v>
      </c>
      <c r="M183" s="161">
        <v>65.897999999999996</v>
      </c>
    </row>
    <row r="184" spans="1:13" x14ac:dyDescent="0.35">
      <c r="A184" s="1" t="s">
        <v>94</v>
      </c>
      <c r="B184" s="1">
        <v>2018</v>
      </c>
      <c r="C184" s="2">
        <v>43400</v>
      </c>
      <c r="D184" s="1" t="s">
        <v>72</v>
      </c>
      <c r="E184" s="1" t="s">
        <v>122</v>
      </c>
      <c r="F184" s="1" t="s">
        <v>123</v>
      </c>
      <c r="G184" s="1"/>
      <c r="H184" s="4">
        <v>16</v>
      </c>
      <c r="I184" s="161">
        <v>5.4290000000000003</v>
      </c>
      <c r="J184" s="169">
        <f>L184-I184</f>
        <v>5.5170753758912685</v>
      </c>
      <c r="K184" s="52">
        <f>J184-I184</f>
        <v>8.8075375891268237E-2</v>
      </c>
      <c r="L184" s="169">
        <f>720/M184</f>
        <v>10.946075375891269</v>
      </c>
      <c r="M184" s="161">
        <v>65.777000000000001</v>
      </c>
    </row>
    <row r="185" spans="1:13" x14ac:dyDescent="0.35">
      <c r="A185" s="1" t="s">
        <v>94</v>
      </c>
      <c r="B185" s="1">
        <v>2018</v>
      </c>
      <c r="C185" s="2">
        <v>43400</v>
      </c>
      <c r="D185" s="1" t="s">
        <v>72</v>
      </c>
      <c r="E185" s="1" t="s">
        <v>83</v>
      </c>
      <c r="F185" s="1" t="s">
        <v>67</v>
      </c>
      <c r="G185" s="1"/>
      <c r="H185" s="4">
        <v>17</v>
      </c>
      <c r="I185" s="161">
        <v>5.4359999999999999</v>
      </c>
      <c r="J185" s="169">
        <f>L185-I185</f>
        <v>5.549992859104643</v>
      </c>
      <c r="K185" s="52">
        <f>J185-I185</f>
        <v>0.11399285910464307</v>
      </c>
      <c r="L185" s="169">
        <f>720/M185</f>
        <v>10.985992859104643</v>
      </c>
      <c r="M185" s="161">
        <v>65.537999999999997</v>
      </c>
    </row>
    <row r="186" spans="1:13" x14ac:dyDescent="0.35">
      <c r="A186" s="1" t="s">
        <v>94</v>
      </c>
      <c r="B186" s="1">
        <v>2018</v>
      </c>
      <c r="C186" s="2">
        <v>43400</v>
      </c>
      <c r="D186" s="1" t="s">
        <v>72</v>
      </c>
      <c r="E186" s="1" t="s">
        <v>78</v>
      </c>
      <c r="F186" s="1" t="s">
        <v>19</v>
      </c>
      <c r="G186" s="1"/>
      <c r="H186" s="4">
        <v>18</v>
      </c>
      <c r="I186" s="161">
        <v>5.4290000000000003</v>
      </c>
      <c r="J186" s="169">
        <f>L186-I186</f>
        <v>5.570083409715858</v>
      </c>
      <c r="K186" s="52">
        <f>J186-I186</f>
        <v>0.14108340971585775</v>
      </c>
      <c r="L186" s="169">
        <f>720/M186</f>
        <v>10.999083409715858</v>
      </c>
      <c r="M186" s="161">
        <v>65.459999999999994</v>
      </c>
    </row>
    <row r="187" spans="1:13" x14ac:dyDescent="0.35">
      <c r="A187" s="1" t="s">
        <v>94</v>
      </c>
      <c r="B187" s="1">
        <v>2018</v>
      </c>
      <c r="C187" s="2">
        <v>43400</v>
      </c>
      <c r="D187" s="1" t="s">
        <v>72</v>
      </c>
      <c r="E187" s="1" t="s">
        <v>132</v>
      </c>
      <c r="F187" s="1" t="s">
        <v>179</v>
      </c>
      <c r="G187" s="1"/>
      <c r="H187" s="4">
        <v>19</v>
      </c>
      <c r="I187" s="161">
        <v>5.431</v>
      </c>
      <c r="J187" s="169">
        <f>L187-I187</f>
        <v>5.6029754494046253</v>
      </c>
      <c r="K187" s="52">
        <f>J187-I187</f>
        <v>0.17197544940462528</v>
      </c>
      <c r="L187" s="169">
        <f>720/M187</f>
        <v>11.033975449404625</v>
      </c>
      <c r="M187" s="161">
        <v>65.253</v>
      </c>
    </row>
    <row r="188" spans="1:13" x14ac:dyDescent="0.35">
      <c r="A188" s="1" t="s">
        <v>94</v>
      </c>
      <c r="B188" s="1">
        <v>2018</v>
      </c>
      <c r="C188" s="2">
        <v>43400</v>
      </c>
      <c r="D188" s="1" t="s">
        <v>72</v>
      </c>
      <c r="E188" s="1" t="s">
        <v>97</v>
      </c>
      <c r="F188" s="1" t="s">
        <v>153</v>
      </c>
      <c r="G188" s="1"/>
      <c r="H188" s="4">
        <v>20</v>
      </c>
      <c r="I188" s="161">
        <v>5.4779999999999998</v>
      </c>
      <c r="J188" s="169">
        <f>L188-I188</f>
        <v>5.5610506416448189</v>
      </c>
      <c r="K188" s="52">
        <f>J188-I188</f>
        <v>8.3050641644819123E-2</v>
      </c>
      <c r="L188" s="169">
        <f>720/M188</f>
        <v>11.039050641644819</v>
      </c>
      <c r="M188" s="161">
        <v>65.222999999999999</v>
      </c>
    </row>
    <row r="189" spans="1:13" x14ac:dyDescent="0.35">
      <c r="A189" s="1" t="s">
        <v>94</v>
      </c>
      <c r="B189" s="1">
        <v>2018</v>
      </c>
      <c r="C189" s="2">
        <v>43400</v>
      </c>
      <c r="D189" s="1" t="s">
        <v>72</v>
      </c>
      <c r="E189" s="1" t="s">
        <v>20</v>
      </c>
      <c r="F189" s="1" t="s">
        <v>21</v>
      </c>
      <c r="G189" s="1"/>
      <c r="H189" s="4">
        <v>21</v>
      </c>
      <c r="I189" s="161">
        <v>5.4560000000000004</v>
      </c>
      <c r="J189" s="169">
        <f>L189-I189</f>
        <v>5.6020393481900124</v>
      </c>
      <c r="K189" s="52">
        <f>J189-I189</f>
        <v>0.14603934819001196</v>
      </c>
      <c r="L189" s="169">
        <f>720/M189</f>
        <v>11.058039348190013</v>
      </c>
      <c r="M189" s="161">
        <v>65.111000000000004</v>
      </c>
    </row>
    <row r="190" spans="1:13" x14ac:dyDescent="0.35">
      <c r="A190" s="1" t="s">
        <v>94</v>
      </c>
      <c r="B190" s="1">
        <v>2018</v>
      </c>
      <c r="C190" s="2">
        <v>43400</v>
      </c>
      <c r="D190" s="1" t="s">
        <v>72</v>
      </c>
      <c r="E190" s="1" t="s">
        <v>150</v>
      </c>
      <c r="F190" s="1" t="s">
        <v>31</v>
      </c>
      <c r="G190" s="1"/>
      <c r="H190" s="4">
        <v>22</v>
      </c>
      <c r="I190" s="161">
        <v>5.4660000000000002</v>
      </c>
      <c r="J190" s="169">
        <f>L190-I190</f>
        <v>5.6020686220254552</v>
      </c>
      <c r="K190" s="52">
        <f>J190-I190</f>
        <v>0.136068622025455</v>
      </c>
      <c r="L190" s="169">
        <f>720/M190</f>
        <v>11.068068622025455</v>
      </c>
      <c r="M190" s="161">
        <v>65.052000000000007</v>
      </c>
    </row>
    <row r="191" spans="1:13" x14ac:dyDescent="0.35">
      <c r="A191" s="1" t="s">
        <v>94</v>
      </c>
      <c r="B191" s="1">
        <v>2018</v>
      </c>
      <c r="C191" s="2">
        <v>43400</v>
      </c>
      <c r="D191" s="1" t="s">
        <v>72</v>
      </c>
      <c r="E191" s="1" t="s">
        <v>141</v>
      </c>
      <c r="F191" s="1" t="s">
        <v>44</v>
      </c>
      <c r="G191" s="1"/>
      <c r="H191" s="4">
        <v>23</v>
      </c>
      <c r="I191" s="161">
        <v>5.4710000000000001</v>
      </c>
      <c r="J191" s="169">
        <f>L191-I191</f>
        <v>5.6079684249399886</v>
      </c>
      <c r="K191" s="52">
        <f>J191-I191</f>
        <v>0.13696842493998851</v>
      </c>
      <c r="L191" s="169">
        <f>720/M191</f>
        <v>11.078968424939989</v>
      </c>
      <c r="M191" s="161">
        <v>64.988</v>
      </c>
    </row>
    <row r="192" spans="1:13" x14ac:dyDescent="0.35">
      <c r="A192" s="1" t="s">
        <v>94</v>
      </c>
      <c r="B192" s="1">
        <v>2018</v>
      </c>
      <c r="C192" s="2">
        <v>43400</v>
      </c>
      <c r="D192" s="1" t="s">
        <v>72</v>
      </c>
      <c r="E192" s="1" t="s">
        <v>142</v>
      </c>
      <c r="F192" s="1" t="s">
        <v>61</v>
      </c>
      <c r="G192" s="1"/>
      <c r="H192" s="4">
        <v>24</v>
      </c>
      <c r="I192" s="161">
        <v>5.4779999999999998</v>
      </c>
      <c r="J192" s="169">
        <f>L192-I192</f>
        <v>5.6040378636293671</v>
      </c>
      <c r="K192" s="52">
        <f>J192-I192</f>
        <v>0.12603786362936731</v>
      </c>
      <c r="L192" s="169">
        <f>720/M192</f>
        <v>11.082037863629367</v>
      </c>
      <c r="M192" s="161">
        <v>64.97</v>
      </c>
    </row>
    <row r="193" spans="1:13" x14ac:dyDescent="0.35">
      <c r="A193" s="1" t="s">
        <v>94</v>
      </c>
      <c r="B193" s="1">
        <v>2018</v>
      </c>
      <c r="C193" s="2">
        <v>43400</v>
      </c>
      <c r="D193" s="1" t="s">
        <v>72</v>
      </c>
      <c r="E193" s="1" t="s">
        <v>1583</v>
      </c>
      <c r="F193" s="1" t="s">
        <v>29</v>
      </c>
      <c r="G193" s="1"/>
      <c r="H193" s="4">
        <v>25</v>
      </c>
      <c r="I193" s="161">
        <v>5.4710000000000001</v>
      </c>
      <c r="J193" s="169">
        <f>L193-I193</f>
        <v>5.6250424115398836</v>
      </c>
      <c r="K193" s="52">
        <f>J193-I193</f>
        <v>0.15404241153988352</v>
      </c>
      <c r="L193" s="169">
        <f>720/M193</f>
        <v>11.096042411539884</v>
      </c>
      <c r="M193" s="161">
        <v>64.888000000000005</v>
      </c>
    </row>
    <row r="194" spans="1:13" x14ac:dyDescent="0.35">
      <c r="A194" s="1" t="s">
        <v>94</v>
      </c>
      <c r="B194" s="1">
        <v>2018</v>
      </c>
      <c r="C194" s="2">
        <v>43400</v>
      </c>
      <c r="D194" s="1" t="s">
        <v>72</v>
      </c>
      <c r="E194" s="1" t="s">
        <v>149</v>
      </c>
      <c r="F194" s="1" t="s">
        <v>56</v>
      </c>
      <c r="G194" s="1"/>
      <c r="H194" s="4">
        <v>26</v>
      </c>
      <c r="I194" s="161">
        <v>5.5019999999999998</v>
      </c>
      <c r="J194" s="169">
        <f>L194-I194</f>
        <v>5.6259404036969505</v>
      </c>
      <c r="K194" s="52">
        <f>J194-I194</f>
        <v>0.1239404036969507</v>
      </c>
      <c r="L194" s="169">
        <f>720/M194</f>
        <v>11.12794040369695</v>
      </c>
      <c r="M194" s="161">
        <v>64.701999999999998</v>
      </c>
    </row>
    <row r="195" spans="1:13" x14ac:dyDescent="0.35">
      <c r="A195" s="1" t="s">
        <v>94</v>
      </c>
      <c r="B195" s="1">
        <v>2018</v>
      </c>
      <c r="C195" s="2">
        <v>43400</v>
      </c>
      <c r="D195" s="1" t="s">
        <v>72</v>
      </c>
      <c r="E195" s="1" t="s">
        <v>111</v>
      </c>
      <c r="F195" s="1" t="s">
        <v>163</v>
      </c>
      <c r="G195" s="1"/>
      <c r="H195" s="4">
        <v>27</v>
      </c>
      <c r="I195" s="161">
        <v>5.4669999999999996</v>
      </c>
      <c r="J195" s="169">
        <f>L195-I195</f>
        <v>5.6740268313062847</v>
      </c>
      <c r="K195" s="52">
        <f>J195-I195</f>
        <v>0.20702683130628508</v>
      </c>
      <c r="L195" s="169">
        <f>720/M195</f>
        <v>11.141026831306284</v>
      </c>
      <c r="M195" s="161">
        <v>64.626000000000005</v>
      </c>
    </row>
    <row r="196" spans="1:13" x14ac:dyDescent="0.35">
      <c r="A196" s="1" t="s">
        <v>94</v>
      </c>
      <c r="B196" s="1">
        <v>2018</v>
      </c>
      <c r="C196" s="2">
        <v>43400</v>
      </c>
      <c r="D196" s="1" t="s">
        <v>72</v>
      </c>
      <c r="E196" s="1" t="s">
        <v>39</v>
      </c>
      <c r="F196" s="1" t="s">
        <v>40</v>
      </c>
      <c r="G196" s="1"/>
      <c r="H196" s="4">
        <v>28</v>
      </c>
      <c r="I196" s="161">
        <v>5.5069999999999997</v>
      </c>
      <c r="J196" s="169">
        <f>L196-I196</f>
        <v>5.6459346159208135</v>
      </c>
      <c r="K196" s="52">
        <f>J196-I196</f>
        <v>0.1389346159208138</v>
      </c>
      <c r="L196" s="169">
        <f>720/M196</f>
        <v>11.152934615920813</v>
      </c>
      <c r="M196" s="161">
        <v>64.557000000000002</v>
      </c>
    </row>
    <row r="197" spans="1:13" x14ac:dyDescent="0.35">
      <c r="A197" s="1" t="s">
        <v>94</v>
      </c>
      <c r="B197" s="1">
        <v>2018</v>
      </c>
      <c r="C197" s="2">
        <v>43400</v>
      </c>
      <c r="D197" s="1" t="s">
        <v>72</v>
      </c>
      <c r="E197" s="1" t="s">
        <v>52</v>
      </c>
      <c r="F197" s="1" t="s">
        <v>53</v>
      </c>
      <c r="G197" s="1"/>
      <c r="H197" s="4">
        <v>29</v>
      </c>
      <c r="I197" s="161">
        <v>5.51</v>
      </c>
      <c r="J197" s="169">
        <f>L197-I197</f>
        <v>5.6579851093531879</v>
      </c>
      <c r="K197" s="52">
        <f>J197-I197</f>
        <v>0.14798510935318809</v>
      </c>
      <c r="L197" s="169">
        <f>720/M197</f>
        <v>11.167985109353188</v>
      </c>
      <c r="M197" s="161">
        <v>64.47</v>
      </c>
    </row>
    <row r="198" spans="1:13" x14ac:dyDescent="0.35">
      <c r="A198" s="1" t="s">
        <v>94</v>
      </c>
      <c r="B198" s="1">
        <v>2018</v>
      </c>
      <c r="C198" s="2">
        <v>43400</v>
      </c>
      <c r="D198" s="1" t="s">
        <v>72</v>
      </c>
      <c r="E198" s="1" t="s">
        <v>99</v>
      </c>
      <c r="F198" s="1" t="s">
        <v>67</v>
      </c>
      <c r="G198" s="1"/>
      <c r="H198" s="4">
        <v>30</v>
      </c>
      <c r="I198" s="161">
        <v>5.5490000000000004</v>
      </c>
      <c r="J198" s="169">
        <f>L198-I198</f>
        <v>5.6490341228984251</v>
      </c>
      <c r="K198" s="52">
        <f>J198-I198</f>
        <v>0.10003412289842473</v>
      </c>
      <c r="L198" s="169">
        <f>720/M198</f>
        <v>11.198034122898425</v>
      </c>
      <c r="M198" s="161">
        <v>64.296999999999997</v>
      </c>
    </row>
    <row r="199" spans="1:13" x14ac:dyDescent="0.35">
      <c r="A199" s="1" t="s">
        <v>94</v>
      </c>
      <c r="B199" s="1">
        <v>2018</v>
      </c>
      <c r="C199" s="2">
        <v>43400</v>
      </c>
      <c r="D199" s="1" t="s">
        <v>72</v>
      </c>
      <c r="E199" s="1" t="s">
        <v>186</v>
      </c>
      <c r="F199" s="1" t="s">
        <v>25</v>
      </c>
      <c r="G199" s="1"/>
      <c r="H199" s="4">
        <v>31</v>
      </c>
      <c r="I199" s="161">
        <v>5.5490000000000004</v>
      </c>
      <c r="J199" s="169">
        <f>L199-I199</f>
        <v>5.6720706771604439</v>
      </c>
      <c r="K199" s="52">
        <f>J199-I199</f>
        <v>0.12307067716044351</v>
      </c>
      <c r="L199" s="169">
        <f>720/M199</f>
        <v>11.221070677160444</v>
      </c>
      <c r="M199" s="161">
        <v>64.165000000000006</v>
      </c>
    </row>
    <row r="200" spans="1:13" x14ac:dyDescent="0.35">
      <c r="A200" s="1" t="s">
        <v>94</v>
      </c>
      <c r="B200" s="1">
        <v>2018</v>
      </c>
      <c r="C200" s="2">
        <v>43400</v>
      </c>
      <c r="D200" s="1" t="s">
        <v>72</v>
      </c>
      <c r="E200" s="1" t="s">
        <v>422</v>
      </c>
      <c r="F200" s="1" t="s">
        <v>44</v>
      </c>
      <c r="G200" s="1"/>
      <c r="H200" s="4">
        <v>32</v>
      </c>
      <c r="I200" s="161">
        <v>5.5960000000000001</v>
      </c>
      <c r="J200" s="169">
        <f>L200-I200</f>
        <v>5.6369750222319315</v>
      </c>
      <c r="K200" s="52">
        <f>J200-I200</f>
        <v>4.0975022231931391E-2</v>
      </c>
      <c r="L200" s="169">
        <f>720/M200</f>
        <v>11.232975022231932</v>
      </c>
      <c r="M200" s="161">
        <v>64.096999999999994</v>
      </c>
    </row>
    <row r="201" spans="1:13" x14ac:dyDescent="0.35">
      <c r="A201" s="1" t="s">
        <v>94</v>
      </c>
      <c r="B201" s="1">
        <v>2018</v>
      </c>
      <c r="C201" s="2">
        <v>43400</v>
      </c>
      <c r="D201" s="1" t="s">
        <v>72</v>
      </c>
      <c r="E201" s="1" t="s">
        <v>100</v>
      </c>
      <c r="F201" s="1" t="s">
        <v>47</v>
      </c>
      <c r="G201" s="1"/>
      <c r="H201" s="4">
        <v>33</v>
      </c>
      <c r="I201" s="161">
        <v>5.5309999999999997</v>
      </c>
      <c r="J201" s="169">
        <f>L201-I201</f>
        <v>5.7040784114847485</v>
      </c>
      <c r="K201" s="52">
        <f>J201-I201</f>
        <v>0.17307841148474878</v>
      </c>
      <c r="L201" s="169">
        <f>720/M201</f>
        <v>11.235078411484748</v>
      </c>
      <c r="M201" s="161">
        <v>64.084999999999994</v>
      </c>
    </row>
    <row r="202" spans="1:13" x14ac:dyDescent="0.35">
      <c r="A202" s="1" t="s">
        <v>94</v>
      </c>
      <c r="B202" s="1">
        <v>2018</v>
      </c>
      <c r="C202" s="2">
        <v>43400</v>
      </c>
      <c r="D202" s="1" t="s">
        <v>72</v>
      </c>
      <c r="E202" s="1" t="s">
        <v>180</v>
      </c>
      <c r="F202" s="1" t="s">
        <v>27</v>
      </c>
      <c r="G202" s="1"/>
      <c r="H202" s="4">
        <v>34</v>
      </c>
      <c r="I202" s="161">
        <v>5.52</v>
      </c>
      <c r="J202" s="169">
        <f>L202-I202</f>
        <v>5.7240266108629783</v>
      </c>
      <c r="K202" s="52">
        <f>J202-I202</f>
        <v>0.20402661086297869</v>
      </c>
      <c r="L202" s="169">
        <f>720/M202</f>
        <v>11.244026610862978</v>
      </c>
      <c r="M202" s="161">
        <v>64.034000000000006</v>
      </c>
    </row>
    <row r="203" spans="1:13" x14ac:dyDescent="0.35">
      <c r="A203" s="1" t="s">
        <v>94</v>
      </c>
      <c r="B203" s="1">
        <v>2018</v>
      </c>
      <c r="C203" s="2">
        <v>43400</v>
      </c>
      <c r="D203" s="1" t="s">
        <v>72</v>
      </c>
      <c r="E203" s="1" t="s">
        <v>170</v>
      </c>
      <c r="F203" s="1" t="s">
        <v>59</v>
      </c>
      <c r="G203" s="1"/>
      <c r="H203" s="4">
        <v>35</v>
      </c>
      <c r="I203" s="161">
        <v>5.5730000000000004</v>
      </c>
      <c r="J203" s="169">
        <f>L203-I203</f>
        <v>5.6880851306755087</v>
      </c>
      <c r="K203" s="52">
        <f>J203-I203</f>
        <v>0.1150851306755083</v>
      </c>
      <c r="L203" s="169">
        <f>720/M203</f>
        <v>11.261085130675509</v>
      </c>
      <c r="M203" s="161">
        <v>63.936999999999998</v>
      </c>
    </row>
    <row r="204" spans="1:13" x14ac:dyDescent="0.35">
      <c r="A204" s="1" t="s">
        <v>94</v>
      </c>
      <c r="B204" s="1">
        <v>2018</v>
      </c>
      <c r="C204" s="2">
        <v>43400</v>
      </c>
      <c r="D204" s="1" t="s">
        <v>72</v>
      </c>
      <c r="E204" s="1" t="s">
        <v>169</v>
      </c>
      <c r="F204" s="1" t="s">
        <v>49</v>
      </c>
      <c r="G204" s="1"/>
      <c r="H204" s="4">
        <v>36</v>
      </c>
      <c r="I204" s="161">
        <v>5.6150000000000002</v>
      </c>
      <c r="J204" s="169">
        <f>L204-I204</f>
        <v>5.7819133359715078</v>
      </c>
      <c r="K204" s="52">
        <f>J204-I204</f>
        <v>0.16691333597150759</v>
      </c>
      <c r="L204" s="169">
        <f>720/M204</f>
        <v>11.396913335971508</v>
      </c>
      <c r="M204" s="161">
        <v>63.174999999999997</v>
      </c>
    </row>
    <row r="205" spans="1:13" x14ac:dyDescent="0.35">
      <c r="A205" s="1" t="s">
        <v>94</v>
      </c>
      <c r="B205" s="1">
        <v>2018</v>
      </c>
      <c r="C205" s="2">
        <v>43400</v>
      </c>
      <c r="D205" s="1" t="s">
        <v>72</v>
      </c>
      <c r="E205" s="1" t="s">
        <v>214</v>
      </c>
      <c r="F205" s="1" t="s">
        <v>38</v>
      </c>
      <c r="G205" s="1"/>
      <c r="H205" s="4">
        <v>37</v>
      </c>
      <c r="I205" s="161">
        <v>5.5730000000000004</v>
      </c>
      <c r="J205" s="169">
        <f>L205-I205</f>
        <v>5.8320372247742753</v>
      </c>
      <c r="K205" s="52">
        <f>J205-I205</f>
        <v>0.25903722477427493</v>
      </c>
      <c r="L205" s="169">
        <f>720/M205</f>
        <v>11.405037224774276</v>
      </c>
      <c r="M205" s="161">
        <v>63.13</v>
      </c>
    </row>
    <row r="206" spans="1:13" x14ac:dyDescent="0.35">
      <c r="A206" s="1" t="s">
        <v>94</v>
      </c>
      <c r="B206" s="1">
        <v>2018</v>
      </c>
      <c r="C206" s="2">
        <v>43400</v>
      </c>
      <c r="D206" s="1" t="s">
        <v>72</v>
      </c>
      <c r="E206" s="1" t="s">
        <v>1588</v>
      </c>
      <c r="F206" s="1" t="s">
        <v>59</v>
      </c>
      <c r="G206" s="1"/>
      <c r="H206" s="4">
        <v>38</v>
      </c>
      <c r="I206" s="161">
        <v>5.6310000000000002</v>
      </c>
      <c r="J206" s="169">
        <f>L206-I206</f>
        <v>5.7800021078656663</v>
      </c>
      <c r="K206" s="52">
        <f>J206-I206</f>
        <v>0.14900210786566603</v>
      </c>
      <c r="L206" s="169">
        <f>720/M206</f>
        <v>11.411002107865666</v>
      </c>
      <c r="M206" s="161">
        <v>63.097000000000001</v>
      </c>
    </row>
    <row r="207" spans="1:13" x14ac:dyDescent="0.35">
      <c r="A207" s="1" t="s">
        <v>94</v>
      </c>
      <c r="B207" s="1">
        <v>2018</v>
      </c>
      <c r="C207" s="2">
        <v>43400</v>
      </c>
      <c r="D207" s="1" t="s">
        <v>72</v>
      </c>
      <c r="E207" s="1" t="s">
        <v>60</v>
      </c>
      <c r="F207" s="1" t="s">
        <v>61</v>
      </c>
      <c r="G207" s="1"/>
      <c r="H207" s="4">
        <v>39</v>
      </c>
      <c r="I207" s="161">
        <v>5.6130000000000004</v>
      </c>
      <c r="J207" s="169">
        <f>L207-I207</f>
        <v>5.8250123276355081</v>
      </c>
      <c r="K207" s="52">
        <f>J207-I207</f>
        <v>0.2120123276355077</v>
      </c>
      <c r="L207" s="169">
        <f>720/M207</f>
        <v>11.438012327635509</v>
      </c>
      <c r="M207" s="161">
        <v>62.948</v>
      </c>
    </row>
    <row r="208" spans="1:13" x14ac:dyDescent="0.35">
      <c r="A208" s="1" t="s">
        <v>94</v>
      </c>
      <c r="B208" s="1">
        <v>2018</v>
      </c>
      <c r="C208" s="2">
        <v>43400</v>
      </c>
      <c r="D208" s="1" t="s">
        <v>72</v>
      </c>
      <c r="E208" s="1" t="s">
        <v>1581</v>
      </c>
      <c r="F208" s="1" t="s">
        <v>53</v>
      </c>
      <c r="G208" s="1"/>
      <c r="H208" s="4">
        <v>40</v>
      </c>
      <c r="I208" s="161">
        <v>5.7169999999999996</v>
      </c>
      <c r="J208" s="169">
        <f>L208-I208</f>
        <v>5.8320111159231987</v>
      </c>
      <c r="K208" s="52">
        <f>J208-I208</f>
        <v>0.11501111592319901</v>
      </c>
      <c r="L208" s="169">
        <f>720/M208</f>
        <v>11.549011115923198</v>
      </c>
      <c r="M208" s="161">
        <v>62.343000000000004</v>
      </c>
    </row>
    <row r="209" spans="1:13" x14ac:dyDescent="0.35">
      <c r="A209" s="4" t="s">
        <v>134</v>
      </c>
      <c r="B209" s="4">
        <v>2018</v>
      </c>
      <c r="C209" s="5">
        <v>43435</v>
      </c>
      <c r="D209" s="4" t="s">
        <v>72</v>
      </c>
      <c r="E209" s="4" t="s">
        <v>135</v>
      </c>
      <c r="F209" s="4" t="s">
        <v>36</v>
      </c>
      <c r="G209" s="4"/>
      <c r="H209" s="4">
        <v>1</v>
      </c>
      <c r="I209" s="162">
        <v>5.2069999999999999</v>
      </c>
      <c r="J209" s="170">
        <v>5.2770118818801324</v>
      </c>
      <c r="K209" s="52">
        <f>J209-I209</f>
        <v>7.001188188013252E-2</v>
      </c>
      <c r="L209" s="170">
        <v>10.484011881880132</v>
      </c>
      <c r="M209" s="162">
        <v>68.676000000000002</v>
      </c>
    </row>
    <row r="210" spans="1:13" x14ac:dyDescent="0.35">
      <c r="A210" s="4" t="s">
        <v>134</v>
      </c>
      <c r="B210" s="4">
        <v>2018</v>
      </c>
      <c r="C210" s="5">
        <v>43435</v>
      </c>
      <c r="D210" s="4" t="s">
        <v>72</v>
      </c>
      <c r="E210" s="4" t="s">
        <v>30</v>
      </c>
      <c r="F210" s="4" t="s">
        <v>31</v>
      </c>
      <c r="G210" s="4"/>
      <c r="H210" s="4">
        <v>2</v>
      </c>
      <c r="I210" s="162">
        <v>5.2569999999999997</v>
      </c>
      <c r="J210" s="170">
        <v>5.4129862179344688</v>
      </c>
      <c r="K210" s="52">
        <f>J210-I210</f>
        <v>0.1559862179344691</v>
      </c>
      <c r="L210" s="170">
        <v>10.669986217934468</v>
      </c>
      <c r="M210" s="162">
        <v>67.478999999999999</v>
      </c>
    </row>
    <row r="211" spans="1:13" x14ac:dyDescent="0.35">
      <c r="A211" s="4" t="s">
        <v>134</v>
      </c>
      <c r="B211" s="4">
        <v>2018</v>
      </c>
      <c r="C211" s="5">
        <v>43435</v>
      </c>
      <c r="D211" s="4" t="s">
        <v>72</v>
      </c>
      <c r="E211" s="4" t="s">
        <v>73</v>
      </c>
      <c r="F211" s="4" t="s">
        <v>74</v>
      </c>
      <c r="G211" s="4"/>
      <c r="H211" s="4">
        <v>3</v>
      </c>
      <c r="I211" s="162">
        <v>5.2750000000000004</v>
      </c>
      <c r="J211" s="170">
        <v>5.4200282972623697</v>
      </c>
      <c r="K211" s="52">
        <f>J211-I211</f>
        <v>0.14502829726236932</v>
      </c>
      <c r="L211" s="170">
        <v>10.69502829726237</v>
      </c>
      <c r="M211" s="162">
        <v>67.320999999999998</v>
      </c>
    </row>
    <row r="212" spans="1:13" x14ac:dyDescent="0.35">
      <c r="A212" s="4" t="s">
        <v>134</v>
      </c>
      <c r="B212" s="4">
        <v>2018</v>
      </c>
      <c r="C212" s="5">
        <v>43435</v>
      </c>
      <c r="D212" s="4" t="s">
        <v>72</v>
      </c>
      <c r="E212" s="4" t="s">
        <v>113</v>
      </c>
      <c r="F212" s="4" t="s">
        <v>163</v>
      </c>
      <c r="G212" s="4"/>
      <c r="H212" s="4">
        <v>4</v>
      </c>
      <c r="I212" s="162">
        <v>5.2969999999999997</v>
      </c>
      <c r="J212" s="170">
        <v>5.4880626881768757</v>
      </c>
      <c r="K212" s="52">
        <f>J212-I212</f>
        <v>0.19106268817687599</v>
      </c>
      <c r="L212" s="170">
        <v>10.785062688176875</v>
      </c>
      <c r="M212" s="162">
        <v>66.759</v>
      </c>
    </row>
    <row r="213" spans="1:13" x14ac:dyDescent="0.35">
      <c r="A213" s="4" t="s">
        <v>134</v>
      </c>
      <c r="B213" s="4">
        <v>2018</v>
      </c>
      <c r="C213" s="5">
        <v>43435</v>
      </c>
      <c r="D213" s="4" t="s">
        <v>72</v>
      </c>
      <c r="E213" s="4" t="s">
        <v>23</v>
      </c>
      <c r="F213" s="4" t="s">
        <v>15</v>
      </c>
      <c r="G213" s="4"/>
      <c r="H213" s="4">
        <v>5</v>
      </c>
      <c r="I213" s="162">
        <v>5.359</v>
      </c>
      <c r="J213" s="170">
        <v>5.4610712321356107</v>
      </c>
      <c r="K213" s="52">
        <f>J213-I213</f>
        <v>0.10207123213561076</v>
      </c>
      <c r="L213" s="170">
        <v>10.820071232135611</v>
      </c>
      <c r="M213" s="162">
        <v>66.543000000000006</v>
      </c>
    </row>
    <row r="214" spans="1:13" x14ac:dyDescent="0.35">
      <c r="A214" s="4" t="s">
        <v>134</v>
      </c>
      <c r="B214" s="4">
        <v>2018</v>
      </c>
      <c r="C214" s="5">
        <v>43435</v>
      </c>
      <c r="D214" s="4" t="s">
        <v>72</v>
      </c>
      <c r="E214" s="4" t="s">
        <v>111</v>
      </c>
      <c r="F214" s="4" t="s">
        <v>163</v>
      </c>
      <c r="G214" s="4"/>
      <c r="H214" s="4">
        <v>6</v>
      </c>
      <c r="I214" s="162">
        <v>5.3289999999999997</v>
      </c>
      <c r="J214" s="170">
        <v>5.5140468961778266</v>
      </c>
      <c r="K214" s="52">
        <f>J214-I214</f>
        <v>0.18504689617782688</v>
      </c>
      <c r="L214" s="170">
        <v>10.843046896177826</v>
      </c>
      <c r="M214" s="162">
        <v>66.402000000000001</v>
      </c>
    </row>
    <row r="215" spans="1:13" x14ac:dyDescent="0.35">
      <c r="A215" s="4" t="s">
        <v>134</v>
      </c>
      <c r="B215" s="4">
        <v>2018</v>
      </c>
      <c r="C215" s="5">
        <v>43435</v>
      </c>
      <c r="D215" s="4" t="s">
        <v>72</v>
      </c>
      <c r="E215" s="4" t="s">
        <v>26</v>
      </c>
      <c r="F215" s="4" t="s">
        <v>27</v>
      </c>
      <c r="G215" s="4"/>
      <c r="H215" s="4">
        <v>7</v>
      </c>
      <c r="I215" s="162">
        <v>5.319</v>
      </c>
      <c r="J215" s="170">
        <v>5.5400733590733582</v>
      </c>
      <c r="K215" s="52">
        <f>J215-I215</f>
        <v>0.22107335907335823</v>
      </c>
      <c r="L215" s="170">
        <v>10.859073359073358</v>
      </c>
      <c r="M215" s="162">
        <v>66.304000000000002</v>
      </c>
    </row>
    <row r="216" spans="1:13" x14ac:dyDescent="0.35">
      <c r="A216" s="4" t="s">
        <v>134</v>
      </c>
      <c r="B216" s="4">
        <v>2018</v>
      </c>
      <c r="C216" s="5">
        <v>43435</v>
      </c>
      <c r="D216" s="4" t="s">
        <v>72</v>
      </c>
      <c r="E216" s="4" t="s">
        <v>136</v>
      </c>
      <c r="F216" s="4" t="s">
        <v>25</v>
      </c>
      <c r="G216" s="4"/>
      <c r="H216" s="4">
        <v>8</v>
      </c>
      <c r="I216" s="162">
        <v>5.39</v>
      </c>
      <c r="J216" s="170">
        <v>5.480057520721048</v>
      </c>
      <c r="K216" s="52">
        <f>J216-I216</f>
        <v>9.0057520721048334E-2</v>
      </c>
      <c r="L216" s="170">
        <v>10.870057520721048</v>
      </c>
      <c r="M216" s="162">
        <v>66.236999999999995</v>
      </c>
    </row>
    <row r="217" spans="1:13" x14ac:dyDescent="0.35">
      <c r="A217" s="4" t="s">
        <v>134</v>
      </c>
      <c r="B217" s="4">
        <v>2018</v>
      </c>
      <c r="C217" s="5">
        <v>43435</v>
      </c>
      <c r="D217" s="4" t="s">
        <v>72</v>
      </c>
      <c r="E217" s="4" t="s">
        <v>124</v>
      </c>
      <c r="F217" s="4" t="s">
        <v>123</v>
      </c>
      <c r="G217" s="4"/>
      <c r="H217" s="4">
        <v>9</v>
      </c>
      <c r="I217" s="162">
        <v>5.319</v>
      </c>
      <c r="J217" s="170">
        <v>5.5679870263404601</v>
      </c>
      <c r="K217" s="52">
        <f>J217-I217</f>
        <v>0.2489870263404601</v>
      </c>
      <c r="L217" s="170">
        <v>10.88698702634046</v>
      </c>
      <c r="M217" s="162">
        <v>66.134</v>
      </c>
    </row>
    <row r="218" spans="1:13" x14ac:dyDescent="0.35">
      <c r="A218" s="4" t="s">
        <v>134</v>
      </c>
      <c r="B218" s="4">
        <v>2018</v>
      </c>
      <c r="C218" s="5">
        <v>43435</v>
      </c>
      <c r="D218" s="4" t="s">
        <v>72</v>
      </c>
      <c r="E218" s="4" t="s">
        <v>188</v>
      </c>
      <c r="F218" s="4" t="s">
        <v>19</v>
      </c>
      <c r="G218" s="4"/>
      <c r="H218" s="4">
        <v>10</v>
      </c>
      <c r="I218" s="162">
        <v>5.3920000000000003</v>
      </c>
      <c r="J218" s="170">
        <v>5.5230445697653261</v>
      </c>
      <c r="K218" s="52">
        <f>J218-I218</f>
        <v>0.13104456976532575</v>
      </c>
      <c r="L218" s="170">
        <v>10.915044569765326</v>
      </c>
      <c r="M218" s="162">
        <v>65.963999999999999</v>
      </c>
    </row>
    <row r="219" spans="1:13" x14ac:dyDescent="0.35">
      <c r="A219" s="4" t="s">
        <v>134</v>
      </c>
      <c r="B219" s="4">
        <v>2018</v>
      </c>
      <c r="C219" s="5">
        <v>43435</v>
      </c>
      <c r="D219" s="4" t="s">
        <v>72</v>
      </c>
      <c r="E219" s="4" t="s">
        <v>22</v>
      </c>
      <c r="F219" s="4" t="s">
        <v>15</v>
      </c>
      <c r="G219" s="4"/>
      <c r="H219" s="4">
        <v>11</v>
      </c>
      <c r="I219" s="162">
        <v>5.3879999999999999</v>
      </c>
      <c r="J219" s="170">
        <v>5.5310172884440405</v>
      </c>
      <c r="K219" s="52">
        <f>J219-I219</f>
        <v>0.1430172884440406</v>
      </c>
      <c r="L219" s="170">
        <v>10.91901728844404</v>
      </c>
      <c r="M219" s="162">
        <v>65.94</v>
      </c>
    </row>
    <row r="220" spans="1:13" x14ac:dyDescent="0.35">
      <c r="A220" s="4" t="s">
        <v>134</v>
      </c>
      <c r="B220" s="4">
        <v>2018</v>
      </c>
      <c r="C220" s="5">
        <v>43435</v>
      </c>
      <c r="D220" s="4" t="s">
        <v>72</v>
      </c>
      <c r="E220" s="4" t="s">
        <v>20</v>
      </c>
      <c r="F220" s="4" t="s">
        <v>21</v>
      </c>
      <c r="G220" s="4"/>
      <c r="H220" s="4">
        <v>12</v>
      </c>
      <c r="I220" s="162">
        <v>5.3979999999999997</v>
      </c>
      <c r="J220" s="170">
        <v>5.5349446064139958</v>
      </c>
      <c r="K220" s="52">
        <f>J220-I220</f>
        <v>0.13694460641399608</v>
      </c>
      <c r="L220" s="170">
        <v>10.932944606413995</v>
      </c>
      <c r="M220" s="162">
        <v>65.855999999999995</v>
      </c>
    </row>
    <row r="221" spans="1:13" x14ac:dyDescent="0.35">
      <c r="A221" s="4" t="s">
        <v>134</v>
      </c>
      <c r="B221" s="4">
        <v>2018</v>
      </c>
      <c r="C221" s="5">
        <v>43435</v>
      </c>
      <c r="D221" s="4" t="s">
        <v>72</v>
      </c>
      <c r="E221" s="4" t="s">
        <v>122</v>
      </c>
      <c r="F221" s="4" t="s">
        <v>123</v>
      </c>
      <c r="G221" s="4"/>
      <c r="H221" s="4">
        <v>13</v>
      </c>
      <c r="I221" s="162">
        <v>5.3940000000000001</v>
      </c>
      <c r="J221" s="170">
        <v>5.5439272627837042</v>
      </c>
      <c r="K221" s="52">
        <f>J221-I221</f>
        <v>0.14992726278370405</v>
      </c>
      <c r="L221" s="170">
        <v>10.937927262783704</v>
      </c>
      <c r="M221" s="162">
        <v>65.825999999999993</v>
      </c>
    </row>
    <row r="222" spans="1:13" x14ac:dyDescent="0.35">
      <c r="A222" s="4" t="s">
        <v>134</v>
      </c>
      <c r="B222" s="4">
        <v>2018</v>
      </c>
      <c r="C222" s="5">
        <v>43435</v>
      </c>
      <c r="D222" s="4" t="s">
        <v>72</v>
      </c>
      <c r="E222" s="4" t="s">
        <v>137</v>
      </c>
      <c r="F222" s="4" t="s">
        <v>38</v>
      </c>
      <c r="G222" s="4"/>
      <c r="H222" s="4">
        <v>14</v>
      </c>
      <c r="I222" s="162">
        <v>5.43</v>
      </c>
      <c r="J222" s="170">
        <v>5.5210700107989723</v>
      </c>
      <c r="K222" s="52">
        <f>J222-I222</f>
        <v>9.1070010798972589E-2</v>
      </c>
      <c r="L222" s="170">
        <v>10.951070010798972</v>
      </c>
      <c r="M222" s="162">
        <v>65.747</v>
      </c>
    </row>
    <row r="223" spans="1:13" x14ac:dyDescent="0.35">
      <c r="A223" s="4" t="s">
        <v>134</v>
      </c>
      <c r="B223" s="4">
        <v>2018</v>
      </c>
      <c r="C223" s="5">
        <v>43435</v>
      </c>
      <c r="D223" s="4" t="s">
        <v>72</v>
      </c>
      <c r="E223" s="4" t="s">
        <v>142</v>
      </c>
      <c r="F223" s="4" t="s">
        <v>61</v>
      </c>
      <c r="G223" s="4"/>
      <c r="H223" s="4">
        <v>15</v>
      </c>
      <c r="I223" s="162">
        <v>5.4240000000000004</v>
      </c>
      <c r="J223" s="170">
        <v>5.5290691412489545</v>
      </c>
      <c r="K223" s="52">
        <f>J223-I223</f>
        <v>0.10506914124895417</v>
      </c>
      <c r="L223" s="170">
        <v>10.953069141248955</v>
      </c>
      <c r="M223" s="162">
        <v>65.734999999999999</v>
      </c>
    </row>
    <row r="224" spans="1:13" x14ac:dyDescent="0.35">
      <c r="A224" s="4" t="s">
        <v>134</v>
      </c>
      <c r="B224" s="4">
        <v>2018</v>
      </c>
      <c r="C224" s="5">
        <v>43435</v>
      </c>
      <c r="D224" s="4" t="s">
        <v>72</v>
      </c>
      <c r="E224" s="4" t="s">
        <v>101</v>
      </c>
      <c r="F224" s="4" t="s">
        <v>47</v>
      </c>
      <c r="G224" s="4"/>
      <c r="H224" s="4">
        <v>16</v>
      </c>
      <c r="I224" s="162">
        <v>5.4189999999999996</v>
      </c>
      <c r="J224" s="170">
        <v>5.5430742680531671</v>
      </c>
      <c r="K224" s="52">
        <f>J224-I224</f>
        <v>0.12407426805316746</v>
      </c>
      <c r="L224" s="170">
        <v>10.962074268053167</v>
      </c>
      <c r="M224" s="162">
        <v>65.680999999999997</v>
      </c>
    </row>
    <row r="225" spans="1:13" x14ac:dyDescent="0.35">
      <c r="A225" s="4" t="s">
        <v>134</v>
      </c>
      <c r="B225" s="4">
        <v>2018</v>
      </c>
      <c r="C225" s="5">
        <v>43435</v>
      </c>
      <c r="D225" s="4" t="s">
        <v>72</v>
      </c>
      <c r="E225" s="4" t="s">
        <v>78</v>
      </c>
      <c r="F225" s="4" t="s">
        <v>19</v>
      </c>
      <c r="G225" s="4"/>
      <c r="H225" s="4">
        <v>17</v>
      </c>
      <c r="I225" s="162">
        <v>5.4029999999999996</v>
      </c>
      <c r="J225" s="170">
        <v>5.5679270433351631</v>
      </c>
      <c r="K225" s="52">
        <f>J225-I225</f>
        <v>0.1649270433351635</v>
      </c>
      <c r="L225" s="170">
        <v>10.970927043335163</v>
      </c>
      <c r="M225" s="162">
        <v>65.628</v>
      </c>
    </row>
    <row r="226" spans="1:13" x14ac:dyDescent="0.35">
      <c r="A226" s="4" t="s">
        <v>134</v>
      </c>
      <c r="B226" s="4">
        <v>2018</v>
      </c>
      <c r="C226" s="5">
        <v>43435</v>
      </c>
      <c r="D226" s="4" t="s">
        <v>72</v>
      </c>
      <c r="E226" s="4" t="s">
        <v>132</v>
      </c>
      <c r="F226" s="4" t="s">
        <v>65</v>
      </c>
      <c r="G226" s="4"/>
      <c r="H226" s="4">
        <v>18</v>
      </c>
      <c r="I226" s="162">
        <v>5.4089999999999998</v>
      </c>
      <c r="J226" s="170">
        <v>5.5790047614687301</v>
      </c>
      <c r="K226" s="52">
        <f>J226-I226</f>
        <v>0.17000476146873034</v>
      </c>
      <c r="L226" s="170">
        <v>10.98800476146873</v>
      </c>
      <c r="M226" s="162">
        <v>65.525999999999996</v>
      </c>
    </row>
    <row r="227" spans="1:13" x14ac:dyDescent="0.35">
      <c r="A227" s="4" t="s">
        <v>134</v>
      </c>
      <c r="B227" s="4">
        <v>2018</v>
      </c>
      <c r="C227" s="5">
        <v>43435</v>
      </c>
      <c r="D227" s="4" t="s">
        <v>72</v>
      </c>
      <c r="E227" s="4" t="s">
        <v>178</v>
      </c>
      <c r="F227" s="4" t="s">
        <v>159</v>
      </c>
      <c r="G227" s="4"/>
      <c r="H227" s="4">
        <v>19</v>
      </c>
      <c r="I227" s="162">
        <v>5.4139999999999997</v>
      </c>
      <c r="J227" s="170">
        <v>5.5960160562734167</v>
      </c>
      <c r="K227" s="52">
        <f>J227-I227</f>
        <v>0.18201605627341699</v>
      </c>
      <c r="L227" s="170">
        <v>11.010016056273416</v>
      </c>
      <c r="M227" s="162">
        <v>65.394999999999996</v>
      </c>
    </row>
    <row r="228" spans="1:13" x14ac:dyDescent="0.35">
      <c r="A228" s="4" t="s">
        <v>134</v>
      </c>
      <c r="B228" s="4">
        <v>2018</v>
      </c>
      <c r="C228" s="5">
        <v>43435</v>
      </c>
      <c r="D228" s="4" t="s">
        <v>72</v>
      </c>
      <c r="E228" s="4" t="s">
        <v>97</v>
      </c>
      <c r="F228" s="4" t="s">
        <v>153</v>
      </c>
      <c r="G228" s="4"/>
      <c r="H228" s="4">
        <v>20</v>
      </c>
      <c r="I228" s="162">
        <v>5.4619999999999997</v>
      </c>
      <c r="J228" s="170">
        <v>5.5549232181656834</v>
      </c>
      <c r="K228" s="52">
        <f>J228-I228</f>
        <v>9.2923218165683608E-2</v>
      </c>
      <c r="L228" s="170">
        <v>11.016923218165683</v>
      </c>
      <c r="M228" s="162">
        <v>65.353999999999999</v>
      </c>
    </row>
    <row r="229" spans="1:13" x14ac:dyDescent="0.35">
      <c r="A229" s="4" t="s">
        <v>134</v>
      </c>
      <c r="B229" s="4">
        <v>2018</v>
      </c>
      <c r="C229" s="5">
        <v>43435</v>
      </c>
      <c r="D229" s="4" t="s">
        <v>72</v>
      </c>
      <c r="E229" s="4" t="s">
        <v>43</v>
      </c>
      <c r="F229" s="4" t="s">
        <v>44</v>
      </c>
      <c r="G229" s="4"/>
      <c r="H229" s="4">
        <v>21</v>
      </c>
      <c r="I229" s="79">
        <v>5.4610000000000003</v>
      </c>
      <c r="J229" s="103">
        <v>5.6369237634292588</v>
      </c>
      <c r="K229" s="52">
        <f>J229-I229</f>
        <v>0.17592376342925853</v>
      </c>
      <c r="L229" s="170">
        <v>11.097923763429259</v>
      </c>
      <c r="M229" s="79">
        <v>64.876999999999995</v>
      </c>
    </row>
    <row r="230" spans="1:13" x14ac:dyDescent="0.35">
      <c r="A230" s="4" t="s">
        <v>134</v>
      </c>
      <c r="B230" s="4">
        <v>2018</v>
      </c>
      <c r="C230" s="5">
        <v>43435</v>
      </c>
      <c r="D230" s="4" t="s">
        <v>72</v>
      </c>
      <c r="E230" s="4" t="s">
        <v>149</v>
      </c>
      <c r="F230" s="4" t="s">
        <v>56</v>
      </c>
      <c r="G230" s="4"/>
      <c r="H230" s="4">
        <v>22</v>
      </c>
      <c r="I230" s="79">
        <v>5.4880000000000004</v>
      </c>
      <c r="J230" s="103">
        <v>5.6640708776060213</v>
      </c>
      <c r="K230" s="52">
        <f>J230-I230</f>
        <v>0.17607087760602091</v>
      </c>
      <c r="L230" s="170">
        <v>11.152070877606022</v>
      </c>
      <c r="M230" s="79">
        <v>64.561999999999998</v>
      </c>
    </row>
    <row r="231" spans="1:13" x14ac:dyDescent="0.35">
      <c r="A231" s="4" t="s">
        <v>134</v>
      </c>
      <c r="B231" s="4">
        <v>2018</v>
      </c>
      <c r="C231" s="5">
        <v>43435</v>
      </c>
      <c r="D231" s="4" t="s">
        <v>72</v>
      </c>
      <c r="E231" s="4" t="s">
        <v>52</v>
      </c>
      <c r="F231" s="4" t="s">
        <v>53</v>
      </c>
      <c r="G231" s="4"/>
      <c r="H231" s="4">
        <v>23</v>
      </c>
      <c r="I231" s="79">
        <v>5.5049999999999999</v>
      </c>
      <c r="J231" s="103">
        <v>5.6740826941589289</v>
      </c>
      <c r="K231" s="52">
        <f>J231-I231</f>
        <v>0.16908269415892896</v>
      </c>
      <c r="L231" s="170">
        <v>11.179082694158929</v>
      </c>
      <c r="M231" s="79">
        <v>64.406000000000006</v>
      </c>
    </row>
    <row r="232" spans="1:13" x14ac:dyDescent="0.35">
      <c r="A232" s="4" t="s">
        <v>134</v>
      </c>
      <c r="B232" s="4">
        <v>2018</v>
      </c>
      <c r="C232" s="5">
        <v>43435</v>
      </c>
      <c r="D232" s="4" t="s">
        <v>72</v>
      </c>
      <c r="E232" s="4" t="s">
        <v>141</v>
      </c>
      <c r="F232" s="4" t="s">
        <v>44</v>
      </c>
      <c r="G232" s="4"/>
      <c r="H232" s="4">
        <v>24</v>
      </c>
      <c r="I232" s="79">
        <v>5.4969999999999999</v>
      </c>
      <c r="J232" s="103">
        <v>5.683992313067785</v>
      </c>
      <c r="K232" s="52">
        <f>J232-I232</f>
        <v>0.18699231306778508</v>
      </c>
      <c r="L232" s="170">
        <v>11.180992313067785</v>
      </c>
      <c r="M232" s="79">
        <v>64.394999999999996</v>
      </c>
    </row>
    <row r="233" spans="1:13" x14ac:dyDescent="0.35">
      <c r="A233" s="4" t="s">
        <v>134</v>
      </c>
      <c r="B233" s="4">
        <v>2018</v>
      </c>
      <c r="C233" s="5">
        <v>43435</v>
      </c>
      <c r="D233" s="4" t="s">
        <v>72</v>
      </c>
      <c r="E233" s="4" t="s">
        <v>186</v>
      </c>
      <c r="F233" s="4" t="s">
        <v>25</v>
      </c>
      <c r="G233" s="4"/>
      <c r="H233" s="4">
        <v>25</v>
      </c>
      <c r="I233" s="79">
        <v>5.5410000000000004</v>
      </c>
      <c r="J233" s="103">
        <v>5.6580791868224178</v>
      </c>
      <c r="K233" s="52">
        <f>J233-I233</f>
        <v>0.11707918682241747</v>
      </c>
      <c r="L233" s="170">
        <v>11.199079186822418</v>
      </c>
      <c r="M233" s="79">
        <v>64.290999999999997</v>
      </c>
    </row>
    <row r="234" spans="1:13" x14ac:dyDescent="0.35">
      <c r="A234" s="4" t="s">
        <v>134</v>
      </c>
      <c r="B234" s="4">
        <v>2018</v>
      </c>
      <c r="C234" s="5">
        <v>43435</v>
      </c>
      <c r="D234" s="4" t="s">
        <v>72</v>
      </c>
      <c r="E234" s="4" t="s">
        <v>150</v>
      </c>
      <c r="F234" s="4" t="s">
        <v>31</v>
      </c>
      <c r="G234" s="4"/>
      <c r="H234" s="4">
        <v>26</v>
      </c>
      <c r="I234" s="79">
        <v>5.5250000000000004</v>
      </c>
      <c r="J234" s="103">
        <v>5.6789587320853361</v>
      </c>
      <c r="K234" s="52">
        <f>J234-I234</f>
        <v>0.15395873208533573</v>
      </c>
      <c r="L234" s="170">
        <v>11.203958732085336</v>
      </c>
      <c r="M234" s="79">
        <v>64.263000000000005</v>
      </c>
    </row>
    <row r="235" spans="1:13" x14ac:dyDescent="0.35">
      <c r="A235" s="4" t="s">
        <v>134</v>
      </c>
      <c r="B235" s="4">
        <v>2018</v>
      </c>
      <c r="C235" s="5">
        <v>43435</v>
      </c>
      <c r="D235" s="4" t="s">
        <v>72</v>
      </c>
      <c r="E235" s="4" t="s">
        <v>180</v>
      </c>
      <c r="F235" s="4" t="s">
        <v>27</v>
      </c>
      <c r="G235" s="4"/>
      <c r="H235" s="4">
        <v>27</v>
      </c>
      <c r="I235" s="79">
        <v>5.4950000000000001</v>
      </c>
      <c r="J235" s="103">
        <v>5.7199532710280367</v>
      </c>
      <c r="K235" s="52">
        <f>J235-I235</f>
        <v>0.22495327102803664</v>
      </c>
      <c r="L235" s="170">
        <v>11.214953271028037</v>
      </c>
      <c r="M235" s="79">
        <v>64.2</v>
      </c>
    </row>
    <row r="236" spans="1:13" x14ac:dyDescent="0.35">
      <c r="A236" s="4" t="s">
        <v>134</v>
      </c>
      <c r="B236" s="4">
        <v>2018</v>
      </c>
      <c r="C236" s="5">
        <v>43435</v>
      </c>
      <c r="D236" s="4" t="s">
        <v>72</v>
      </c>
      <c r="E236" s="4" t="s">
        <v>39</v>
      </c>
      <c r="F236" s="4" t="s">
        <v>40</v>
      </c>
      <c r="G236" s="4"/>
      <c r="H236" s="4">
        <v>28</v>
      </c>
      <c r="I236" s="79">
        <v>5.569</v>
      </c>
      <c r="J236" s="103">
        <v>5.7670833831911077</v>
      </c>
      <c r="K236" s="52">
        <f>J236-I236</f>
        <v>0.19808338319110774</v>
      </c>
      <c r="L236" s="170">
        <v>11.336083383191108</v>
      </c>
      <c r="M236" s="79">
        <v>63.514000000000003</v>
      </c>
    </row>
    <row r="237" spans="1:13" x14ac:dyDescent="0.35">
      <c r="A237" s="4" t="s">
        <v>134</v>
      </c>
      <c r="B237" s="4">
        <v>2018</v>
      </c>
      <c r="C237" s="5">
        <v>43435</v>
      </c>
      <c r="D237" s="4" t="s">
        <v>72</v>
      </c>
      <c r="E237" s="4" t="s">
        <v>169</v>
      </c>
      <c r="F237" s="4" t="s">
        <v>49</v>
      </c>
      <c r="G237" s="4"/>
      <c r="H237" s="4">
        <v>29</v>
      </c>
      <c r="I237" s="79">
        <v>5.5910000000000002</v>
      </c>
      <c r="J237" s="103">
        <v>5.7749683962934304</v>
      </c>
      <c r="K237" s="52">
        <f>J237-I237</f>
        <v>0.1839683962934302</v>
      </c>
      <c r="L237" s="170">
        <v>11.365968396293431</v>
      </c>
      <c r="M237" s="79">
        <v>63.347000000000001</v>
      </c>
    </row>
    <row r="238" spans="1:13" x14ac:dyDescent="0.35">
      <c r="A238" s="4" t="s">
        <v>134</v>
      </c>
      <c r="B238" s="4">
        <v>2018</v>
      </c>
      <c r="C238" s="5">
        <v>43435</v>
      </c>
      <c r="D238" s="4" t="s">
        <v>72</v>
      </c>
      <c r="E238" s="4" t="s">
        <v>100</v>
      </c>
      <c r="F238" s="4" t="s">
        <v>47</v>
      </c>
      <c r="G238" s="4"/>
      <c r="H238" s="4">
        <v>30</v>
      </c>
      <c r="I238" s="79">
        <v>5.6029999999999998</v>
      </c>
      <c r="J238" s="103">
        <v>5.7809391591696055</v>
      </c>
      <c r="K238" s="52">
        <f>J238-I238</f>
        <v>0.17793915916960579</v>
      </c>
      <c r="L238" s="170">
        <v>11.383939159169605</v>
      </c>
      <c r="M238" s="79">
        <v>63.247</v>
      </c>
    </row>
    <row r="239" spans="1:13" x14ac:dyDescent="0.35">
      <c r="A239" s="4" t="s">
        <v>134</v>
      </c>
      <c r="B239" s="4">
        <v>2018</v>
      </c>
      <c r="C239" s="5">
        <v>43435</v>
      </c>
      <c r="D239" s="4" t="s">
        <v>72</v>
      </c>
      <c r="E239" s="4" t="s">
        <v>60</v>
      </c>
      <c r="F239" s="4" t="s">
        <v>61</v>
      </c>
      <c r="G239" s="4"/>
      <c r="H239" s="4">
        <v>31</v>
      </c>
      <c r="I239" s="79">
        <v>5.5960000000000001</v>
      </c>
      <c r="J239" s="103">
        <v>5.8389241642182164</v>
      </c>
      <c r="K239" s="52">
        <f>J239-I239</f>
        <v>0.24292416421821628</v>
      </c>
      <c r="L239" s="170">
        <v>11.434924164218216</v>
      </c>
      <c r="M239" s="79">
        <v>62.965000000000003</v>
      </c>
    </row>
    <row r="240" spans="1:13" x14ac:dyDescent="0.35">
      <c r="A240" s="4" t="s">
        <v>134</v>
      </c>
      <c r="B240" s="4">
        <v>2018</v>
      </c>
      <c r="C240" s="5">
        <v>43435</v>
      </c>
      <c r="D240" s="4" t="s">
        <v>72</v>
      </c>
      <c r="E240" s="4" t="s">
        <v>189</v>
      </c>
      <c r="F240" s="4" t="s">
        <v>190</v>
      </c>
      <c r="G240" s="4"/>
      <c r="H240" s="4">
        <v>32</v>
      </c>
      <c r="I240" s="79">
        <v>5.7039999999999997</v>
      </c>
      <c r="J240" s="103">
        <v>5.9180884247227654</v>
      </c>
      <c r="K240" s="52">
        <f>J240-I240</f>
        <v>0.21408842472276568</v>
      </c>
      <c r="L240" s="170">
        <v>11.622088424722765</v>
      </c>
      <c r="M240" s="79">
        <v>61.951000000000001</v>
      </c>
    </row>
    <row r="241" spans="1:13" x14ac:dyDescent="0.35">
      <c r="A241" s="4" t="s">
        <v>134</v>
      </c>
      <c r="B241" s="4">
        <v>2018</v>
      </c>
      <c r="C241" s="5">
        <v>43435</v>
      </c>
      <c r="D241" s="4" t="s">
        <v>72</v>
      </c>
      <c r="E241" s="4" t="s">
        <v>171</v>
      </c>
      <c r="F241" s="4" t="s">
        <v>65</v>
      </c>
      <c r="G241" s="4"/>
      <c r="H241" s="4">
        <v>33</v>
      </c>
      <c r="I241" s="79">
        <v>5.78</v>
      </c>
      <c r="J241" s="103">
        <v>5.9770215545395162</v>
      </c>
      <c r="K241" s="52">
        <f>J241-I241</f>
        <v>0.19702155453951598</v>
      </c>
      <c r="L241" s="170">
        <v>11.757021554539516</v>
      </c>
      <c r="M241" s="79">
        <v>61.24</v>
      </c>
    </row>
    <row r="242" spans="1:13" x14ac:dyDescent="0.35">
      <c r="A242" s="4" t="s">
        <v>134</v>
      </c>
      <c r="B242" s="4">
        <v>2018</v>
      </c>
      <c r="C242" s="5">
        <v>43435</v>
      </c>
      <c r="D242" s="4" t="s">
        <v>72</v>
      </c>
      <c r="E242" s="4" t="s">
        <v>191</v>
      </c>
      <c r="F242" s="4" t="s">
        <v>192</v>
      </c>
      <c r="G242" s="4"/>
      <c r="H242" s="4">
        <v>34</v>
      </c>
      <c r="I242" s="79">
        <v>5.8360000000000003</v>
      </c>
      <c r="J242" s="103">
        <v>6.0389175352948943</v>
      </c>
      <c r="K242" s="52">
        <f>J242-I242</f>
        <v>0.20291753529489398</v>
      </c>
      <c r="L242" s="170">
        <v>11.874917535294895</v>
      </c>
      <c r="M242" s="79">
        <v>60.631999999999998</v>
      </c>
    </row>
    <row r="243" spans="1:13" x14ac:dyDescent="0.35">
      <c r="A243" s="1" t="s">
        <v>185</v>
      </c>
      <c r="B243" s="1">
        <v>2018</v>
      </c>
      <c r="C243" s="2">
        <v>43449</v>
      </c>
      <c r="D243" s="1" t="s">
        <v>72</v>
      </c>
      <c r="E243" s="1" t="s">
        <v>135</v>
      </c>
      <c r="F243" s="1" t="s">
        <v>36</v>
      </c>
      <c r="G243" s="1"/>
      <c r="H243" s="1">
        <v>1</v>
      </c>
      <c r="I243" s="71">
        <v>5.2670000000000003</v>
      </c>
      <c r="J243" s="102">
        <v>5.3279350324469883</v>
      </c>
      <c r="K243" s="52">
        <f>J243-I243</f>
        <v>6.0935032446987947E-2</v>
      </c>
      <c r="L243" s="169">
        <v>10.594935032446989</v>
      </c>
      <c r="M243" s="71">
        <v>67.956999999999994</v>
      </c>
    </row>
    <row r="244" spans="1:13" x14ac:dyDescent="0.35">
      <c r="A244" s="1" t="s">
        <v>185</v>
      </c>
      <c r="B244" s="1">
        <v>2018</v>
      </c>
      <c r="C244" s="2">
        <v>43449</v>
      </c>
      <c r="D244" s="1" t="s">
        <v>72</v>
      </c>
      <c r="E244" s="1" t="s">
        <v>73</v>
      </c>
      <c r="F244" s="1" t="s">
        <v>19</v>
      </c>
      <c r="G244" s="1"/>
      <c r="H244" s="1">
        <v>2</v>
      </c>
      <c r="I244" s="71">
        <v>5.319</v>
      </c>
      <c r="J244" s="102">
        <v>5.4410801028185434</v>
      </c>
      <c r="K244" s="52">
        <f>J244-I244</f>
        <v>0.12208010281854342</v>
      </c>
      <c r="L244" s="169">
        <v>10.760080102818543</v>
      </c>
      <c r="M244" s="71">
        <v>66.914000000000001</v>
      </c>
    </row>
    <row r="245" spans="1:13" x14ac:dyDescent="0.35">
      <c r="A245" s="1" t="s">
        <v>185</v>
      </c>
      <c r="B245" s="1">
        <v>2018</v>
      </c>
      <c r="C245" s="2">
        <v>43449</v>
      </c>
      <c r="D245" s="1" t="s">
        <v>72</v>
      </c>
      <c r="E245" s="1" t="s">
        <v>23</v>
      </c>
      <c r="F245" s="1" t="s">
        <v>15</v>
      </c>
      <c r="G245" s="1"/>
      <c r="H245" s="1">
        <v>3</v>
      </c>
      <c r="I245" s="71">
        <v>5.3719999999999999</v>
      </c>
      <c r="J245" s="102">
        <v>5.4080568947447212</v>
      </c>
      <c r="K245" s="52">
        <f>J245-I245</f>
        <v>3.6056894744721291E-2</v>
      </c>
      <c r="L245" s="169">
        <v>10.780056894744721</v>
      </c>
      <c r="M245" s="71">
        <v>66.790000000000006</v>
      </c>
    </row>
    <row r="246" spans="1:13" x14ac:dyDescent="0.35">
      <c r="A246" s="1" t="s">
        <v>185</v>
      </c>
      <c r="B246" s="1">
        <v>2018</v>
      </c>
      <c r="C246" s="2">
        <v>43449</v>
      </c>
      <c r="D246" s="1" t="s">
        <v>72</v>
      </c>
      <c r="E246" s="1" t="s">
        <v>113</v>
      </c>
      <c r="F246" s="1" t="s">
        <v>163</v>
      </c>
      <c r="G246" s="1"/>
      <c r="H246" s="1">
        <v>4</v>
      </c>
      <c r="I246" s="71">
        <v>5.3449999999999998</v>
      </c>
      <c r="J246" s="102">
        <v>5.4690582757584858</v>
      </c>
      <c r="K246" s="52">
        <f>J246-I246</f>
        <v>0.12405827575848605</v>
      </c>
      <c r="L246" s="169">
        <v>10.814058275758486</v>
      </c>
      <c r="M246" s="71">
        <v>66.58</v>
      </c>
    </row>
    <row r="247" spans="1:13" x14ac:dyDescent="0.35">
      <c r="A247" s="1" t="s">
        <v>185</v>
      </c>
      <c r="B247" s="1">
        <v>2018</v>
      </c>
      <c r="C247" s="2">
        <v>43449</v>
      </c>
      <c r="D247" s="1" t="s">
        <v>72</v>
      </c>
      <c r="E247" s="1" t="s">
        <v>30</v>
      </c>
      <c r="F247" s="1" t="s">
        <v>31</v>
      </c>
      <c r="G247" s="1"/>
      <c r="H247" s="1">
        <v>5</v>
      </c>
      <c r="I247" s="71">
        <v>5.335</v>
      </c>
      <c r="J247" s="102">
        <v>5.4839331329827194</v>
      </c>
      <c r="K247" s="52">
        <f>J247-I247</f>
        <v>0.14893313298271948</v>
      </c>
      <c r="L247" s="169">
        <v>10.818933132982719</v>
      </c>
      <c r="M247" s="71">
        <v>66.55</v>
      </c>
    </row>
    <row r="248" spans="1:13" x14ac:dyDescent="0.35">
      <c r="A248" s="1" t="s">
        <v>185</v>
      </c>
      <c r="B248" s="1">
        <v>2018</v>
      </c>
      <c r="C248" s="2">
        <v>43449</v>
      </c>
      <c r="D248" s="1" t="s">
        <v>72</v>
      </c>
      <c r="E248" s="1" t="s">
        <v>22</v>
      </c>
      <c r="F248" s="1" t="s">
        <v>15</v>
      </c>
      <c r="G248" s="1"/>
      <c r="H248" s="1">
        <v>6</v>
      </c>
      <c r="I248" s="71">
        <v>5.38</v>
      </c>
      <c r="J248" s="102">
        <v>5.492027180067951</v>
      </c>
      <c r="K248" s="52">
        <f>J248-I248</f>
        <v>0.11202718006795109</v>
      </c>
      <c r="L248" s="169">
        <v>10.872027180067951</v>
      </c>
      <c r="M248" s="71">
        <v>66.224999999999994</v>
      </c>
    </row>
    <row r="249" spans="1:13" x14ac:dyDescent="0.35">
      <c r="A249" s="1" t="s">
        <v>185</v>
      </c>
      <c r="B249" s="1">
        <v>2018</v>
      </c>
      <c r="C249" s="2">
        <v>43449</v>
      </c>
      <c r="D249" s="1" t="s">
        <v>72</v>
      </c>
      <c r="E249" s="1" t="s">
        <v>137</v>
      </c>
      <c r="F249" s="1" t="s">
        <v>38</v>
      </c>
      <c r="G249" s="1"/>
      <c r="H249" s="1">
        <v>7</v>
      </c>
      <c r="I249" s="71">
        <v>5.3890000000000002</v>
      </c>
      <c r="J249" s="102">
        <v>5.4969993952222547</v>
      </c>
      <c r="K249" s="52">
        <f>J249-I249</f>
        <v>0.10799939522225444</v>
      </c>
      <c r="L249" s="169">
        <v>10.885999395222255</v>
      </c>
      <c r="M249" s="71">
        <v>66.14</v>
      </c>
    </row>
    <row r="250" spans="1:13" x14ac:dyDescent="0.35">
      <c r="A250" s="1" t="s">
        <v>185</v>
      </c>
      <c r="B250" s="1">
        <v>2018</v>
      </c>
      <c r="C250" s="2">
        <v>43449</v>
      </c>
      <c r="D250" s="1" t="s">
        <v>72</v>
      </c>
      <c r="E250" s="1" t="s">
        <v>136</v>
      </c>
      <c r="F250" s="1" t="s">
        <v>25</v>
      </c>
      <c r="G250" s="1"/>
      <c r="H250" s="1">
        <v>8</v>
      </c>
      <c r="I250" s="71">
        <v>5.38</v>
      </c>
      <c r="J250" s="102">
        <v>5.5239693477306107</v>
      </c>
      <c r="K250" s="52">
        <f>J250-I250</f>
        <v>0.14396934773061076</v>
      </c>
      <c r="L250" s="169">
        <v>10.903969347730611</v>
      </c>
      <c r="M250" s="71">
        <v>66.031000000000006</v>
      </c>
    </row>
    <row r="251" spans="1:13" x14ac:dyDescent="0.35">
      <c r="A251" s="1" t="s">
        <v>185</v>
      </c>
      <c r="B251" s="1">
        <v>2018</v>
      </c>
      <c r="C251" s="2">
        <v>43449</v>
      </c>
      <c r="D251" s="1" t="s">
        <v>72</v>
      </c>
      <c r="E251" s="1" t="s">
        <v>16</v>
      </c>
      <c r="F251" s="1" t="s">
        <v>17</v>
      </c>
      <c r="G251" s="1"/>
      <c r="H251" s="1">
        <v>9</v>
      </c>
      <c r="I251" s="71">
        <v>5.4020000000000001</v>
      </c>
      <c r="J251" s="102">
        <v>5.5029602423324482</v>
      </c>
      <c r="K251" s="52">
        <f>J251-I251</f>
        <v>0.10096024233244805</v>
      </c>
      <c r="L251" s="169">
        <v>10.904960242332448</v>
      </c>
      <c r="M251" s="71">
        <v>66.025000000000006</v>
      </c>
    </row>
    <row r="252" spans="1:13" x14ac:dyDescent="0.35">
      <c r="A252" s="1" t="s">
        <v>185</v>
      </c>
      <c r="B252" s="1">
        <v>2018</v>
      </c>
      <c r="C252" s="2">
        <v>43449</v>
      </c>
      <c r="D252" s="1" t="s">
        <v>72</v>
      </c>
      <c r="E252" s="1" t="s">
        <v>26</v>
      </c>
      <c r="F252" s="1" t="s">
        <v>27</v>
      </c>
      <c r="G252" s="1"/>
      <c r="H252" s="1">
        <v>10</v>
      </c>
      <c r="I252" s="71">
        <v>5.367</v>
      </c>
      <c r="J252" s="102">
        <v>5.5659446064139955</v>
      </c>
      <c r="K252" s="52">
        <f>J252-I252</f>
        <v>0.19894460641399547</v>
      </c>
      <c r="L252" s="169">
        <v>10.932944606413995</v>
      </c>
      <c r="M252" s="71">
        <v>65.855999999999995</v>
      </c>
    </row>
    <row r="253" spans="1:13" x14ac:dyDescent="0.35">
      <c r="A253" s="1" t="s">
        <v>185</v>
      </c>
      <c r="B253" s="1">
        <v>2018</v>
      </c>
      <c r="C253" s="2">
        <v>43449</v>
      </c>
      <c r="D253" s="1" t="s">
        <v>72</v>
      </c>
      <c r="E253" s="1" t="s">
        <v>20</v>
      </c>
      <c r="F253" s="1" t="s">
        <v>21</v>
      </c>
      <c r="G253" s="1"/>
      <c r="H253" s="1">
        <v>11</v>
      </c>
      <c r="I253" s="71">
        <v>5.44</v>
      </c>
      <c r="J253" s="102">
        <v>5.4979272627837039</v>
      </c>
      <c r="K253" s="52">
        <f>J253-I253</f>
        <v>5.7927262783703526E-2</v>
      </c>
      <c r="L253" s="169">
        <v>10.937927262783704</v>
      </c>
      <c r="M253" s="71">
        <v>65.825999999999993</v>
      </c>
    </row>
    <row r="254" spans="1:13" x14ac:dyDescent="0.35">
      <c r="A254" s="1" t="s">
        <v>185</v>
      </c>
      <c r="B254" s="1">
        <v>2018</v>
      </c>
      <c r="C254" s="2">
        <v>43449</v>
      </c>
      <c r="D254" s="1" t="s">
        <v>72</v>
      </c>
      <c r="E254" s="1" t="s">
        <v>177</v>
      </c>
      <c r="F254" s="1" t="s">
        <v>19</v>
      </c>
      <c r="G254" s="1"/>
      <c r="H254" s="1">
        <v>12</v>
      </c>
      <c r="I254" s="71">
        <v>5.4020000000000001</v>
      </c>
      <c r="J254" s="102">
        <v>5.5510691412489548</v>
      </c>
      <c r="K254" s="52">
        <f>J254-I254</f>
        <v>0.14906914124895465</v>
      </c>
      <c r="L254" s="169">
        <v>10.953069141248955</v>
      </c>
      <c r="M254" s="71">
        <v>65.734999999999999</v>
      </c>
    </row>
    <row r="255" spans="1:13" x14ac:dyDescent="0.35">
      <c r="A255" s="1" t="s">
        <v>185</v>
      </c>
      <c r="B255" s="1">
        <v>2018</v>
      </c>
      <c r="C255" s="2">
        <v>43449</v>
      </c>
      <c r="D255" s="1" t="s">
        <v>72</v>
      </c>
      <c r="E255" s="1" t="s">
        <v>122</v>
      </c>
      <c r="F255" s="1" t="s">
        <v>123</v>
      </c>
      <c r="G255" s="1"/>
      <c r="H255" s="1">
        <v>13</v>
      </c>
      <c r="I255" s="71">
        <v>5.4109999999999996</v>
      </c>
      <c r="J255" s="102">
        <v>5.5719763866007703</v>
      </c>
      <c r="K255" s="52">
        <f>J255-I255</f>
        <v>0.16097638660077074</v>
      </c>
      <c r="L255" s="169">
        <v>10.98297638660077</v>
      </c>
      <c r="M255" s="71">
        <v>65.555999999999997</v>
      </c>
    </row>
    <row r="256" spans="1:13" x14ac:dyDescent="0.35">
      <c r="A256" s="1" t="s">
        <v>185</v>
      </c>
      <c r="B256" s="1">
        <v>2018</v>
      </c>
      <c r="C256" s="2">
        <v>43449</v>
      </c>
      <c r="D256" s="1" t="s">
        <v>72</v>
      </c>
      <c r="E256" s="1" t="s">
        <v>178</v>
      </c>
      <c r="F256" s="1" t="s">
        <v>159</v>
      </c>
      <c r="G256" s="1"/>
      <c r="H256" s="1">
        <v>14</v>
      </c>
      <c r="I256" s="71"/>
      <c r="J256" s="102"/>
      <c r="K256" s="52">
        <f>J256-I256</f>
        <v>0</v>
      </c>
      <c r="L256" s="102">
        <v>10.99605974525795</v>
      </c>
      <c r="M256" s="71">
        <v>65.477999999999994</v>
      </c>
    </row>
    <row r="257" spans="1:13" x14ac:dyDescent="0.35">
      <c r="A257" s="1" t="s">
        <v>185</v>
      </c>
      <c r="B257" s="1">
        <v>2018</v>
      </c>
      <c r="C257" s="2">
        <v>43449</v>
      </c>
      <c r="D257" s="1" t="s">
        <v>72</v>
      </c>
      <c r="E257" s="1" t="s">
        <v>142</v>
      </c>
      <c r="F257" s="1" t="s">
        <v>61</v>
      </c>
      <c r="G257" s="1"/>
      <c r="H257" s="1">
        <v>15</v>
      </c>
      <c r="I257" s="71">
        <v>5.4189999999999996</v>
      </c>
      <c r="J257" s="102">
        <v>5.5879863788543576</v>
      </c>
      <c r="K257" s="52">
        <f>J257-I257</f>
        <v>0.16898637885435797</v>
      </c>
      <c r="L257" s="102">
        <v>11.006986378854357</v>
      </c>
      <c r="M257" s="71">
        <v>65.412999999999997</v>
      </c>
    </row>
    <row r="258" spans="1:13" x14ac:dyDescent="0.35">
      <c r="A258" s="1" t="s">
        <v>185</v>
      </c>
      <c r="B258" s="1">
        <v>2018</v>
      </c>
      <c r="C258" s="2">
        <v>43449</v>
      </c>
      <c r="D258" s="1" t="s">
        <v>72</v>
      </c>
      <c r="E258" s="1" t="s">
        <v>124</v>
      </c>
      <c r="F258" s="1" t="s">
        <v>123</v>
      </c>
      <c r="G258" s="1"/>
      <c r="H258" s="1">
        <v>16</v>
      </c>
      <c r="I258" s="71">
        <v>5.4340000000000002</v>
      </c>
      <c r="J258" s="102">
        <v>5.6089447852760737</v>
      </c>
      <c r="K258" s="52">
        <f>J258-I258</f>
        <v>0.17494478527607349</v>
      </c>
      <c r="L258" s="102">
        <v>11.042944785276074</v>
      </c>
      <c r="M258" s="71">
        <v>65.2</v>
      </c>
    </row>
    <row r="259" spans="1:13" x14ac:dyDescent="0.35">
      <c r="A259" s="1" t="s">
        <v>185</v>
      </c>
      <c r="B259" s="1">
        <v>2018</v>
      </c>
      <c r="C259" s="2">
        <v>43449</v>
      </c>
      <c r="D259" s="1" t="s">
        <v>72</v>
      </c>
      <c r="E259" s="1" t="s">
        <v>101</v>
      </c>
      <c r="F259" s="1" t="s">
        <v>47</v>
      </c>
      <c r="G259" s="1"/>
      <c r="H259" s="1">
        <v>17</v>
      </c>
      <c r="I259" s="71">
        <v>5.4710000000000001</v>
      </c>
      <c r="J259" s="102">
        <v>5.620939857037218</v>
      </c>
      <c r="K259" s="52">
        <f>J259-I259</f>
        <v>0.14993985703721791</v>
      </c>
      <c r="L259" s="102">
        <v>11.091939857037218</v>
      </c>
      <c r="M259" s="71">
        <v>64.912000000000006</v>
      </c>
    </row>
    <row r="260" spans="1:13" x14ac:dyDescent="0.35">
      <c r="A260" s="1" t="s">
        <v>185</v>
      </c>
      <c r="B260" s="1">
        <v>2018</v>
      </c>
      <c r="C260" s="2">
        <v>43449</v>
      </c>
      <c r="D260" s="1" t="s">
        <v>72</v>
      </c>
      <c r="E260" s="1" t="s">
        <v>132</v>
      </c>
      <c r="F260" s="1" t="s">
        <v>65</v>
      </c>
      <c r="G260" s="1"/>
      <c r="H260" s="1">
        <v>18</v>
      </c>
      <c r="I260" s="71">
        <v>5.4610000000000003</v>
      </c>
      <c r="J260" s="102">
        <v>5.6340164884272799</v>
      </c>
      <c r="K260" s="52">
        <f>J260-I260</f>
        <v>0.17301648842727957</v>
      </c>
      <c r="L260" s="102">
        <v>11.09501648842728</v>
      </c>
      <c r="M260" s="71">
        <v>64.894000000000005</v>
      </c>
    </row>
    <row r="261" spans="1:13" x14ac:dyDescent="0.35">
      <c r="A261" s="1" t="s">
        <v>185</v>
      </c>
      <c r="B261" s="1">
        <v>2018</v>
      </c>
      <c r="C261" s="2">
        <v>43449</v>
      </c>
      <c r="D261" s="1" t="s">
        <v>72</v>
      </c>
      <c r="E261" s="1" t="s">
        <v>52</v>
      </c>
      <c r="F261" s="1" t="s">
        <v>53</v>
      </c>
      <c r="G261" s="1"/>
      <c r="H261" s="1">
        <v>19</v>
      </c>
      <c r="I261" s="71">
        <v>5.5179999999999998</v>
      </c>
      <c r="J261" s="102">
        <v>5.6309625270981725</v>
      </c>
      <c r="K261" s="52">
        <f>J261-I261</f>
        <v>0.11296252709817267</v>
      </c>
      <c r="L261" s="102">
        <v>11.148962527098172</v>
      </c>
      <c r="M261" s="71">
        <v>64.58</v>
      </c>
    </row>
    <row r="262" spans="1:13" x14ac:dyDescent="0.35">
      <c r="A262" s="1" t="s">
        <v>185</v>
      </c>
      <c r="B262" s="1">
        <v>2018</v>
      </c>
      <c r="C262" s="2">
        <v>43449</v>
      </c>
      <c r="D262" s="1" t="s">
        <v>72</v>
      </c>
      <c r="E262" s="1" t="s">
        <v>150</v>
      </c>
      <c r="F262" s="1" t="s">
        <v>31</v>
      </c>
      <c r="G262" s="1"/>
      <c r="H262" s="1">
        <v>20</v>
      </c>
      <c r="I262" s="71">
        <v>5.5359999999999996</v>
      </c>
      <c r="J262" s="102">
        <v>5.7199797392364697</v>
      </c>
      <c r="K262" s="52">
        <f>J262-I262</f>
        <v>0.18397973923647015</v>
      </c>
      <c r="L262" s="102">
        <v>11.255979739236469</v>
      </c>
      <c r="M262" s="71">
        <v>63.966000000000001</v>
      </c>
    </row>
    <row r="263" spans="1:13" x14ac:dyDescent="0.35">
      <c r="A263" s="1" t="s">
        <v>185</v>
      </c>
      <c r="B263" s="1">
        <v>2018</v>
      </c>
      <c r="C263" s="2">
        <v>43449</v>
      </c>
      <c r="D263" s="1" t="s">
        <v>72</v>
      </c>
      <c r="E263" s="1" t="s">
        <v>149</v>
      </c>
      <c r="F263" s="1" t="s">
        <v>56</v>
      </c>
      <c r="G263" s="1"/>
      <c r="H263" s="1">
        <v>21</v>
      </c>
      <c r="I263" s="71">
        <v>5.5389999999999997</v>
      </c>
      <c r="J263" s="102">
        <v>5.7310748207745039</v>
      </c>
      <c r="K263" s="52">
        <f>J263-I263</f>
        <v>0.19207482077450422</v>
      </c>
      <c r="L263" s="102">
        <v>11.270074820774504</v>
      </c>
      <c r="M263" s="71">
        <v>63.886000000000003</v>
      </c>
    </row>
    <row r="264" spans="1:13" x14ac:dyDescent="0.35">
      <c r="A264" s="1" t="s">
        <v>185</v>
      </c>
      <c r="B264" s="1">
        <v>2018</v>
      </c>
      <c r="C264" s="2">
        <v>43449</v>
      </c>
      <c r="D264" s="1" t="s">
        <v>72</v>
      </c>
      <c r="E264" s="1" t="s">
        <v>180</v>
      </c>
      <c r="F264" s="1" t="s">
        <v>27</v>
      </c>
      <c r="G264" s="1"/>
      <c r="H264" s="1">
        <v>22</v>
      </c>
      <c r="I264" s="71">
        <v>5.58</v>
      </c>
      <c r="J264" s="102">
        <v>5.6960759255778992</v>
      </c>
      <c r="K264" s="52">
        <f>J264-I264</f>
        <v>0.11607592557789914</v>
      </c>
      <c r="L264" s="102">
        <v>11.276075925577899</v>
      </c>
      <c r="M264" s="71">
        <v>63.851999999999997</v>
      </c>
    </row>
    <row r="265" spans="1:13" x14ac:dyDescent="0.35">
      <c r="A265" s="1" t="s">
        <v>185</v>
      </c>
      <c r="B265" s="1">
        <v>2018</v>
      </c>
      <c r="C265" s="2">
        <v>43449</v>
      </c>
      <c r="D265" s="1" t="s">
        <v>72</v>
      </c>
      <c r="E265" s="1" t="s">
        <v>50</v>
      </c>
      <c r="F265" s="1" t="s">
        <v>74</v>
      </c>
      <c r="G265" s="1"/>
      <c r="H265" s="1">
        <v>23</v>
      </c>
      <c r="I265" s="71">
        <v>5.5949999999999998</v>
      </c>
      <c r="J265" s="102">
        <v>5.7209507756141251</v>
      </c>
      <c r="K265" s="52">
        <f>J265-I265</f>
        <v>0.12595077561412538</v>
      </c>
      <c r="L265" s="102">
        <v>11.315950775614125</v>
      </c>
      <c r="M265" s="71">
        <v>63.627000000000002</v>
      </c>
    </row>
    <row r="266" spans="1:13" x14ac:dyDescent="0.35">
      <c r="A266" s="1" t="s">
        <v>185</v>
      </c>
      <c r="B266" s="1">
        <v>2018</v>
      </c>
      <c r="C266" s="2">
        <v>43449</v>
      </c>
      <c r="D266" s="1" t="s">
        <v>72</v>
      </c>
      <c r="E266" s="1" t="s">
        <v>43</v>
      </c>
      <c r="F266" s="1" t="s">
        <v>44</v>
      </c>
      <c r="G266" s="1"/>
      <c r="H266" s="1">
        <v>24</v>
      </c>
      <c r="I266" s="71">
        <v>5.5430000000000001</v>
      </c>
      <c r="J266" s="102">
        <v>5.7729507756141247</v>
      </c>
      <c r="K266" s="52">
        <f>J266-I266</f>
        <v>0.22995077561412458</v>
      </c>
      <c r="L266" s="102">
        <v>11.315950775614125</v>
      </c>
      <c r="M266" s="71">
        <v>63.627000000000002</v>
      </c>
    </row>
    <row r="267" spans="1:13" x14ac:dyDescent="0.35">
      <c r="A267" s="1" t="s">
        <v>185</v>
      </c>
      <c r="B267" s="1">
        <v>2018</v>
      </c>
      <c r="C267" s="2">
        <v>43449</v>
      </c>
      <c r="D267" s="1" t="s">
        <v>72</v>
      </c>
      <c r="E267" s="1" t="s">
        <v>141</v>
      </c>
      <c r="F267" s="1" t="s">
        <v>44</v>
      </c>
      <c r="G267" s="1"/>
      <c r="H267" s="1">
        <v>25</v>
      </c>
      <c r="I267" s="71">
        <v>5.5750000000000002</v>
      </c>
      <c r="J267" s="102">
        <v>5.7489596112107195</v>
      </c>
      <c r="K267" s="52">
        <f>J267-I267</f>
        <v>0.17395961121071934</v>
      </c>
      <c r="L267" s="102">
        <v>11.32395961121072</v>
      </c>
      <c r="M267" s="71">
        <v>63.582000000000001</v>
      </c>
    </row>
    <row r="268" spans="1:13" x14ac:dyDescent="0.35">
      <c r="A268" s="1" t="s">
        <v>185</v>
      </c>
      <c r="B268" s="1">
        <v>2018</v>
      </c>
      <c r="C268" s="2">
        <v>43449</v>
      </c>
      <c r="D268" s="1" t="s">
        <v>72</v>
      </c>
      <c r="E268" s="1" t="s">
        <v>186</v>
      </c>
      <c r="F268" s="1" t="s">
        <v>25</v>
      </c>
      <c r="G268" s="1"/>
      <c r="H268" s="1">
        <v>26</v>
      </c>
      <c r="I268" s="71">
        <v>5.5910000000000002</v>
      </c>
      <c r="J268" s="102">
        <v>5.7370573954908037</v>
      </c>
      <c r="K268" s="52">
        <f>J268-I268</f>
        <v>0.14605739549080354</v>
      </c>
      <c r="L268" s="102">
        <v>11.328057395490804</v>
      </c>
      <c r="M268" s="71">
        <v>63.558999999999997</v>
      </c>
    </row>
    <row r="269" spans="1:13" x14ac:dyDescent="0.35">
      <c r="A269" s="1" t="s">
        <v>185</v>
      </c>
      <c r="B269" s="1">
        <v>2018</v>
      </c>
      <c r="C269" s="2">
        <v>43449</v>
      </c>
      <c r="D269" s="1" t="s">
        <v>72</v>
      </c>
      <c r="E269" s="1" t="s">
        <v>169</v>
      </c>
      <c r="F269" s="1" t="s">
        <v>49</v>
      </c>
      <c r="G269" s="1"/>
      <c r="H269" s="1">
        <v>27</v>
      </c>
      <c r="I269" s="71">
        <v>5.6390000000000002</v>
      </c>
      <c r="J269" s="102">
        <v>5.7879390087130416</v>
      </c>
      <c r="K269" s="52">
        <f>J269-I269</f>
        <v>0.14893900871304133</v>
      </c>
      <c r="L269" s="102">
        <v>11.426939008713042</v>
      </c>
      <c r="M269" s="71">
        <v>63.009</v>
      </c>
    </row>
    <row r="270" spans="1:13" x14ac:dyDescent="0.35">
      <c r="A270" s="1" t="s">
        <v>185</v>
      </c>
      <c r="B270" s="1">
        <v>2018</v>
      </c>
      <c r="C270" s="2">
        <v>43449</v>
      </c>
      <c r="D270" s="1" t="s">
        <v>72</v>
      </c>
      <c r="E270" s="1" t="s">
        <v>60</v>
      </c>
      <c r="F270" s="1" t="s">
        <v>61</v>
      </c>
      <c r="G270" s="1"/>
      <c r="H270" s="1">
        <v>28</v>
      </c>
      <c r="I270" s="71">
        <v>5.6</v>
      </c>
      <c r="J270" s="102">
        <v>5.8529316323608942</v>
      </c>
      <c r="K270" s="52">
        <f>J270-I270</f>
        <v>0.25293163236089455</v>
      </c>
      <c r="L270" s="102">
        <v>11.452931632360894</v>
      </c>
      <c r="M270" s="71">
        <v>62.866</v>
      </c>
    </row>
    <row r="271" spans="1:13" x14ac:dyDescent="0.35">
      <c r="A271" s="1" t="s">
        <v>185</v>
      </c>
      <c r="B271" s="1">
        <v>2018</v>
      </c>
      <c r="C271" s="2">
        <v>43449</v>
      </c>
      <c r="D271" s="1" t="s">
        <v>72</v>
      </c>
      <c r="E271" s="1" t="s">
        <v>166</v>
      </c>
      <c r="F271" s="1" t="s">
        <v>121</v>
      </c>
      <c r="G271" s="1"/>
      <c r="H271" s="1">
        <v>29</v>
      </c>
      <c r="I271" s="71">
        <v>5.6589999999999998</v>
      </c>
      <c r="J271" s="102">
        <v>5.8750253748558245</v>
      </c>
      <c r="K271" s="52">
        <f>J271-I271</f>
        <v>0.21602537485582474</v>
      </c>
      <c r="L271" s="102">
        <v>11.534025374855824</v>
      </c>
      <c r="M271" s="71">
        <v>62.423999999999999</v>
      </c>
    </row>
    <row r="272" spans="1:13" x14ac:dyDescent="0.35">
      <c r="A272" s="1" t="s">
        <v>185</v>
      </c>
      <c r="B272" s="1">
        <v>2018</v>
      </c>
      <c r="C272" s="2">
        <v>43449</v>
      </c>
      <c r="D272" s="1" t="s">
        <v>72</v>
      </c>
      <c r="E272" s="1" t="s">
        <v>187</v>
      </c>
      <c r="F272" s="1" t="s">
        <v>47</v>
      </c>
      <c r="G272" s="1"/>
      <c r="H272" s="1">
        <v>30</v>
      </c>
      <c r="I272" s="71"/>
      <c r="J272" s="102"/>
      <c r="K272" s="52">
        <f>J272-I272</f>
        <v>0</v>
      </c>
      <c r="L272" s="102">
        <v>11.754910123916344</v>
      </c>
      <c r="M272" s="71">
        <v>61.250999999999998</v>
      </c>
    </row>
    <row r="273" spans="1:13" x14ac:dyDescent="0.35">
      <c r="A273" s="1" t="s">
        <v>185</v>
      </c>
      <c r="B273" s="1">
        <v>2018</v>
      </c>
      <c r="C273" s="2">
        <v>43449</v>
      </c>
      <c r="D273" s="1" t="s">
        <v>72</v>
      </c>
      <c r="E273" s="1" t="s">
        <v>171</v>
      </c>
      <c r="F273" s="1" t="s">
        <v>65</v>
      </c>
      <c r="G273" s="1"/>
      <c r="H273" s="1">
        <v>31</v>
      </c>
      <c r="I273" s="71">
        <v>5.7830000000000004</v>
      </c>
      <c r="J273" s="102">
        <v>5.9799760329363325</v>
      </c>
      <c r="K273" s="52">
        <f>J273-I273</f>
        <v>0.19697603293633215</v>
      </c>
      <c r="L273" s="102">
        <v>11.762976032936333</v>
      </c>
      <c r="M273" s="71">
        <v>61.209000000000003</v>
      </c>
    </row>
    <row r="274" spans="1:13" x14ac:dyDescent="0.35">
      <c r="A274" s="4" t="s">
        <v>162</v>
      </c>
      <c r="B274" s="4">
        <v>2019</v>
      </c>
      <c r="C274" s="5">
        <v>43484</v>
      </c>
      <c r="D274" s="4" t="s">
        <v>72</v>
      </c>
      <c r="E274" s="4" t="s">
        <v>80</v>
      </c>
      <c r="F274" s="4" t="s">
        <v>65</v>
      </c>
      <c r="G274" s="4"/>
      <c r="H274" s="4">
        <v>1</v>
      </c>
      <c r="I274" s="162">
        <v>5.2370000000000001</v>
      </c>
      <c r="J274" s="170">
        <v>5.4099500924214414</v>
      </c>
      <c r="K274" s="52">
        <f>J274-I274</f>
        <v>0.17295009242144133</v>
      </c>
      <c r="L274" s="170">
        <v>10.646950092421442</v>
      </c>
      <c r="M274" s="162">
        <v>67.625</v>
      </c>
    </row>
    <row r="275" spans="1:13" x14ac:dyDescent="0.35">
      <c r="A275" s="4" t="s">
        <v>162</v>
      </c>
      <c r="B275" s="4">
        <v>2019</v>
      </c>
      <c r="C275" s="5">
        <v>43484</v>
      </c>
      <c r="D275" s="4" t="s">
        <v>72</v>
      </c>
      <c r="E275" s="4" t="s">
        <v>139</v>
      </c>
      <c r="F275" s="4" t="s">
        <v>36</v>
      </c>
      <c r="G275" s="4"/>
      <c r="H275" s="4">
        <v>2</v>
      </c>
      <c r="I275" s="162">
        <v>5.2679999999999998</v>
      </c>
      <c r="J275" s="170">
        <v>5.4089481723140809</v>
      </c>
      <c r="K275" s="52">
        <f>J275-I275</f>
        <v>0.14094817231408108</v>
      </c>
      <c r="L275" s="170">
        <v>10.676948172314081</v>
      </c>
      <c r="M275" s="162">
        <v>67.435000000000002</v>
      </c>
    </row>
    <row r="276" spans="1:13" x14ac:dyDescent="0.35">
      <c r="A276" s="4" t="s">
        <v>162</v>
      </c>
      <c r="B276" s="4">
        <v>2019</v>
      </c>
      <c r="C276" s="5">
        <v>43484</v>
      </c>
      <c r="D276" s="4" t="s">
        <v>72</v>
      </c>
      <c r="E276" s="4" t="s">
        <v>30</v>
      </c>
      <c r="F276" s="4" t="s">
        <v>31</v>
      </c>
      <c r="G276" s="4"/>
      <c r="H276" s="4">
        <v>3</v>
      </c>
      <c r="I276" s="162">
        <v>5.31</v>
      </c>
      <c r="J276" s="170">
        <v>5.4820139097068177</v>
      </c>
      <c r="K276" s="52">
        <f>J276-I276</f>
        <v>0.17201390970681807</v>
      </c>
      <c r="L276" s="170">
        <v>10.792013909706817</v>
      </c>
      <c r="M276" s="162">
        <v>66.715999999999994</v>
      </c>
    </row>
    <row r="277" spans="1:13" x14ac:dyDescent="0.35">
      <c r="A277" s="4" t="s">
        <v>162</v>
      </c>
      <c r="B277" s="4">
        <v>2019</v>
      </c>
      <c r="C277" s="5">
        <v>43484</v>
      </c>
      <c r="D277" s="4" t="s">
        <v>72</v>
      </c>
      <c r="E277" s="4" t="s">
        <v>16</v>
      </c>
      <c r="F277" s="4" t="s">
        <v>17</v>
      </c>
      <c r="G277" s="4"/>
      <c r="H277" s="4">
        <v>4</v>
      </c>
      <c r="I277" s="162">
        <v>5.3319999999999999</v>
      </c>
      <c r="J277" s="170">
        <v>5.5009321136254217</v>
      </c>
      <c r="K277" s="52">
        <f>J277-I277</f>
        <v>0.16893211362542182</v>
      </c>
      <c r="L277" s="170">
        <v>10.832932113625422</v>
      </c>
      <c r="M277" s="162">
        <v>66.463999999999999</v>
      </c>
    </row>
    <row r="278" spans="1:13" x14ac:dyDescent="0.35">
      <c r="A278" s="4" t="s">
        <v>162</v>
      </c>
      <c r="B278" s="4">
        <v>2019</v>
      </c>
      <c r="C278" s="5">
        <v>43484</v>
      </c>
      <c r="D278" s="4" t="s">
        <v>72</v>
      </c>
      <c r="E278" s="4" t="s">
        <v>138</v>
      </c>
      <c r="F278" s="4" t="s">
        <v>29</v>
      </c>
      <c r="G278" s="4"/>
      <c r="H278" s="4">
        <v>5</v>
      </c>
      <c r="I278" s="79">
        <v>5.3559999999999999</v>
      </c>
      <c r="J278" s="103">
        <v>5.4970169879863136</v>
      </c>
      <c r="K278" s="52">
        <f>J278-I278</f>
        <v>0.14101698798631368</v>
      </c>
      <c r="L278" s="103">
        <v>10.853016987986313</v>
      </c>
      <c r="M278" s="79">
        <v>66.340999999999994</v>
      </c>
    </row>
    <row r="279" spans="1:13" x14ac:dyDescent="0.35">
      <c r="A279" s="4" t="s">
        <v>162</v>
      </c>
      <c r="B279" s="4">
        <v>2019</v>
      </c>
      <c r="C279" s="5">
        <v>43484</v>
      </c>
      <c r="D279" s="4" t="s">
        <v>72</v>
      </c>
      <c r="E279" s="4" t="s">
        <v>26</v>
      </c>
      <c r="F279" s="4" t="s">
        <v>27</v>
      </c>
      <c r="G279" s="4"/>
      <c r="H279" s="4">
        <v>6</v>
      </c>
      <c r="I279" s="79">
        <v>5.3520000000000003</v>
      </c>
      <c r="J279" s="103">
        <v>5.5519693477306102</v>
      </c>
      <c r="K279" s="52">
        <f>J279-I279</f>
        <v>0.19996934773060993</v>
      </c>
      <c r="L279" s="103">
        <v>10.903969347730611</v>
      </c>
      <c r="M279" s="79">
        <v>66.031000000000006</v>
      </c>
    </row>
    <row r="280" spans="1:13" x14ac:dyDescent="0.35">
      <c r="A280" s="4" t="s">
        <v>162</v>
      </c>
      <c r="B280" s="4">
        <v>2019</v>
      </c>
      <c r="C280" s="5">
        <v>43484</v>
      </c>
      <c r="D280" s="4" t="s">
        <v>72</v>
      </c>
      <c r="E280" s="4" t="s">
        <v>83</v>
      </c>
      <c r="F280" s="4" t="s">
        <v>67</v>
      </c>
      <c r="G280" s="4"/>
      <c r="H280" s="4">
        <v>7</v>
      </c>
      <c r="I280" s="79">
        <v>5.43</v>
      </c>
      <c r="J280" s="103">
        <v>5.5539816933638448</v>
      </c>
      <c r="K280" s="52">
        <f>J280-I280</f>
        <v>0.12398169336384512</v>
      </c>
      <c r="L280" s="103">
        <v>10.983981693363845</v>
      </c>
      <c r="M280" s="79">
        <v>65.55</v>
      </c>
    </row>
    <row r="281" spans="1:13" x14ac:dyDescent="0.35">
      <c r="A281" s="4" t="s">
        <v>162</v>
      </c>
      <c r="B281" s="4">
        <v>2019</v>
      </c>
      <c r="C281" s="5">
        <v>43484</v>
      </c>
      <c r="D281" s="4" t="s">
        <v>72</v>
      </c>
      <c r="E281" s="4" t="s">
        <v>140</v>
      </c>
      <c r="F281" s="4" t="s">
        <v>165</v>
      </c>
      <c r="G281" s="4"/>
      <c r="H281" s="4">
        <v>8</v>
      </c>
      <c r="I281" s="79">
        <v>5.3970000000000002</v>
      </c>
      <c r="J281" s="103">
        <v>5.5879871841816193</v>
      </c>
      <c r="K281" s="52">
        <f>J281-I281</f>
        <v>0.19098718418161909</v>
      </c>
      <c r="L281" s="103">
        <v>10.98498718418162</v>
      </c>
      <c r="M281" s="79">
        <v>65.543999999999997</v>
      </c>
    </row>
    <row r="282" spans="1:13" x14ac:dyDescent="0.35">
      <c r="A282" s="4" t="s">
        <v>162</v>
      </c>
      <c r="B282" s="4">
        <v>2019</v>
      </c>
      <c r="C282" s="5">
        <v>43484</v>
      </c>
      <c r="D282" s="4" t="s">
        <v>72</v>
      </c>
      <c r="E282" s="4" t="s">
        <v>124</v>
      </c>
      <c r="F282" s="4" t="s">
        <v>123</v>
      </c>
      <c r="G282" s="4"/>
      <c r="H282" s="4">
        <v>9</v>
      </c>
      <c r="I282" s="79">
        <v>5.3949999999999996</v>
      </c>
      <c r="J282" s="103">
        <v>5.5980377427629175</v>
      </c>
      <c r="K282" s="52">
        <f>J282-I282</f>
        <v>0.20303774276291797</v>
      </c>
      <c r="L282" s="103">
        <v>10.993037742762917</v>
      </c>
      <c r="M282" s="79">
        <v>65.495999999999995</v>
      </c>
    </row>
    <row r="283" spans="1:13" x14ac:dyDescent="0.35">
      <c r="A283" s="4" t="s">
        <v>162</v>
      </c>
      <c r="B283" s="4">
        <v>2019</v>
      </c>
      <c r="C283" s="5">
        <v>43484</v>
      </c>
      <c r="D283" s="4" t="s">
        <v>72</v>
      </c>
      <c r="E283" s="4" t="s">
        <v>142</v>
      </c>
      <c r="F283" s="4" t="s">
        <v>61</v>
      </c>
      <c r="G283" s="4"/>
      <c r="H283" s="4">
        <v>10</v>
      </c>
      <c r="I283" s="79">
        <v>5.4450000000000003</v>
      </c>
      <c r="J283" s="103">
        <v>5.5800206719137595</v>
      </c>
      <c r="K283" s="52">
        <f>J283-I283</f>
        <v>0.13502067191375922</v>
      </c>
      <c r="L283" s="103">
        <v>11.02502067191376</v>
      </c>
      <c r="M283" s="79">
        <v>65.305999999999997</v>
      </c>
    </row>
    <row r="284" spans="1:13" x14ac:dyDescent="0.35">
      <c r="A284" s="4" t="s">
        <v>162</v>
      </c>
      <c r="B284" s="4">
        <v>2019</v>
      </c>
      <c r="C284" s="5">
        <v>43484</v>
      </c>
      <c r="D284" s="4" t="s">
        <v>72</v>
      </c>
      <c r="E284" s="4" t="s">
        <v>136</v>
      </c>
      <c r="F284" s="4" t="s">
        <v>25</v>
      </c>
      <c r="G284" s="4"/>
      <c r="H284" s="4">
        <v>11</v>
      </c>
      <c r="I284" s="79">
        <v>5.4349999999999996</v>
      </c>
      <c r="J284" s="103">
        <v>5.5940738641585748</v>
      </c>
      <c r="K284" s="52">
        <f>J284-I284</f>
        <v>0.15907386415857516</v>
      </c>
      <c r="L284" s="103">
        <v>11.029073864158574</v>
      </c>
      <c r="M284" s="79">
        <v>65.281999999999996</v>
      </c>
    </row>
    <row r="285" spans="1:13" x14ac:dyDescent="0.35">
      <c r="A285" s="4" t="s">
        <v>162</v>
      </c>
      <c r="B285" s="4">
        <v>2019</v>
      </c>
      <c r="C285" s="5">
        <v>43484</v>
      </c>
      <c r="D285" s="4" t="s">
        <v>72</v>
      </c>
      <c r="E285" s="4" t="s">
        <v>101</v>
      </c>
      <c r="F285" s="4" t="s">
        <v>47</v>
      </c>
      <c r="G285" s="4"/>
      <c r="H285" s="4">
        <v>12</v>
      </c>
      <c r="I285" s="79">
        <v>5.4580000000000002</v>
      </c>
      <c r="J285" s="103">
        <v>5.63701648842728</v>
      </c>
      <c r="K285" s="52">
        <f>J285-I285</f>
        <v>0.1790164884272798</v>
      </c>
      <c r="L285" s="103">
        <v>11.09501648842728</v>
      </c>
      <c r="M285" s="79">
        <v>64.894000000000005</v>
      </c>
    </row>
    <row r="286" spans="1:13" x14ac:dyDescent="0.35">
      <c r="A286" s="4" t="s">
        <v>162</v>
      </c>
      <c r="B286" s="4">
        <v>2019</v>
      </c>
      <c r="C286" s="5">
        <v>43484</v>
      </c>
      <c r="D286" s="4" t="s">
        <v>72</v>
      </c>
      <c r="E286" s="4" t="s">
        <v>132</v>
      </c>
      <c r="F286" s="4" t="s">
        <v>65</v>
      </c>
      <c r="G286" s="4"/>
      <c r="H286" s="4">
        <v>13</v>
      </c>
      <c r="I286" s="79">
        <v>5.4539999999999997</v>
      </c>
      <c r="J286" s="103">
        <v>5.6560823997777989</v>
      </c>
      <c r="K286" s="52">
        <f>J286-I286</f>
        <v>0.20208239977779918</v>
      </c>
      <c r="L286" s="103">
        <v>11.110082399777799</v>
      </c>
      <c r="M286" s="79">
        <v>64.805999999999997</v>
      </c>
    </row>
    <row r="287" spans="1:13" x14ac:dyDescent="0.35">
      <c r="A287" s="4" t="s">
        <v>162</v>
      </c>
      <c r="B287" s="4">
        <v>2019</v>
      </c>
      <c r="C287" s="5">
        <v>43484</v>
      </c>
      <c r="D287" s="4" t="s">
        <v>72</v>
      </c>
      <c r="E287" s="4" t="s">
        <v>99</v>
      </c>
      <c r="F287" s="4" t="s">
        <v>67</v>
      </c>
      <c r="G287" s="4"/>
      <c r="H287" s="4">
        <v>14</v>
      </c>
      <c r="I287" s="79">
        <v>5.5430000000000001</v>
      </c>
      <c r="J287" s="103">
        <v>5.6719532710280367</v>
      </c>
      <c r="K287" s="52">
        <f>J287-I287</f>
        <v>0.12895327102803655</v>
      </c>
      <c r="L287" s="103">
        <v>11.214953271028037</v>
      </c>
      <c r="M287" s="79">
        <v>64.2</v>
      </c>
    </row>
    <row r="288" spans="1:13" x14ac:dyDescent="0.35">
      <c r="A288" s="4" t="s">
        <v>162</v>
      </c>
      <c r="B288" s="4">
        <v>2019</v>
      </c>
      <c r="C288" s="5">
        <v>43484</v>
      </c>
      <c r="D288" s="4" t="s">
        <v>72</v>
      </c>
      <c r="E288" s="4" t="s">
        <v>150</v>
      </c>
      <c r="F288" s="4" t="s">
        <v>31</v>
      </c>
      <c r="G288" s="4"/>
      <c r="H288" s="4">
        <v>15</v>
      </c>
      <c r="I288" s="79">
        <v>5.5039999999999996</v>
      </c>
      <c r="J288" s="103">
        <v>5.7270476071629126</v>
      </c>
      <c r="K288" s="52">
        <f>J288-I288</f>
        <v>0.22304760716291305</v>
      </c>
      <c r="L288" s="103">
        <v>11.231047607162912</v>
      </c>
      <c r="M288" s="79">
        <v>64.108000000000004</v>
      </c>
    </row>
    <row r="289" spans="1:13" x14ac:dyDescent="0.35">
      <c r="A289" s="4" t="s">
        <v>162</v>
      </c>
      <c r="B289" s="4">
        <v>2019</v>
      </c>
      <c r="C289" s="5">
        <v>43484</v>
      </c>
      <c r="D289" s="4" t="s">
        <v>72</v>
      </c>
      <c r="E289" s="4" t="s">
        <v>149</v>
      </c>
      <c r="F289" s="4" t="s">
        <v>56</v>
      </c>
      <c r="G289" s="4"/>
      <c r="H289" s="4">
        <v>16</v>
      </c>
      <c r="I289" s="79">
        <v>5.53</v>
      </c>
      <c r="J289" s="103">
        <v>5.7809732149870383</v>
      </c>
      <c r="K289" s="52">
        <f>J289-I289</f>
        <v>0.25097321498703806</v>
      </c>
      <c r="L289" s="103">
        <v>11.310973214987039</v>
      </c>
      <c r="M289" s="79">
        <v>63.655000000000001</v>
      </c>
    </row>
    <row r="290" spans="1:13" x14ac:dyDescent="0.35">
      <c r="A290" s="4" t="s">
        <v>162</v>
      </c>
      <c r="B290" s="4">
        <v>2019</v>
      </c>
      <c r="C290" s="5">
        <v>43484</v>
      </c>
      <c r="D290" s="4" t="s">
        <v>72</v>
      </c>
      <c r="E290" s="4" t="s">
        <v>52</v>
      </c>
      <c r="F290" s="4" t="s">
        <v>53</v>
      </c>
      <c r="G290" s="4"/>
      <c r="H290" s="4">
        <v>17</v>
      </c>
      <c r="I290" s="79">
        <v>5.5709999999999997</v>
      </c>
      <c r="J290" s="103">
        <v>5.7499327190679104</v>
      </c>
      <c r="K290" s="52">
        <f>J290-I290</f>
        <v>0.17893271906791064</v>
      </c>
      <c r="L290" s="103">
        <v>11.32093271906791</v>
      </c>
      <c r="M290" s="79">
        <v>63.598999999999997</v>
      </c>
    </row>
    <row r="291" spans="1:13" x14ac:dyDescent="0.35">
      <c r="A291" s="4" t="s">
        <v>162</v>
      </c>
      <c r="B291" s="4">
        <v>2019</v>
      </c>
      <c r="C291" s="5">
        <v>43484</v>
      </c>
      <c r="D291" s="4" t="s">
        <v>72</v>
      </c>
      <c r="E291" s="4" t="s">
        <v>50</v>
      </c>
      <c r="F291" s="4" t="s">
        <v>51</v>
      </c>
      <c r="G291" s="4"/>
      <c r="H291" s="4">
        <v>18</v>
      </c>
      <c r="I291" s="79">
        <v>5.609</v>
      </c>
      <c r="J291" s="103">
        <v>5.7240500070831573</v>
      </c>
      <c r="K291" s="52">
        <f>J291-I291</f>
        <v>0.11505000708315727</v>
      </c>
      <c r="L291" s="103">
        <v>11.333050007083157</v>
      </c>
      <c r="M291" s="79">
        <v>63.530999999999999</v>
      </c>
    </row>
    <row r="292" spans="1:13" x14ac:dyDescent="0.35">
      <c r="A292" s="4" t="s">
        <v>162</v>
      </c>
      <c r="B292" s="4">
        <v>2019</v>
      </c>
      <c r="C292" s="5">
        <v>43484</v>
      </c>
      <c r="D292" s="4" t="s">
        <v>72</v>
      </c>
      <c r="E292" s="4" t="s">
        <v>180</v>
      </c>
      <c r="F292" s="4" t="s">
        <v>27</v>
      </c>
      <c r="G292" s="4"/>
      <c r="H292" s="4">
        <v>19</v>
      </c>
      <c r="I292" s="79">
        <v>5.5810000000000004</v>
      </c>
      <c r="J292" s="103">
        <v>5.7609763393771365</v>
      </c>
      <c r="K292" s="52">
        <f>J292-I292</f>
        <v>0.17997633937713609</v>
      </c>
      <c r="L292" s="103">
        <v>11.341976339377137</v>
      </c>
      <c r="M292" s="79">
        <v>63.481000000000002</v>
      </c>
    </row>
    <row r="293" spans="1:13" x14ac:dyDescent="0.35">
      <c r="A293" s="4" t="s">
        <v>162</v>
      </c>
      <c r="B293" s="4">
        <v>2019</v>
      </c>
      <c r="C293" s="5">
        <v>43484</v>
      </c>
      <c r="D293" s="4" t="s">
        <v>72</v>
      </c>
      <c r="E293" s="4" t="s">
        <v>100</v>
      </c>
      <c r="F293" s="4" t="s">
        <v>47</v>
      </c>
      <c r="G293" s="4"/>
      <c r="H293" s="4">
        <v>20</v>
      </c>
      <c r="I293" s="79">
        <v>5.5819999999999999</v>
      </c>
      <c r="J293" s="103">
        <v>5.7859424024251611</v>
      </c>
      <c r="K293" s="52">
        <f>J293-I293</f>
        <v>0.20394240242516126</v>
      </c>
      <c r="L293" s="103">
        <v>11.367942402425161</v>
      </c>
      <c r="M293" s="79">
        <v>63.335999999999999</v>
      </c>
    </row>
    <row r="294" spans="1:13" x14ac:dyDescent="0.35">
      <c r="A294" s="4" t="s">
        <v>162</v>
      </c>
      <c r="B294" s="4">
        <v>2019</v>
      </c>
      <c r="C294" s="5">
        <v>43484</v>
      </c>
      <c r="D294" s="4" t="s">
        <v>72</v>
      </c>
      <c r="E294" s="4" t="s">
        <v>181</v>
      </c>
      <c r="F294" s="4" t="s">
        <v>182</v>
      </c>
      <c r="G294" s="4"/>
      <c r="H294" s="4">
        <v>21</v>
      </c>
      <c r="I294" s="79">
        <v>5.601</v>
      </c>
      <c r="J294" s="103">
        <v>5.787080475768696</v>
      </c>
      <c r="K294" s="52">
        <f>J294-I294</f>
        <v>0.18608047576869602</v>
      </c>
      <c r="L294" s="103">
        <v>11.388080475768696</v>
      </c>
      <c r="M294" s="79">
        <v>63.223999999999997</v>
      </c>
    </row>
    <row r="295" spans="1:13" x14ac:dyDescent="0.35">
      <c r="A295" s="4" t="s">
        <v>162</v>
      </c>
      <c r="B295" s="4">
        <v>2019</v>
      </c>
      <c r="C295" s="5">
        <v>43484</v>
      </c>
      <c r="D295" s="4" t="s">
        <v>72</v>
      </c>
      <c r="E295" s="4" t="s">
        <v>60</v>
      </c>
      <c r="F295" s="4" t="s">
        <v>61</v>
      </c>
      <c r="G295" s="4"/>
      <c r="H295" s="4">
        <v>22</v>
      </c>
      <c r="I295" s="79">
        <v>5.61</v>
      </c>
      <c r="J295" s="103">
        <v>5.8329204875955556</v>
      </c>
      <c r="K295" s="52">
        <f>J295-I295</f>
        <v>0.22292048759555527</v>
      </c>
      <c r="L295" s="103">
        <v>11.442920487595556</v>
      </c>
      <c r="M295" s="79">
        <v>62.920999999999999</v>
      </c>
    </row>
    <row r="296" spans="1:13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80</v>
      </c>
      <c r="F296" s="1" t="s">
        <v>65</v>
      </c>
      <c r="G296" s="1"/>
      <c r="H296" s="1">
        <v>1</v>
      </c>
      <c r="I296" s="161">
        <v>5.274</v>
      </c>
      <c r="J296" s="169">
        <v>5.4549741908565297</v>
      </c>
      <c r="K296" s="52">
        <f>J296-I296</f>
        <v>0.18097419085652966</v>
      </c>
      <c r="L296" s="169">
        <v>10.72897419085653</v>
      </c>
      <c r="M296" s="161">
        <v>67.108000000000004</v>
      </c>
    </row>
    <row r="297" spans="1:13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30</v>
      </c>
      <c r="F297" s="1" t="s">
        <v>31</v>
      </c>
      <c r="G297" s="1"/>
      <c r="H297" s="1">
        <v>2</v>
      </c>
      <c r="I297" s="161">
        <v>5.3470000000000004</v>
      </c>
      <c r="J297" s="169">
        <v>5.4839765930561404</v>
      </c>
      <c r="K297" s="52">
        <f>J297-I297</f>
        <v>0.13697659305613996</v>
      </c>
      <c r="L297" s="169">
        <v>10.830976593056141</v>
      </c>
      <c r="M297" s="161">
        <v>66.475999999999999</v>
      </c>
    </row>
    <row r="298" spans="1:13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137</v>
      </c>
      <c r="F298" s="1" t="s">
        <v>38</v>
      </c>
      <c r="G298" s="1"/>
      <c r="H298" s="1">
        <v>3</v>
      </c>
      <c r="I298" s="161">
        <v>5.3630000000000004</v>
      </c>
      <c r="J298" s="169">
        <v>5.4960733590733577</v>
      </c>
      <c r="K298" s="52">
        <f>J298-I298</f>
        <v>0.13307335907335727</v>
      </c>
      <c r="L298" s="169">
        <v>10.859073359073358</v>
      </c>
      <c r="M298" s="161">
        <v>66.304000000000002</v>
      </c>
    </row>
    <row r="299" spans="1:13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14</v>
      </c>
      <c r="F299" s="1" t="s">
        <v>15</v>
      </c>
      <c r="G299" s="1"/>
      <c r="H299" s="1">
        <v>4</v>
      </c>
      <c r="I299" s="161">
        <v>5.359</v>
      </c>
      <c r="J299" s="169">
        <v>5.5910707192067282</v>
      </c>
      <c r="K299" s="52">
        <f>J299-I299</f>
        <v>0.23207071920672817</v>
      </c>
      <c r="L299" s="169">
        <v>10.950070719206728</v>
      </c>
      <c r="M299" s="161">
        <v>65.753</v>
      </c>
    </row>
    <row r="300" spans="1:13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111</v>
      </c>
      <c r="F300" s="1" t="s">
        <v>163</v>
      </c>
      <c r="G300" s="1"/>
      <c r="H300" s="1">
        <v>5</v>
      </c>
      <c r="I300" s="161">
        <v>5.391</v>
      </c>
      <c r="J300" s="169">
        <v>5.5889615701345043</v>
      </c>
      <c r="K300" s="52">
        <f>J300-I300</f>
        <v>0.19796157013450433</v>
      </c>
      <c r="L300" s="169">
        <v>10.979961570134504</v>
      </c>
      <c r="M300" s="161">
        <v>65.573999999999998</v>
      </c>
    </row>
    <row r="301" spans="1:13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178</v>
      </c>
      <c r="F301" s="1" t="s">
        <v>159</v>
      </c>
      <c r="G301" s="1"/>
      <c r="H301" s="1">
        <v>6</v>
      </c>
      <c r="I301" s="161">
        <v>5.41</v>
      </c>
      <c r="J301" s="169">
        <v>5.5870674486803527</v>
      </c>
      <c r="K301" s="52">
        <f>J301-I301</f>
        <v>0.17706744868035251</v>
      </c>
      <c r="L301" s="169">
        <v>10.997067448680353</v>
      </c>
      <c r="M301" s="161">
        <v>65.471999999999994</v>
      </c>
    </row>
    <row r="302" spans="1:13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136</v>
      </c>
      <c r="F302" s="1" t="s">
        <v>25</v>
      </c>
      <c r="G302" s="1"/>
      <c r="H302" s="1">
        <v>7</v>
      </c>
      <c r="I302" s="161">
        <v>5.43</v>
      </c>
      <c r="J302" s="169">
        <v>5.5749675200611399</v>
      </c>
      <c r="K302" s="52">
        <f>J302-I302</f>
        <v>0.14496752006114022</v>
      </c>
      <c r="L302" s="169">
        <v>11.00496752006114</v>
      </c>
      <c r="M302" s="161">
        <v>65.424999999999997</v>
      </c>
    </row>
    <row r="303" spans="1:13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164</v>
      </c>
      <c r="F303" s="1" t="s">
        <v>36</v>
      </c>
      <c r="G303" s="1"/>
      <c r="H303" s="1">
        <v>8</v>
      </c>
      <c r="I303" s="161">
        <v>5.399</v>
      </c>
      <c r="J303" s="169">
        <v>5.6229827322270536</v>
      </c>
      <c r="K303" s="52">
        <f>J303-I303</f>
        <v>0.22398273222705356</v>
      </c>
      <c r="L303" s="169">
        <v>11.021982732227054</v>
      </c>
      <c r="M303" s="161">
        <v>65.323999999999998</v>
      </c>
    </row>
    <row r="304" spans="1:13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132</v>
      </c>
      <c r="F304" s="1" t="s">
        <v>179</v>
      </c>
      <c r="G304" s="1"/>
      <c r="H304" s="1">
        <v>9</v>
      </c>
      <c r="I304" s="161">
        <v>5.4240000000000004</v>
      </c>
      <c r="J304" s="169">
        <v>5.6309831872130678</v>
      </c>
      <c r="K304" s="52">
        <f>J304-I304</f>
        <v>0.20698318721306741</v>
      </c>
      <c r="L304" s="169">
        <v>11.054983187213068</v>
      </c>
      <c r="M304" s="161">
        <v>65.129000000000005</v>
      </c>
    </row>
    <row r="305" spans="1:13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33</v>
      </c>
      <c r="F305" s="1" t="s">
        <v>27</v>
      </c>
      <c r="G305" s="1"/>
      <c r="H305" s="1">
        <v>10</v>
      </c>
      <c r="I305" s="161">
        <v>5.4850000000000003</v>
      </c>
      <c r="J305" s="169">
        <v>5.5960145284412706</v>
      </c>
      <c r="K305" s="52">
        <f>J305-I305</f>
        <v>0.11101452844127024</v>
      </c>
      <c r="L305" s="169">
        <v>11.081014528441271</v>
      </c>
      <c r="M305" s="161">
        <v>64.975999999999999</v>
      </c>
    </row>
    <row r="306" spans="1:13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83</v>
      </c>
      <c r="F306" s="1" t="s">
        <v>67</v>
      </c>
      <c r="G306" s="1"/>
      <c r="H306" s="1">
        <v>11</v>
      </c>
      <c r="I306" s="161">
        <v>5.4740000000000002</v>
      </c>
      <c r="J306" s="169">
        <v>5.6350538789113127</v>
      </c>
      <c r="K306" s="52">
        <f>J306-I306</f>
        <v>0.16105387891131251</v>
      </c>
      <c r="L306" s="169">
        <v>11.109053878911313</v>
      </c>
      <c r="M306" s="161">
        <v>64.811999999999998</v>
      </c>
    </row>
    <row r="307" spans="1:13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122</v>
      </c>
      <c r="F307" s="1" t="s">
        <v>123</v>
      </c>
      <c r="G307" s="1"/>
      <c r="H307" s="1">
        <v>12</v>
      </c>
      <c r="I307" s="161">
        <v>5.4790000000000001</v>
      </c>
      <c r="J307" s="169">
        <v>5.637944075595219</v>
      </c>
      <c r="K307" s="52">
        <f>J307-I307</f>
        <v>0.15894407559521895</v>
      </c>
      <c r="L307" s="169">
        <v>11.116944075595219</v>
      </c>
      <c r="M307" s="161">
        <v>64.766000000000005</v>
      </c>
    </row>
    <row r="308" spans="1:13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147</v>
      </c>
      <c r="F308" s="1" t="s">
        <v>148</v>
      </c>
      <c r="G308" s="1"/>
      <c r="H308" s="1">
        <v>13</v>
      </c>
      <c r="I308" s="161">
        <v>5.5010000000000003</v>
      </c>
      <c r="J308" s="169">
        <v>5.6169740580605305</v>
      </c>
      <c r="K308" s="52">
        <f>J308-I308</f>
        <v>0.11597405806053018</v>
      </c>
      <c r="L308" s="169">
        <v>11.117974058060531</v>
      </c>
      <c r="M308" s="161">
        <v>64.760000000000005</v>
      </c>
    </row>
    <row r="309" spans="1:13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124</v>
      </c>
      <c r="F309" s="1" t="s">
        <v>123</v>
      </c>
      <c r="G309" s="1"/>
      <c r="H309" s="1">
        <v>14</v>
      </c>
      <c r="I309" s="161">
        <v>5.4619999999999997</v>
      </c>
      <c r="J309" s="169">
        <v>5.666972424879436</v>
      </c>
      <c r="K309" s="52">
        <f>J309-I309</f>
        <v>0.20497242487943623</v>
      </c>
      <c r="L309" s="169">
        <v>11.128972424879436</v>
      </c>
      <c r="M309" s="161">
        <v>64.695999999999998</v>
      </c>
    </row>
    <row r="310" spans="1:13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101</v>
      </c>
      <c r="F310" s="1" t="s">
        <v>47</v>
      </c>
      <c r="G310" s="1"/>
      <c r="H310" s="1">
        <v>15</v>
      </c>
      <c r="I310" s="161">
        <v>5.4740000000000002</v>
      </c>
      <c r="J310" s="169">
        <v>5.670993266566569</v>
      </c>
      <c r="K310" s="52">
        <f>J310-I310</f>
        <v>0.19699326656656879</v>
      </c>
      <c r="L310" s="169">
        <v>11.144993266566569</v>
      </c>
      <c r="M310" s="161">
        <v>64.602999999999994</v>
      </c>
    </row>
    <row r="311" spans="1:13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97</v>
      </c>
      <c r="F311" s="1" t="s">
        <v>153</v>
      </c>
      <c r="G311" s="1"/>
      <c r="H311" s="1">
        <v>16</v>
      </c>
      <c r="I311" s="161">
        <v>5.5140000000000002</v>
      </c>
      <c r="J311" s="169">
        <v>5.6330638324224749</v>
      </c>
      <c r="K311" s="52">
        <f>J311-I311</f>
        <v>0.11906383242247465</v>
      </c>
      <c r="L311" s="169">
        <v>11.147063832422475</v>
      </c>
      <c r="M311" s="161">
        <v>64.590999999999994</v>
      </c>
    </row>
    <row r="312" spans="1:13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99</v>
      </c>
      <c r="F312" s="1" t="s">
        <v>67</v>
      </c>
      <c r="G312" s="1"/>
      <c r="H312" s="1">
        <v>17</v>
      </c>
      <c r="I312" s="161">
        <v>5.5410000000000004</v>
      </c>
      <c r="J312" s="169">
        <v>5.6830443973311713</v>
      </c>
      <c r="K312" s="52">
        <f>J312-I312</f>
        <v>0.14204439733117091</v>
      </c>
      <c r="L312" s="169">
        <v>11.224044397331172</v>
      </c>
      <c r="M312" s="161">
        <v>64.147999999999996</v>
      </c>
    </row>
    <row r="313" spans="1:13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149</v>
      </c>
      <c r="F313" s="1" t="s">
        <v>56</v>
      </c>
      <c r="G313" s="1"/>
      <c r="H313" s="1">
        <v>18</v>
      </c>
      <c r="I313" s="161">
        <v>5.5410000000000004</v>
      </c>
      <c r="J313" s="169">
        <v>5.7359589800617101</v>
      </c>
      <c r="K313" s="52">
        <f>J313-I313</f>
        <v>0.19495898006170975</v>
      </c>
      <c r="L313" s="169">
        <v>11.27695898006171</v>
      </c>
      <c r="M313" s="161">
        <v>63.847000000000001</v>
      </c>
    </row>
    <row r="314" spans="1:13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142</v>
      </c>
      <c r="F314" s="1" t="s">
        <v>61</v>
      </c>
      <c r="G314" s="1"/>
      <c r="H314" s="1">
        <v>19</v>
      </c>
      <c r="I314" s="161">
        <v>5.5650000000000004</v>
      </c>
      <c r="J314" s="169">
        <v>5.7140788752251899</v>
      </c>
      <c r="K314" s="52">
        <f>J314-I314</f>
        <v>0.14907887522518948</v>
      </c>
      <c r="L314" s="169">
        <v>11.27907887522519</v>
      </c>
      <c r="M314" s="161">
        <v>63.835000000000001</v>
      </c>
    </row>
    <row r="315" spans="1:13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52</v>
      </c>
      <c r="F315" s="1" t="s">
        <v>53</v>
      </c>
      <c r="G315" s="1"/>
      <c r="H315" s="1">
        <v>20</v>
      </c>
      <c r="I315" s="161">
        <v>5.5460000000000003</v>
      </c>
      <c r="J315" s="169">
        <v>5.7520165704243036</v>
      </c>
      <c r="K315" s="52">
        <f>J315-I315</f>
        <v>0.20601657042430332</v>
      </c>
      <c r="L315" s="169">
        <v>11.298016570424304</v>
      </c>
      <c r="M315" s="161">
        <v>63.728000000000002</v>
      </c>
    </row>
    <row r="316" spans="1:13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140</v>
      </c>
      <c r="F316" s="1" t="s">
        <v>29</v>
      </c>
      <c r="G316" s="1"/>
      <c r="H316" s="1">
        <v>21</v>
      </c>
      <c r="I316" s="161">
        <v>5.5650000000000004</v>
      </c>
      <c r="J316" s="169">
        <v>5.7450848256361917</v>
      </c>
      <c r="K316" s="52">
        <f>J316-I316</f>
        <v>0.18008482563619133</v>
      </c>
      <c r="L316" s="169">
        <v>11.310084825636192</v>
      </c>
      <c r="M316" s="161">
        <v>63.66</v>
      </c>
    </row>
    <row r="317" spans="1:13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150</v>
      </c>
      <c r="F317" s="1" t="s">
        <v>31</v>
      </c>
      <c r="G317" s="1"/>
      <c r="H317" s="1">
        <v>22</v>
      </c>
      <c r="I317" s="161">
        <v>5.5430000000000001</v>
      </c>
      <c r="J317" s="169">
        <v>5.7809596112107196</v>
      </c>
      <c r="K317" s="52">
        <f>J317-I317</f>
        <v>0.2379596112107194</v>
      </c>
      <c r="L317" s="169">
        <v>11.32395961121072</v>
      </c>
      <c r="M317" s="161">
        <v>63.582000000000001</v>
      </c>
    </row>
    <row r="318" spans="1:13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50</v>
      </c>
      <c r="F318" s="1" t="s">
        <v>51</v>
      </c>
      <c r="G318" s="1"/>
      <c r="H318" s="1">
        <v>23</v>
      </c>
      <c r="I318" s="161">
        <v>5.601</v>
      </c>
      <c r="J318" s="169">
        <v>5.7470542815263128</v>
      </c>
      <c r="K318" s="52">
        <f>J318-I318</f>
        <v>0.14605428152631283</v>
      </c>
      <c r="L318" s="169">
        <v>11.348054281526313</v>
      </c>
      <c r="M318" s="161">
        <v>63.447000000000003</v>
      </c>
    </row>
    <row r="319" spans="1:13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39</v>
      </c>
      <c r="F319" s="1" t="s">
        <v>40</v>
      </c>
      <c r="G319" s="1"/>
      <c r="H319" s="1">
        <v>24</v>
      </c>
      <c r="I319" s="161">
        <v>5.569</v>
      </c>
      <c r="J319" s="169">
        <v>5.7819167441787149</v>
      </c>
      <c r="K319" s="52">
        <f>J319-I319</f>
        <v>0.21291674417871498</v>
      </c>
      <c r="L319" s="169">
        <v>11.350916744178715</v>
      </c>
      <c r="M319" s="161">
        <v>63.430999999999997</v>
      </c>
    </row>
    <row r="320" spans="1:13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180</v>
      </c>
      <c r="F320" s="1" t="s">
        <v>27</v>
      </c>
      <c r="G320" s="1"/>
      <c r="H320" s="1">
        <v>25</v>
      </c>
      <c r="I320" s="161">
        <v>5.5830000000000002</v>
      </c>
      <c r="J320" s="169">
        <v>5.8050804757686958</v>
      </c>
      <c r="K320" s="52">
        <f>J320-I320</f>
        <v>0.22208047576869561</v>
      </c>
      <c r="L320" s="169">
        <v>11.388080475768696</v>
      </c>
      <c r="M320" s="161">
        <v>63.223999999999997</v>
      </c>
    </row>
    <row r="321" spans="1:13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181</v>
      </c>
      <c r="F321" s="1" t="s">
        <v>182</v>
      </c>
      <c r="G321" s="1"/>
      <c r="H321" s="1">
        <v>26</v>
      </c>
      <c r="I321" s="161">
        <v>5.6109999999999998</v>
      </c>
      <c r="J321" s="169">
        <v>5.8219268292682935</v>
      </c>
      <c r="K321" s="52">
        <f>J321-I321</f>
        <v>0.21092682926829376</v>
      </c>
      <c r="L321" s="169">
        <v>11.432926829268293</v>
      </c>
      <c r="M321" s="161">
        <v>62.975999999999999</v>
      </c>
    </row>
    <row r="322" spans="1:13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100</v>
      </c>
      <c r="F322" s="1" t="s">
        <v>47</v>
      </c>
      <c r="G322" s="1"/>
      <c r="H322" s="1">
        <v>27</v>
      </c>
      <c r="I322" s="161">
        <v>5.6269999999999998</v>
      </c>
      <c r="J322" s="169">
        <v>5.8170117619009778</v>
      </c>
      <c r="K322" s="52">
        <f>J322-I322</f>
        <v>0.19001176190097802</v>
      </c>
      <c r="L322" s="169">
        <v>11.444011761900978</v>
      </c>
      <c r="M322" s="161">
        <v>62.914999999999999</v>
      </c>
    </row>
    <row r="323" spans="1:13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60</v>
      </c>
      <c r="F323" s="1" t="s">
        <v>61</v>
      </c>
      <c r="G323" s="1"/>
      <c r="H323" s="1">
        <v>28</v>
      </c>
      <c r="I323" s="161">
        <v>5.6210000000000004</v>
      </c>
      <c r="J323" s="169">
        <v>5.8659176770899801</v>
      </c>
      <c r="K323" s="52">
        <f>J323-I323</f>
        <v>0.24491767708997969</v>
      </c>
      <c r="L323" s="169">
        <v>11.486917677089981</v>
      </c>
      <c r="M323" s="161">
        <v>62.68</v>
      </c>
    </row>
    <row r="324" spans="1:13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169</v>
      </c>
      <c r="F324" s="1" t="s">
        <v>49</v>
      </c>
      <c r="G324" s="1"/>
      <c r="H324" s="1">
        <v>29</v>
      </c>
      <c r="I324" s="161">
        <v>5.6369999999999996</v>
      </c>
      <c r="J324" s="169">
        <v>5.8949932730039238</v>
      </c>
      <c r="K324" s="52">
        <f>J324-I324</f>
        <v>0.25799327300392427</v>
      </c>
      <c r="L324" s="169">
        <v>11.531993273003923</v>
      </c>
      <c r="M324" s="161">
        <v>62.435000000000002</v>
      </c>
    </row>
    <row r="325" spans="1:13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183</v>
      </c>
      <c r="F325" s="1" t="s">
        <v>36</v>
      </c>
      <c r="G325" s="1"/>
      <c r="H325" s="1">
        <v>30</v>
      </c>
      <c r="I325" s="161">
        <v>5.6749999999999998</v>
      </c>
      <c r="J325" s="169">
        <v>5.9070799485240899</v>
      </c>
      <c r="K325" s="52">
        <f>J325-I325</f>
        <v>0.23207994852409009</v>
      </c>
      <c r="L325" s="169">
        <v>11.58207994852409</v>
      </c>
      <c r="M325" s="161">
        <v>62.164999999999999</v>
      </c>
    </row>
    <row r="326" spans="1:13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184</v>
      </c>
      <c r="F326" s="1" t="s">
        <v>65</v>
      </c>
      <c r="G326" s="1"/>
      <c r="H326" s="1">
        <v>31</v>
      </c>
      <c r="I326" s="161">
        <v>5.742</v>
      </c>
      <c r="J326" s="169">
        <v>6.0219369975818564</v>
      </c>
      <c r="K326" s="52">
        <f>J326-I326</f>
        <v>0.27993699758185642</v>
      </c>
      <c r="L326" s="169">
        <v>11.763936997581856</v>
      </c>
      <c r="M326" s="161">
        <v>61.204000000000001</v>
      </c>
    </row>
    <row r="327" spans="1:13" x14ac:dyDescent="0.35">
      <c r="A327" s="1" t="s">
        <v>173</v>
      </c>
      <c r="B327" s="1">
        <v>2019</v>
      </c>
      <c r="C327" s="2">
        <v>43771</v>
      </c>
      <c r="D327" s="1" t="s">
        <v>72</v>
      </c>
      <c r="E327" s="1" t="s">
        <v>14</v>
      </c>
      <c r="F327" s="1" t="s">
        <v>172</v>
      </c>
      <c r="G327" s="1"/>
      <c r="H327" s="1">
        <v>1</v>
      </c>
      <c r="I327" s="166">
        <v>5.2240000000000002</v>
      </c>
      <c r="J327" s="168">
        <v>5.3600328105017123</v>
      </c>
      <c r="K327" s="52">
        <f>J327-I327</f>
        <v>0.13603281050171212</v>
      </c>
      <c r="L327" s="168">
        <v>10.584032810501713</v>
      </c>
      <c r="M327" s="166">
        <v>68.027000000000001</v>
      </c>
    </row>
    <row r="328" spans="1:13" x14ac:dyDescent="0.35">
      <c r="A328" s="1" t="s">
        <v>173</v>
      </c>
      <c r="B328" s="1">
        <v>2019</v>
      </c>
      <c r="C328" s="2">
        <v>43771</v>
      </c>
      <c r="D328" s="1" t="s">
        <v>72</v>
      </c>
      <c r="E328" s="1" t="s">
        <v>80</v>
      </c>
      <c r="F328" s="1" t="s">
        <v>65</v>
      </c>
      <c r="G328" s="1"/>
      <c r="H328" s="1">
        <v>2</v>
      </c>
      <c r="I328" s="166">
        <v>5.2220000000000004</v>
      </c>
      <c r="J328" s="168">
        <v>5.3679483740016751</v>
      </c>
      <c r="K328" s="52">
        <f>J328-I328</f>
        <v>0.14594837400167471</v>
      </c>
      <c r="L328" s="168">
        <v>10.589948374001676</v>
      </c>
      <c r="M328" s="166">
        <v>67.989000000000004</v>
      </c>
    </row>
    <row r="329" spans="1:13" x14ac:dyDescent="0.35">
      <c r="A329" s="1" t="s">
        <v>173</v>
      </c>
      <c r="B329" s="1">
        <v>2019</v>
      </c>
      <c r="C329" s="2">
        <v>43771</v>
      </c>
      <c r="D329" s="1" t="s">
        <v>72</v>
      </c>
      <c r="E329" s="1" t="s">
        <v>23</v>
      </c>
      <c r="F329" s="1" t="s">
        <v>15</v>
      </c>
      <c r="G329" s="1"/>
      <c r="H329" s="1">
        <v>3</v>
      </c>
      <c r="I329" s="166">
        <v>5.2939999999999996</v>
      </c>
      <c r="J329" s="168">
        <v>5.3660337567735636</v>
      </c>
      <c r="K329" s="52">
        <f>J329-I329</f>
        <v>7.203375677356405E-2</v>
      </c>
      <c r="L329" s="168">
        <v>10.660033756773563</v>
      </c>
      <c r="M329" s="166">
        <v>67.542000000000002</v>
      </c>
    </row>
    <row r="330" spans="1:13" x14ac:dyDescent="0.35">
      <c r="A330" s="1" t="s">
        <v>173</v>
      </c>
      <c r="B330" s="1">
        <v>2019</v>
      </c>
      <c r="C330" s="2">
        <v>43771</v>
      </c>
      <c r="D330" s="1" t="s">
        <v>72</v>
      </c>
      <c r="E330" s="1" t="s">
        <v>137</v>
      </c>
      <c r="F330" s="1" t="s">
        <v>38</v>
      </c>
      <c r="G330" s="1"/>
      <c r="H330" s="1">
        <v>4</v>
      </c>
      <c r="I330" s="166">
        <v>5.2949999999999999</v>
      </c>
      <c r="J330" s="168">
        <v>5.4070229796215639</v>
      </c>
      <c r="K330" s="52">
        <f>J330-I330</f>
        <v>0.11202297962156393</v>
      </c>
      <c r="L330" s="168">
        <v>10.702022979621564</v>
      </c>
      <c r="M330" s="166">
        <v>67.277000000000001</v>
      </c>
    </row>
    <row r="331" spans="1:13" x14ac:dyDescent="0.35">
      <c r="A331" s="1" t="s">
        <v>173</v>
      </c>
      <c r="B331" s="1">
        <v>2019</v>
      </c>
      <c r="C331" s="2">
        <v>43771</v>
      </c>
      <c r="D331" s="1" t="s">
        <v>72</v>
      </c>
      <c r="E331" s="1" t="s">
        <v>136</v>
      </c>
      <c r="F331" s="1" t="s">
        <v>25</v>
      </c>
      <c r="G331" s="1"/>
      <c r="H331" s="1">
        <v>5</v>
      </c>
      <c r="I331" s="166">
        <v>5.335</v>
      </c>
      <c r="J331" s="168">
        <v>5.4680248469571486</v>
      </c>
      <c r="K331" s="52">
        <f>J331-I331</f>
        <v>0.13302484695714867</v>
      </c>
      <c r="L331" s="168">
        <v>10.803024846957149</v>
      </c>
      <c r="M331" s="166">
        <v>66.647999999999996</v>
      </c>
    </row>
    <row r="332" spans="1:13" x14ac:dyDescent="0.35">
      <c r="A332" s="1" t="s">
        <v>173</v>
      </c>
      <c r="B332" s="1">
        <v>2019</v>
      </c>
      <c r="C332" s="2">
        <v>43771</v>
      </c>
      <c r="D332" s="1" t="s">
        <v>72</v>
      </c>
      <c r="E332" s="1" t="s">
        <v>22</v>
      </c>
      <c r="F332" s="1" t="s">
        <v>172</v>
      </c>
      <c r="G332" s="1"/>
      <c r="H332" s="1">
        <v>6</v>
      </c>
      <c r="I332" s="166">
        <v>5.3630000000000004</v>
      </c>
      <c r="J332" s="168">
        <v>5.4419702863317125</v>
      </c>
      <c r="K332" s="52">
        <f>J332-I332</f>
        <v>7.8970286331712103E-2</v>
      </c>
      <c r="L332" s="168">
        <v>10.804970286331713</v>
      </c>
      <c r="M332" s="166">
        <v>66.635999999999996</v>
      </c>
    </row>
    <row r="333" spans="1:13" x14ac:dyDescent="0.35">
      <c r="A333" s="1" t="s">
        <v>173</v>
      </c>
      <c r="B333" s="1">
        <v>2019</v>
      </c>
      <c r="C333" s="2">
        <v>43771</v>
      </c>
      <c r="D333" s="1" t="s">
        <v>72</v>
      </c>
      <c r="E333" s="1" t="s">
        <v>16</v>
      </c>
      <c r="F333" s="1" t="s">
        <v>17</v>
      </c>
      <c r="G333" s="1"/>
      <c r="H333" s="1">
        <v>7</v>
      </c>
      <c r="I333" s="166">
        <v>5.34</v>
      </c>
      <c r="J333" s="168">
        <v>5.4649702863317131</v>
      </c>
      <c r="K333" s="52">
        <f>J333-I333</f>
        <v>0.12497028633171325</v>
      </c>
      <c r="L333" s="168">
        <v>10.804970286331713</v>
      </c>
      <c r="M333" s="166">
        <v>66.635999999999996</v>
      </c>
    </row>
    <row r="334" spans="1:13" x14ac:dyDescent="0.35">
      <c r="A334" s="1" t="s">
        <v>173</v>
      </c>
      <c r="B334" s="1">
        <v>2019</v>
      </c>
      <c r="C334" s="2">
        <v>43771</v>
      </c>
      <c r="D334" s="1" t="s">
        <v>72</v>
      </c>
      <c r="E334" s="1" t="s">
        <v>30</v>
      </c>
      <c r="F334" s="1" t="s">
        <v>31</v>
      </c>
      <c r="G334" s="1"/>
      <c r="H334" s="1">
        <v>8</v>
      </c>
      <c r="I334" s="166">
        <v>5.3310000000000004</v>
      </c>
      <c r="J334" s="168">
        <v>5.485007691383248</v>
      </c>
      <c r="K334" s="52">
        <f>J334-I334</f>
        <v>0.15400769138324755</v>
      </c>
      <c r="L334" s="168">
        <v>10.816007691383248</v>
      </c>
      <c r="M334" s="166">
        <v>66.567999999999998</v>
      </c>
    </row>
    <row r="335" spans="1:13" x14ac:dyDescent="0.35">
      <c r="A335" s="1" t="s">
        <v>173</v>
      </c>
      <c r="B335" s="1">
        <v>2019</v>
      </c>
      <c r="C335" s="2">
        <v>43771</v>
      </c>
      <c r="D335" s="1" t="s">
        <v>72</v>
      </c>
      <c r="E335" s="1" t="s">
        <v>111</v>
      </c>
      <c r="F335" s="1" t="s">
        <v>121</v>
      </c>
      <c r="G335" s="1"/>
      <c r="H335" s="1">
        <v>9</v>
      </c>
      <c r="I335" s="166">
        <v>5.3250000000000002</v>
      </c>
      <c r="J335" s="168">
        <v>5.5020676691729316</v>
      </c>
      <c r="K335" s="52">
        <f>J335-I335</f>
        <v>0.17706766917293137</v>
      </c>
      <c r="L335" s="168">
        <v>10.827067669172932</v>
      </c>
      <c r="M335" s="166">
        <v>66.5</v>
      </c>
    </row>
    <row r="336" spans="1:13" x14ac:dyDescent="0.35">
      <c r="A336" s="1" t="s">
        <v>173</v>
      </c>
      <c r="B336" s="1">
        <v>2019</v>
      </c>
      <c r="C336" s="2">
        <v>43771</v>
      </c>
      <c r="D336" s="1" t="s">
        <v>72</v>
      </c>
      <c r="E336" s="1" t="s">
        <v>78</v>
      </c>
      <c r="F336" s="1" t="s">
        <v>19</v>
      </c>
      <c r="G336" s="1"/>
      <c r="H336" s="1">
        <v>10</v>
      </c>
      <c r="I336" s="166">
        <v>5.3579999999999997</v>
      </c>
      <c r="J336" s="168">
        <v>5.4729765930561411</v>
      </c>
      <c r="K336" s="52">
        <f>J336-I336</f>
        <v>0.1149765930561415</v>
      </c>
      <c r="L336" s="168">
        <v>10.830976593056141</v>
      </c>
      <c r="M336" s="166">
        <v>66.475999999999999</v>
      </c>
    </row>
    <row r="337" spans="1:13" x14ac:dyDescent="0.35">
      <c r="A337" s="1" t="s">
        <v>173</v>
      </c>
      <c r="B337" s="1">
        <v>2019</v>
      </c>
      <c r="C337" s="2">
        <v>43771</v>
      </c>
      <c r="D337" s="1" t="s">
        <v>72</v>
      </c>
      <c r="E337" s="1" t="s">
        <v>73</v>
      </c>
      <c r="F337" s="1" t="s">
        <v>19</v>
      </c>
      <c r="G337" s="1"/>
      <c r="H337" s="1">
        <v>11</v>
      </c>
      <c r="I337" s="166">
        <v>5.3849999999999998</v>
      </c>
      <c r="J337" s="168">
        <v>5.4980375767102991</v>
      </c>
      <c r="K337" s="52">
        <f>J337-I337</f>
        <v>0.11303757671029935</v>
      </c>
      <c r="L337" s="168">
        <v>10.883037576710299</v>
      </c>
      <c r="M337" s="166">
        <v>66.158000000000001</v>
      </c>
    </row>
    <row r="338" spans="1:13" x14ac:dyDescent="0.35">
      <c r="A338" s="1" t="s">
        <v>173</v>
      </c>
      <c r="B338" s="1">
        <v>2019</v>
      </c>
      <c r="C338" s="2">
        <v>43771</v>
      </c>
      <c r="D338" s="1" t="s">
        <v>72</v>
      </c>
      <c r="E338" s="1" t="s">
        <v>24</v>
      </c>
      <c r="F338" s="1" t="s">
        <v>154</v>
      </c>
      <c r="G338" s="1"/>
      <c r="H338" s="1">
        <v>12</v>
      </c>
      <c r="I338" s="166">
        <v>5.3789999999999996</v>
      </c>
      <c r="J338" s="168">
        <v>5.5129278712332095</v>
      </c>
      <c r="K338" s="52">
        <f>J338-I338</f>
        <v>0.13392787123320993</v>
      </c>
      <c r="L338" s="168">
        <v>10.891927871233209</v>
      </c>
      <c r="M338" s="166">
        <v>66.103999999999999</v>
      </c>
    </row>
    <row r="339" spans="1:13" x14ac:dyDescent="0.35">
      <c r="A339" s="1" t="s">
        <v>173</v>
      </c>
      <c r="B339" s="1">
        <v>2019</v>
      </c>
      <c r="C339" s="2">
        <v>43771</v>
      </c>
      <c r="D339" s="1" t="s">
        <v>72</v>
      </c>
      <c r="E339" s="1" t="s">
        <v>99</v>
      </c>
      <c r="F339" s="1" t="s">
        <v>67</v>
      </c>
      <c r="G339" s="1"/>
      <c r="H339" s="1">
        <v>13</v>
      </c>
      <c r="I339" s="166">
        <v>5.391</v>
      </c>
      <c r="J339" s="168">
        <v>5.5369664875694387</v>
      </c>
      <c r="K339" s="52">
        <f>J339-I339</f>
        <v>0.14596648756943864</v>
      </c>
      <c r="L339" s="168">
        <v>10.927966487569439</v>
      </c>
      <c r="M339" s="166">
        <v>65.885999999999996</v>
      </c>
    </row>
    <row r="340" spans="1:13" x14ac:dyDescent="0.35">
      <c r="A340" s="1" t="s">
        <v>173</v>
      </c>
      <c r="B340" s="1">
        <v>2019</v>
      </c>
      <c r="C340" s="2">
        <v>43771</v>
      </c>
      <c r="D340" s="1" t="s">
        <v>72</v>
      </c>
      <c r="E340" s="1" t="s">
        <v>20</v>
      </c>
      <c r="F340" s="1" t="s">
        <v>21</v>
      </c>
      <c r="G340" s="1"/>
      <c r="H340" s="1">
        <v>14</v>
      </c>
      <c r="I340" s="166">
        <v>5.4039999999999999</v>
      </c>
      <c r="J340" s="168">
        <v>5.5410769955763648</v>
      </c>
      <c r="K340" s="52">
        <f>J340-I340</f>
        <v>0.13707699557636488</v>
      </c>
      <c r="L340" s="168">
        <v>10.945076995576365</v>
      </c>
      <c r="M340" s="166">
        <v>65.783000000000001</v>
      </c>
    </row>
    <row r="341" spans="1:13" x14ac:dyDescent="0.35">
      <c r="A341" s="1" t="s">
        <v>173</v>
      </c>
      <c r="B341" s="1">
        <v>2019</v>
      </c>
      <c r="C341" s="2">
        <v>43771</v>
      </c>
      <c r="D341" s="1" t="s">
        <v>72</v>
      </c>
      <c r="E341" s="1" t="s">
        <v>132</v>
      </c>
      <c r="F341" s="1" t="s">
        <v>156</v>
      </c>
      <c r="G341" s="1"/>
      <c r="H341" s="1">
        <v>15</v>
      </c>
      <c r="I341" s="166">
        <v>5.407</v>
      </c>
      <c r="J341" s="168">
        <v>5.5679405524053411</v>
      </c>
      <c r="K341" s="52">
        <f>J341-I341</f>
        <v>0.16094055240534111</v>
      </c>
      <c r="L341" s="168">
        <v>10.974940552405341</v>
      </c>
      <c r="M341" s="166">
        <v>65.603999999999999</v>
      </c>
    </row>
    <row r="342" spans="1:13" x14ac:dyDescent="0.35">
      <c r="A342" s="1" t="s">
        <v>173</v>
      </c>
      <c r="B342" s="1">
        <v>2019</v>
      </c>
      <c r="C342" s="2">
        <v>43771</v>
      </c>
      <c r="D342" s="1" t="s">
        <v>72</v>
      </c>
      <c r="E342" s="1" t="s">
        <v>122</v>
      </c>
      <c r="F342" s="1" t="s">
        <v>123</v>
      </c>
      <c r="G342" s="1"/>
      <c r="H342" s="1">
        <v>16</v>
      </c>
      <c r="I342" s="166">
        <v>5.4390000000000001</v>
      </c>
      <c r="J342" s="168">
        <v>5.5389526118378924</v>
      </c>
      <c r="K342" s="52">
        <f>J342-I342</f>
        <v>9.9952611837892391E-2</v>
      </c>
      <c r="L342" s="168">
        <v>10.977952611837893</v>
      </c>
      <c r="M342" s="166">
        <v>65.585999999999999</v>
      </c>
    </row>
    <row r="343" spans="1:13" x14ac:dyDescent="0.35">
      <c r="A343" s="1" t="s">
        <v>173</v>
      </c>
      <c r="B343" s="1">
        <v>2019</v>
      </c>
      <c r="C343" s="2">
        <v>43771</v>
      </c>
      <c r="D343" s="1" t="s">
        <v>72</v>
      </c>
      <c r="E343" s="1" t="s">
        <v>83</v>
      </c>
      <c r="F343" s="1" t="s">
        <v>67</v>
      </c>
      <c r="G343" s="1"/>
      <c r="H343" s="1">
        <v>17</v>
      </c>
      <c r="I343" s="166">
        <v>5.4420000000000002</v>
      </c>
      <c r="J343" s="168">
        <v>5.5399712638418599</v>
      </c>
      <c r="K343" s="52">
        <f>J343-I343</f>
        <v>9.7971263841859724E-2</v>
      </c>
      <c r="L343" s="168">
        <v>10.98197126384186</v>
      </c>
      <c r="M343" s="166">
        <v>65.561999999999998</v>
      </c>
    </row>
    <row r="344" spans="1:13" x14ac:dyDescent="0.35">
      <c r="A344" s="1" t="s">
        <v>173</v>
      </c>
      <c r="B344" s="1">
        <v>2019</v>
      </c>
      <c r="C344" s="2">
        <v>43771</v>
      </c>
      <c r="D344" s="1" t="s">
        <v>72</v>
      </c>
      <c r="E344" s="1" t="s">
        <v>52</v>
      </c>
      <c r="F344" s="1" t="s">
        <v>53</v>
      </c>
      <c r="G344" s="1"/>
      <c r="H344" s="1">
        <v>18</v>
      </c>
      <c r="I344" s="166">
        <v>5.3940000000000001</v>
      </c>
      <c r="J344" s="168">
        <v>5.5909871841816194</v>
      </c>
      <c r="K344" s="52">
        <f>J344-I344</f>
        <v>0.19698718418161931</v>
      </c>
      <c r="L344" s="168">
        <v>10.98498718418162</v>
      </c>
      <c r="M344" s="166">
        <v>65.543999999999997</v>
      </c>
    </row>
    <row r="345" spans="1:13" x14ac:dyDescent="0.35">
      <c r="A345" s="1" t="s">
        <v>173</v>
      </c>
      <c r="B345" s="1">
        <v>2019</v>
      </c>
      <c r="C345" s="2">
        <v>43771</v>
      </c>
      <c r="D345" s="1" t="s">
        <v>72</v>
      </c>
      <c r="E345" s="1" t="s">
        <v>124</v>
      </c>
      <c r="F345" s="1" t="s">
        <v>123</v>
      </c>
      <c r="G345" s="1"/>
      <c r="H345" s="1">
        <v>19</v>
      </c>
      <c r="I345" s="166">
        <v>5.4550000000000001</v>
      </c>
      <c r="J345" s="168">
        <v>5.6059272744031716</v>
      </c>
      <c r="K345" s="52">
        <f>J345-I345</f>
        <v>0.15092727440317155</v>
      </c>
      <c r="L345" s="168">
        <v>11.060927274403172</v>
      </c>
      <c r="M345" s="166">
        <v>65.093999999999994</v>
      </c>
    </row>
    <row r="346" spans="1:13" x14ac:dyDescent="0.35">
      <c r="A346" s="1" t="s">
        <v>173</v>
      </c>
      <c r="B346" s="1">
        <v>2019</v>
      </c>
      <c r="C346" s="2">
        <v>43771</v>
      </c>
      <c r="D346" s="1" t="s">
        <v>72</v>
      </c>
      <c r="E346" s="1" t="s">
        <v>167</v>
      </c>
      <c r="F346" s="1" t="s">
        <v>121</v>
      </c>
      <c r="G346" s="1"/>
      <c r="H346" s="1">
        <v>20</v>
      </c>
      <c r="I346" s="166">
        <v>5.4550000000000001</v>
      </c>
      <c r="J346" s="168">
        <v>5.629938340030483</v>
      </c>
      <c r="K346" s="52">
        <f>J346-I346</f>
        <v>0.17493834003048292</v>
      </c>
      <c r="L346" s="168">
        <v>11.084938340030483</v>
      </c>
      <c r="M346" s="166">
        <v>64.953000000000003</v>
      </c>
    </row>
    <row r="347" spans="1:13" x14ac:dyDescent="0.35">
      <c r="A347" s="1" t="s">
        <v>173</v>
      </c>
      <c r="B347" s="1">
        <v>2019</v>
      </c>
      <c r="C347" s="2">
        <v>43771</v>
      </c>
      <c r="D347" s="1" t="s">
        <v>72</v>
      </c>
      <c r="E347" s="1" t="s">
        <v>142</v>
      </c>
      <c r="F347" s="1" t="s">
        <v>61</v>
      </c>
      <c r="G347" s="1"/>
      <c r="H347" s="1">
        <v>21</v>
      </c>
      <c r="I347" s="166">
        <v>5.4880000000000004</v>
      </c>
      <c r="J347" s="168">
        <v>5.6010357159358675</v>
      </c>
      <c r="K347" s="52">
        <f>J347-I347</f>
        <v>0.11303571593586703</v>
      </c>
      <c r="L347" s="168">
        <v>11.089035715935868</v>
      </c>
      <c r="M347" s="166">
        <v>64.929000000000002</v>
      </c>
    </row>
    <row r="348" spans="1:13" x14ac:dyDescent="0.35">
      <c r="A348" s="1" t="s">
        <v>173</v>
      </c>
      <c r="B348" s="1">
        <v>2019</v>
      </c>
      <c r="C348" s="2">
        <v>43771</v>
      </c>
      <c r="D348" s="1" t="s">
        <v>72</v>
      </c>
      <c r="E348" s="1" t="s">
        <v>101</v>
      </c>
      <c r="F348" s="1" t="s">
        <v>47</v>
      </c>
      <c r="G348" s="1"/>
      <c r="H348" s="1">
        <v>22</v>
      </c>
      <c r="I348" s="166">
        <v>5.4610000000000003</v>
      </c>
      <c r="J348" s="168">
        <v>5.6519975767491388</v>
      </c>
      <c r="K348" s="52">
        <f>J348-I348</f>
        <v>0.19099757674913853</v>
      </c>
      <c r="L348" s="168">
        <v>11.112997576749139</v>
      </c>
      <c r="M348" s="166">
        <v>64.789000000000001</v>
      </c>
    </row>
    <row r="349" spans="1:13" x14ac:dyDescent="0.35">
      <c r="A349" s="1" t="s">
        <v>173</v>
      </c>
      <c r="B349" s="1">
        <v>2019</v>
      </c>
      <c r="C349" s="2">
        <v>43771</v>
      </c>
      <c r="D349" s="1" t="s">
        <v>72</v>
      </c>
      <c r="E349" s="1" t="s">
        <v>39</v>
      </c>
      <c r="F349" s="1" t="s">
        <v>40</v>
      </c>
      <c r="G349" s="1"/>
      <c r="H349" s="1">
        <v>23</v>
      </c>
      <c r="I349" s="166">
        <v>5.4960000000000004</v>
      </c>
      <c r="J349" s="168">
        <v>5.6279860950173823</v>
      </c>
      <c r="K349" s="52">
        <f>J349-I349</f>
        <v>0.1319860950173819</v>
      </c>
      <c r="L349" s="168">
        <v>11.123986095017383</v>
      </c>
      <c r="M349" s="166">
        <v>64.724999999999994</v>
      </c>
    </row>
    <row r="350" spans="1:13" x14ac:dyDescent="0.35">
      <c r="A350" s="1" t="s">
        <v>173</v>
      </c>
      <c r="B350" s="1">
        <v>2019</v>
      </c>
      <c r="C350" s="2">
        <v>43771</v>
      </c>
      <c r="D350" s="1" t="s">
        <v>72</v>
      </c>
      <c r="E350" s="1" t="s">
        <v>170</v>
      </c>
      <c r="F350" s="1" t="s">
        <v>59</v>
      </c>
      <c r="G350" s="1"/>
      <c r="H350" s="1">
        <v>24</v>
      </c>
      <c r="I350" s="166">
        <v>5.5</v>
      </c>
      <c r="J350" s="168">
        <v>5.6679851093531877</v>
      </c>
      <c r="K350" s="52">
        <f>J350-I350</f>
        <v>0.16798510935318767</v>
      </c>
      <c r="L350" s="168">
        <v>11.167985109353188</v>
      </c>
      <c r="M350" s="166">
        <v>64.47</v>
      </c>
    </row>
    <row r="351" spans="1:13" x14ac:dyDescent="0.35">
      <c r="A351" s="1" t="s">
        <v>173</v>
      </c>
      <c r="B351" s="1">
        <v>2019</v>
      </c>
      <c r="C351" s="2">
        <v>43771</v>
      </c>
      <c r="D351" s="1" t="s">
        <v>72</v>
      </c>
      <c r="E351" s="1" t="s">
        <v>147</v>
      </c>
      <c r="F351" s="1" t="s">
        <v>148</v>
      </c>
      <c r="G351" s="1"/>
      <c r="H351" s="1">
        <v>25</v>
      </c>
      <c r="I351" s="166"/>
      <c r="J351" s="168"/>
      <c r="K351" s="52">
        <f>J351-I351</f>
        <v>0</v>
      </c>
      <c r="L351" s="168">
        <v>11.19402985074627</v>
      </c>
      <c r="M351" s="166">
        <v>64.319999999999993</v>
      </c>
    </row>
    <row r="352" spans="1:13" x14ac:dyDescent="0.35">
      <c r="A352" s="1" t="s">
        <v>173</v>
      </c>
      <c r="B352" s="1">
        <v>2019</v>
      </c>
      <c r="C352" s="2">
        <v>43771</v>
      </c>
      <c r="D352" s="1" t="s">
        <v>72</v>
      </c>
      <c r="E352" s="1" t="s">
        <v>119</v>
      </c>
      <c r="F352" s="1" t="s">
        <v>21</v>
      </c>
      <c r="G352" s="1"/>
      <c r="H352" s="1">
        <v>26</v>
      </c>
      <c r="I352" s="166">
        <v>5.5659999999999998</v>
      </c>
      <c r="J352" s="168">
        <v>5.7330803804023729</v>
      </c>
      <c r="K352" s="52">
        <f>J352-I352</f>
        <v>0.16708038040237305</v>
      </c>
      <c r="L352" s="168">
        <v>11.299080380402373</v>
      </c>
      <c r="M352" s="166">
        <v>63.722000000000001</v>
      </c>
    </row>
    <row r="353" spans="1:13" x14ac:dyDescent="0.35">
      <c r="A353" s="1" t="s">
        <v>173</v>
      </c>
      <c r="B353" s="1">
        <v>2019</v>
      </c>
      <c r="C353" s="2">
        <v>43771</v>
      </c>
      <c r="D353" s="1" t="s">
        <v>72</v>
      </c>
      <c r="E353" s="1" t="s">
        <v>149</v>
      </c>
      <c r="F353" s="1" t="s">
        <v>56</v>
      </c>
      <c r="G353" s="1"/>
      <c r="H353" s="1">
        <v>27</v>
      </c>
      <c r="I353" s="166">
        <v>5.5650000000000004</v>
      </c>
      <c r="J353" s="168">
        <v>5.7570008491500628</v>
      </c>
      <c r="K353" s="52">
        <f>J353-I353</f>
        <v>0.19200084915006244</v>
      </c>
      <c r="L353" s="168">
        <v>11.322000849150063</v>
      </c>
      <c r="M353" s="166">
        <v>63.593000000000004</v>
      </c>
    </row>
    <row r="354" spans="1:13" x14ac:dyDescent="0.35">
      <c r="A354" s="1" t="s">
        <v>173</v>
      </c>
      <c r="B354" s="1">
        <v>2019</v>
      </c>
      <c r="C354" s="2">
        <v>43771</v>
      </c>
      <c r="D354" s="1" t="s">
        <v>72</v>
      </c>
      <c r="E354" s="1" t="s">
        <v>150</v>
      </c>
      <c r="F354" s="1" t="s">
        <v>31</v>
      </c>
      <c r="G354" s="1"/>
      <c r="H354" s="1">
        <v>28</v>
      </c>
      <c r="I354" s="166">
        <v>5.5830000000000002</v>
      </c>
      <c r="J354" s="168">
        <v>5.7869170943545196</v>
      </c>
      <c r="K354" s="52">
        <f>J354-I354</f>
        <v>0.20391709435451943</v>
      </c>
      <c r="L354" s="168">
        <v>11.36991709435452</v>
      </c>
      <c r="M354" s="166">
        <v>63.325000000000003</v>
      </c>
    </row>
    <row r="355" spans="1:13" x14ac:dyDescent="0.35">
      <c r="A355" s="1" t="s">
        <v>173</v>
      </c>
      <c r="B355" s="1">
        <v>2019</v>
      </c>
      <c r="C355" s="2">
        <v>43771</v>
      </c>
      <c r="D355" s="1" t="s">
        <v>72</v>
      </c>
      <c r="E355" s="1" t="s">
        <v>60</v>
      </c>
      <c r="F355" s="1" t="s">
        <v>61</v>
      </c>
      <c r="G355" s="1"/>
      <c r="H355" s="1">
        <v>29</v>
      </c>
      <c r="I355" s="166">
        <v>5.5979999999999999</v>
      </c>
      <c r="J355" s="168">
        <v>5.8469213161659512</v>
      </c>
      <c r="K355" s="52">
        <f>J355-I355</f>
        <v>0.24892131616595137</v>
      </c>
      <c r="L355" s="168">
        <v>11.444921316165951</v>
      </c>
      <c r="M355" s="166">
        <v>62.91</v>
      </c>
    </row>
    <row r="356" spans="1:13" x14ac:dyDescent="0.35">
      <c r="A356" s="1" t="s">
        <v>173</v>
      </c>
      <c r="B356" s="1">
        <v>2019</v>
      </c>
      <c r="C356" s="2">
        <v>43771</v>
      </c>
      <c r="D356" s="1" t="s">
        <v>72</v>
      </c>
      <c r="E356" s="1" t="s">
        <v>171</v>
      </c>
      <c r="F356" s="1" t="s">
        <v>156</v>
      </c>
      <c r="G356" s="1"/>
      <c r="H356" s="1">
        <v>30</v>
      </c>
      <c r="I356" s="166">
        <v>5.6219999999999999</v>
      </c>
      <c r="J356" s="168">
        <v>5.8369467318129011</v>
      </c>
      <c r="K356" s="52">
        <f>J356-I356</f>
        <v>0.21494673181290125</v>
      </c>
      <c r="L356" s="168">
        <v>11.458946731812901</v>
      </c>
      <c r="M356" s="166">
        <v>62.832999999999998</v>
      </c>
    </row>
    <row r="357" spans="1:13" x14ac:dyDescent="0.35">
      <c r="A357" s="1" t="s">
        <v>173</v>
      </c>
      <c r="B357" s="1">
        <v>2019</v>
      </c>
      <c r="C357" s="2">
        <v>43771</v>
      </c>
      <c r="D357" s="1" t="s">
        <v>72</v>
      </c>
      <c r="E357" s="1" t="s">
        <v>160</v>
      </c>
      <c r="F357" s="1" t="s">
        <v>161</v>
      </c>
      <c r="G357" s="1"/>
      <c r="H357" s="1">
        <v>31</v>
      </c>
      <c r="I357" s="166">
        <v>5.6539999999999999</v>
      </c>
      <c r="J357" s="168">
        <v>5.8089603094999287</v>
      </c>
      <c r="K357" s="52">
        <f>J357-I357</f>
        <v>0.15496030949992878</v>
      </c>
      <c r="L357" s="168">
        <v>11.462960309499929</v>
      </c>
      <c r="M357" s="166">
        <v>62.811</v>
      </c>
    </row>
    <row r="358" spans="1:13" x14ac:dyDescent="0.35">
      <c r="A358" s="1" t="s">
        <v>173</v>
      </c>
      <c r="B358" s="1">
        <v>2019</v>
      </c>
      <c r="C358" s="2">
        <v>43771</v>
      </c>
      <c r="D358" s="1" t="s">
        <v>72</v>
      </c>
      <c r="E358" s="1" t="s">
        <v>158</v>
      </c>
      <c r="F358" s="1" t="s">
        <v>159</v>
      </c>
      <c r="G358" s="1"/>
      <c r="H358" s="1">
        <v>32</v>
      </c>
      <c r="I358" s="166">
        <v>5.6379999999999999</v>
      </c>
      <c r="J358" s="168">
        <v>5.8370179297155165</v>
      </c>
      <c r="K358" s="52">
        <f>J358-I358</f>
        <v>0.19901792971551657</v>
      </c>
      <c r="L358" s="168">
        <v>11.475017929715516</v>
      </c>
      <c r="M358" s="166">
        <v>62.744999999999997</v>
      </c>
    </row>
    <row r="359" spans="1:13" x14ac:dyDescent="0.35">
      <c r="A359" s="1" t="s">
        <v>173</v>
      </c>
      <c r="B359" s="1">
        <v>2019</v>
      </c>
      <c r="C359" s="2">
        <v>43771</v>
      </c>
      <c r="D359" s="1" t="s">
        <v>72</v>
      </c>
      <c r="E359" s="1" t="s">
        <v>169</v>
      </c>
      <c r="F359" s="1" t="s">
        <v>49</v>
      </c>
      <c r="G359" s="1"/>
      <c r="H359" s="1">
        <v>33</v>
      </c>
      <c r="I359" s="166">
        <v>5.6180000000000003</v>
      </c>
      <c r="J359" s="168">
        <v>5.8610427753774523</v>
      </c>
      <c r="K359" s="52">
        <f>J359-I359</f>
        <v>0.243042775377452</v>
      </c>
      <c r="L359" s="168">
        <v>11.479042775377453</v>
      </c>
      <c r="M359" s="166">
        <v>62.722999999999999</v>
      </c>
    </row>
    <row r="360" spans="1:13" x14ac:dyDescent="0.35">
      <c r="A360" s="1" t="s">
        <v>173</v>
      </c>
      <c r="B360" s="1">
        <v>2019</v>
      </c>
      <c r="C360" s="2">
        <v>43771</v>
      </c>
      <c r="D360" s="1" t="s">
        <v>72</v>
      </c>
      <c r="E360" s="1" t="s">
        <v>144</v>
      </c>
      <c r="F360" s="1" t="s">
        <v>145</v>
      </c>
      <c r="G360" s="1"/>
      <c r="H360" s="1">
        <v>34</v>
      </c>
      <c r="I360" s="166">
        <v>5.6340000000000003</v>
      </c>
      <c r="J360" s="168">
        <v>5.8690674846625761</v>
      </c>
      <c r="K360" s="52">
        <f>J360-I360</f>
        <v>0.23506748466257577</v>
      </c>
      <c r="L360" s="168">
        <v>11.503067484662576</v>
      </c>
      <c r="M360" s="166">
        <v>62.591999999999999</v>
      </c>
    </row>
    <row r="361" spans="1:13" x14ac:dyDescent="0.35">
      <c r="A361" s="1" t="s">
        <v>173</v>
      </c>
      <c r="B361" s="1">
        <v>2019</v>
      </c>
      <c r="C361" s="2">
        <v>43771</v>
      </c>
      <c r="D361" s="1" t="s">
        <v>72</v>
      </c>
      <c r="E361" s="1" t="s">
        <v>100</v>
      </c>
      <c r="F361" s="1" t="s">
        <v>47</v>
      </c>
      <c r="G361" s="1"/>
      <c r="H361" s="1">
        <v>35</v>
      </c>
      <c r="I361" s="166">
        <v>5.6829999999999998</v>
      </c>
      <c r="J361" s="168">
        <v>5.9069103391658491</v>
      </c>
      <c r="K361" s="52">
        <f>J361-I361</f>
        <v>0.22391033916584924</v>
      </c>
      <c r="L361" s="168">
        <v>11.589910339165849</v>
      </c>
      <c r="M361" s="166">
        <v>62.122999999999998</v>
      </c>
    </row>
    <row r="362" spans="1:13" x14ac:dyDescent="0.35">
      <c r="A362" s="1" t="s">
        <v>173</v>
      </c>
      <c r="B362" s="1">
        <v>2019</v>
      </c>
      <c r="C362" s="2">
        <v>43771</v>
      </c>
      <c r="D362" s="1" t="s">
        <v>72</v>
      </c>
      <c r="E362" s="1" t="s">
        <v>151</v>
      </c>
      <c r="F362" s="1" t="s">
        <v>63</v>
      </c>
      <c r="G362" s="1"/>
      <c r="H362" s="1">
        <v>36</v>
      </c>
      <c r="I362" s="166">
        <v>5.69</v>
      </c>
      <c r="J362" s="168">
        <v>5.9210304789550081</v>
      </c>
      <c r="K362" s="52">
        <f>J362-I362</f>
        <v>0.23103047895500772</v>
      </c>
      <c r="L362" s="168">
        <v>11.611030478955009</v>
      </c>
      <c r="M362" s="166">
        <v>62.01</v>
      </c>
    </row>
    <row r="363" spans="1:13" x14ac:dyDescent="0.35">
      <c r="A363" s="1" t="s">
        <v>173</v>
      </c>
      <c r="B363" s="1">
        <v>2019</v>
      </c>
      <c r="C363" s="2">
        <v>43771</v>
      </c>
      <c r="D363" s="1" t="s">
        <v>72</v>
      </c>
      <c r="E363" s="1" t="s">
        <v>174</v>
      </c>
      <c r="F363" s="1" t="s">
        <v>175</v>
      </c>
      <c r="G363" s="1"/>
      <c r="H363" s="1">
        <v>37</v>
      </c>
      <c r="I363" s="166">
        <v>5.69</v>
      </c>
      <c r="J363" s="168">
        <v>5.9240271639190878</v>
      </c>
      <c r="K363" s="52">
        <f>J363-I363</f>
        <v>0.2340271639190874</v>
      </c>
      <c r="L363" s="168">
        <v>11.614027163919088</v>
      </c>
      <c r="M363" s="166">
        <v>61.994</v>
      </c>
    </row>
    <row r="364" spans="1:13" x14ac:dyDescent="0.35">
      <c r="A364" s="1" t="s">
        <v>173</v>
      </c>
      <c r="B364" s="1">
        <v>2019</v>
      </c>
      <c r="C364" s="2">
        <v>43771</v>
      </c>
      <c r="D364" s="1" t="s">
        <v>72</v>
      </c>
      <c r="E364" s="1" t="s">
        <v>58</v>
      </c>
      <c r="F364" s="1" t="s">
        <v>133</v>
      </c>
      <c r="G364" s="1"/>
      <c r="H364" s="1">
        <v>38</v>
      </c>
      <c r="I364" s="166">
        <v>5.7510000000000003</v>
      </c>
      <c r="J364" s="168">
        <v>6.0160131398313395</v>
      </c>
      <c r="K364" s="52">
        <f>J364-I364</f>
        <v>0.26501313983133912</v>
      </c>
      <c r="L364" s="168">
        <v>11.76701313983134</v>
      </c>
      <c r="M364" s="166">
        <v>61.188000000000002</v>
      </c>
    </row>
    <row r="365" spans="1:13" x14ac:dyDescent="0.35">
      <c r="A365" s="4" t="s">
        <v>103</v>
      </c>
      <c r="B365" s="4">
        <v>2019</v>
      </c>
      <c r="C365" s="5">
        <v>43779</v>
      </c>
      <c r="D365" s="4" t="s">
        <v>72</v>
      </c>
      <c r="E365" s="4" t="s">
        <v>14</v>
      </c>
      <c r="F365" s="4" t="s">
        <v>172</v>
      </c>
      <c r="G365" s="4"/>
      <c r="H365" s="4">
        <v>1</v>
      </c>
      <c r="I365" s="165">
        <v>5.2640000000000002</v>
      </c>
      <c r="J365" s="167">
        <v>5.4050375639030888</v>
      </c>
      <c r="K365" s="52">
        <f>J365-I365</f>
        <v>0.14103756390308853</v>
      </c>
      <c r="L365" s="167">
        <v>10.669037563903089</v>
      </c>
      <c r="M365" s="165">
        <v>67.484999999999999</v>
      </c>
    </row>
    <row r="366" spans="1:13" x14ac:dyDescent="0.35">
      <c r="A366" s="4" t="s">
        <v>103</v>
      </c>
      <c r="B366" s="4">
        <v>2019</v>
      </c>
      <c r="C366" s="5">
        <v>43779</v>
      </c>
      <c r="D366" s="4" t="s">
        <v>72</v>
      </c>
      <c r="E366" s="4" t="s">
        <v>23</v>
      </c>
      <c r="F366" s="4" t="s">
        <v>15</v>
      </c>
      <c r="G366" s="4"/>
      <c r="H366" s="4">
        <v>2</v>
      </c>
      <c r="I366" s="165">
        <v>5.3150000000000004</v>
      </c>
      <c r="J366" s="167">
        <v>5.4010398279480283</v>
      </c>
      <c r="K366" s="52">
        <f>J366-I366</f>
        <v>8.6039827948027892E-2</v>
      </c>
      <c r="L366" s="167">
        <v>10.716039827948029</v>
      </c>
      <c r="M366" s="165">
        <v>67.188999999999993</v>
      </c>
    </row>
    <row r="367" spans="1:13" x14ac:dyDescent="0.35">
      <c r="A367" s="4" t="s">
        <v>103</v>
      </c>
      <c r="B367" s="4">
        <v>2019</v>
      </c>
      <c r="C367" s="5">
        <v>43779</v>
      </c>
      <c r="D367" s="4" t="s">
        <v>72</v>
      </c>
      <c r="E367" s="4" t="s">
        <v>136</v>
      </c>
      <c r="F367" s="4" t="s">
        <v>25</v>
      </c>
      <c r="G367" s="4"/>
      <c r="H367" s="4">
        <v>3</v>
      </c>
      <c r="I367" s="165">
        <v>5.3419999999999996</v>
      </c>
      <c r="J367" s="167">
        <v>5.4119729955789238</v>
      </c>
      <c r="K367" s="52">
        <f>J367-I367</f>
        <v>6.9972995578924113E-2</v>
      </c>
      <c r="L367" s="167">
        <v>10.753972995578923</v>
      </c>
      <c r="M367" s="165">
        <v>66.951999999999998</v>
      </c>
    </row>
    <row r="368" spans="1:13" x14ac:dyDescent="0.35">
      <c r="A368" s="4" t="s">
        <v>103</v>
      </c>
      <c r="B368" s="4">
        <v>2019</v>
      </c>
      <c r="C368" s="5">
        <v>43779</v>
      </c>
      <c r="D368" s="4" t="s">
        <v>72</v>
      </c>
      <c r="E368" s="4" t="s">
        <v>80</v>
      </c>
      <c r="F368" s="4" t="s">
        <v>65</v>
      </c>
      <c r="G368" s="4"/>
      <c r="H368" s="4">
        <v>4</v>
      </c>
      <c r="I368" s="165">
        <v>5.2990000000000004</v>
      </c>
      <c r="J368" s="167">
        <v>5.4589900488592038</v>
      </c>
      <c r="K368" s="52">
        <f>J368-I368</f>
        <v>0.15999004885920343</v>
      </c>
      <c r="L368" s="167">
        <v>10.757990048859204</v>
      </c>
      <c r="M368" s="165">
        <v>66.927000000000007</v>
      </c>
    </row>
    <row r="369" spans="1:13" x14ac:dyDescent="0.35">
      <c r="A369" s="4" t="s">
        <v>103</v>
      </c>
      <c r="B369" s="4">
        <v>2019</v>
      </c>
      <c r="C369" s="5">
        <v>43779</v>
      </c>
      <c r="D369" s="4" t="s">
        <v>72</v>
      </c>
      <c r="E369" s="4" t="s">
        <v>113</v>
      </c>
      <c r="F369" s="4" t="s">
        <v>121</v>
      </c>
      <c r="G369" s="4"/>
      <c r="H369" s="4">
        <v>5</v>
      </c>
      <c r="I369" s="165">
        <v>5.3209999999999997</v>
      </c>
      <c r="J369" s="167">
        <v>5.4849432687978403</v>
      </c>
      <c r="K369" s="52">
        <f>J369-I369</f>
        <v>0.1639432687978406</v>
      </c>
      <c r="L369" s="167">
        <v>10.80594326879784</v>
      </c>
      <c r="M369" s="165">
        <v>66.63</v>
      </c>
    </row>
    <row r="370" spans="1:13" x14ac:dyDescent="0.35">
      <c r="A370" s="4" t="s">
        <v>103</v>
      </c>
      <c r="B370" s="4">
        <v>2019</v>
      </c>
      <c r="C370" s="5">
        <v>43779</v>
      </c>
      <c r="D370" s="4" t="s">
        <v>72</v>
      </c>
      <c r="E370" s="4" t="s">
        <v>30</v>
      </c>
      <c r="F370" s="4" t="s">
        <v>31</v>
      </c>
      <c r="G370" s="4"/>
      <c r="H370" s="4">
        <v>6</v>
      </c>
      <c r="I370" s="165">
        <v>5.3360000000000003</v>
      </c>
      <c r="J370" s="167">
        <v>5.4809826627805656</v>
      </c>
      <c r="K370" s="52">
        <f>J370-I370</f>
        <v>0.14498266278056526</v>
      </c>
      <c r="L370" s="167">
        <v>10.816982662780566</v>
      </c>
      <c r="M370" s="165">
        <v>66.561999999999998</v>
      </c>
    </row>
    <row r="371" spans="1:13" x14ac:dyDescent="0.35">
      <c r="A371" s="4" t="s">
        <v>103</v>
      </c>
      <c r="B371" s="4">
        <v>2019</v>
      </c>
      <c r="C371" s="5">
        <v>43779</v>
      </c>
      <c r="D371" s="4" t="s">
        <v>72</v>
      </c>
      <c r="E371" s="4" t="s">
        <v>137</v>
      </c>
      <c r="F371" s="4" t="s">
        <v>38</v>
      </c>
      <c r="G371" s="4"/>
      <c r="H371" s="4">
        <v>7</v>
      </c>
      <c r="I371" s="165">
        <v>5.3630000000000004</v>
      </c>
      <c r="J371" s="167">
        <v>5.4650446356062199</v>
      </c>
      <c r="K371" s="52">
        <f>J371-I371</f>
        <v>0.10204463560621946</v>
      </c>
      <c r="L371" s="167">
        <v>10.82804463560622</v>
      </c>
      <c r="M371" s="165">
        <v>66.494</v>
      </c>
    </row>
    <row r="372" spans="1:13" x14ac:dyDescent="0.35">
      <c r="A372" s="4" t="s">
        <v>103</v>
      </c>
      <c r="B372" s="4">
        <v>2019</v>
      </c>
      <c r="C372" s="5">
        <v>43779</v>
      </c>
      <c r="D372" s="4" t="s">
        <v>72</v>
      </c>
      <c r="E372" s="4" t="s">
        <v>22</v>
      </c>
      <c r="F372" s="4" t="s">
        <v>172</v>
      </c>
      <c r="G372" s="4"/>
      <c r="H372" s="4">
        <v>8</v>
      </c>
      <c r="I372" s="165">
        <v>5.3810000000000002</v>
      </c>
      <c r="J372" s="167">
        <v>5.4700542100583256</v>
      </c>
      <c r="K372" s="52">
        <f>J372-I372</f>
        <v>8.9054210058325367E-2</v>
      </c>
      <c r="L372" s="167">
        <v>10.851054210058326</v>
      </c>
      <c r="M372" s="165">
        <v>66.352999999999994</v>
      </c>
    </row>
    <row r="373" spans="1:13" x14ac:dyDescent="0.35">
      <c r="A373" s="40" t="s">
        <v>103</v>
      </c>
      <c r="B373" s="40">
        <v>2019</v>
      </c>
      <c r="C373" s="50">
        <v>43779</v>
      </c>
      <c r="D373" s="40" t="s">
        <v>72</v>
      </c>
      <c r="E373" s="40" t="s">
        <v>73</v>
      </c>
      <c r="F373" s="40" t="s">
        <v>74</v>
      </c>
      <c r="G373" s="40"/>
      <c r="H373" s="40">
        <v>9</v>
      </c>
      <c r="I373" s="165">
        <v>5.3579999999999997</v>
      </c>
      <c r="J373" s="167">
        <v>5.5220773694390717</v>
      </c>
      <c r="K373" s="52">
        <f>J373-I373</f>
        <v>0.16407736943907203</v>
      </c>
      <c r="L373" s="167">
        <v>10.880077369439071</v>
      </c>
      <c r="M373" s="165">
        <v>66.176000000000002</v>
      </c>
    </row>
    <row r="374" spans="1:13" x14ac:dyDescent="0.35">
      <c r="A374" s="4" t="s">
        <v>103</v>
      </c>
      <c r="B374" s="4">
        <v>2019</v>
      </c>
      <c r="C374" s="5">
        <v>43779</v>
      </c>
      <c r="D374" s="4" t="s">
        <v>72</v>
      </c>
      <c r="E374" s="4" t="s">
        <v>78</v>
      </c>
      <c r="F374" s="4" t="s">
        <v>19</v>
      </c>
      <c r="G374" s="4"/>
      <c r="H374" s="4">
        <v>10</v>
      </c>
      <c r="I374" s="3">
        <v>5.3659999999999997</v>
      </c>
      <c r="J374" s="37">
        <v>5.5340075694497006</v>
      </c>
      <c r="K374" s="52">
        <f>J374-I374</f>
        <v>0.16800756944970097</v>
      </c>
      <c r="L374" s="37">
        <v>10.9000075694497</v>
      </c>
      <c r="M374" s="3">
        <v>66.055000000000007</v>
      </c>
    </row>
    <row r="375" spans="1:13" x14ac:dyDescent="0.35">
      <c r="A375" s="4" t="s">
        <v>103</v>
      </c>
      <c r="B375" s="4">
        <v>2019</v>
      </c>
      <c r="C375" s="5">
        <v>43779</v>
      </c>
      <c r="D375" s="4" t="s">
        <v>72</v>
      </c>
      <c r="E375" s="4" t="s">
        <v>16</v>
      </c>
      <c r="F375" s="4" t="s">
        <v>17</v>
      </c>
      <c r="G375" s="4"/>
      <c r="H375" s="4">
        <v>11</v>
      </c>
      <c r="I375" s="3">
        <v>5.3890000000000002</v>
      </c>
      <c r="J375" s="37">
        <v>5.5169513170450921</v>
      </c>
      <c r="K375" s="52">
        <f>J375-I375</f>
        <v>0.12795131704509188</v>
      </c>
      <c r="L375" s="37">
        <v>10.905951317045092</v>
      </c>
      <c r="M375" s="3">
        <v>66.019000000000005</v>
      </c>
    </row>
    <row r="376" spans="1:13" x14ac:dyDescent="0.35">
      <c r="A376" s="4" t="s">
        <v>103</v>
      </c>
      <c r="B376" s="4">
        <v>2019</v>
      </c>
      <c r="C376" s="5">
        <v>43779</v>
      </c>
      <c r="D376" s="4" t="s">
        <v>72</v>
      </c>
      <c r="E376" s="4" t="s">
        <v>20</v>
      </c>
      <c r="F376" s="4" t="s">
        <v>21</v>
      </c>
      <c r="G376" s="4"/>
      <c r="H376" s="4">
        <v>12</v>
      </c>
      <c r="I376" s="3">
        <v>5.4329999999999998</v>
      </c>
      <c r="J376" s="37">
        <v>5.5210689802066071</v>
      </c>
      <c r="K376" s="52">
        <f>J376-I376</f>
        <v>8.806898020660725E-2</v>
      </c>
      <c r="L376" s="37">
        <v>10.954068980206607</v>
      </c>
      <c r="M376" s="3">
        <v>65.728999999999999</v>
      </c>
    </row>
    <row r="377" spans="1:13" x14ac:dyDescent="0.35">
      <c r="A377" s="4" t="s">
        <v>103</v>
      </c>
      <c r="B377" s="4">
        <v>2019</v>
      </c>
      <c r="C377" s="5">
        <v>43779</v>
      </c>
      <c r="D377" s="4" t="s">
        <v>72</v>
      </c>
      <c r="E377" s="4" t="s">
        <v>99</v>
      </c>
      <c r="F377" s="4" t="s">
        <v>67</v>
      </c>
      <c r="G377" s="4"/>
      <c r="H377" s="4">
        <v>13</v>
      </c>
      <c r="I377" s="3">
        <v>5.4290000000000003</v>
      </c>
      <c r="J377" s="37">
        <v>5.5879232181656828</v>
      </c>
      <c r="K377" s="52">
        <f>J377-I377</f>
        <v>0.15892321816568256</v>
      </c>
      <c r="L377" s="37">
        <v>11.016923218165683</v>
      </c>
      <c r="M377" s="3">
        <v>65.353999999999999</v>
      </c>
    </row>
    <row r="378" spans="1:13" x14ac:dyDescent="0.35">
      <c r="A378" s="4" t="s">
        <v>103</v>
      </c>
      <c r="B378" s="4">
        <v>2019</v>
      </c>
      <c r="C378" s="5">
        <v>43779</v>
      </c>
      <c r="D378" s="4" t="s">
        <v>72</v>
      </c>
      <c r="E378" s="4" t="s">
        <v>24</v>
      </c>
      <c r="F378" s="4" t="s">
        <v>154</v>
      </c>
      <c r="G378" s="4"/>
      <c r="H378" s="4">
        <v>14</v>
      </c>
      <c r="I378" s="3">
        <v>5.4359999999999999</v>
      </c>
      <c r="J378" s="37">
        <v>5.5839583690461616</v>
      </c>
      <c r="K378" s="52">
        <f>J378-I378</f>
        <v>0.14795836904616166</v>
      </c>
      <c r="L378" s="37">
        <v>11.019958369046162</v>
      </c>
      <c r="M378" s="3">
        <v>65.335999999999999</v>
      </c>
    </row>
    <row r="379" spans="1:13" x14ac:dyDescent="0.35">
      <c r="A379" s="4" t="s">
        <v>103</v>
      </c>
      <c r="B379" s="4">
        <v>2019</v>
      </c>
      <c r="C379" s="5">
        <v>43779</v>
      </c>
      <c r="D379" s="4" t="s">
        <v>72</v>
      </c>
      <c r="E379" s="4" t="s">
        <v>122</v>
      </c>
      <c r="F379" s="4" t="s">
        <v>123</v>
      </c>
      <c r="G379" s="4"/>
      <c r="H379" s="4">
        <v>15</v>
      </c>
      <c r="I379" s="3">
        <v>5.4580000000000002</v>
      </c>
      <c r="J379" s="37">
        <v>5.576990114488023</v>
      </c>
      <c r="K379" s="52">
        <f>J379-I379</f>
        <v>0.11899011448802277</v>
      </c>
      <c r="L379" s="37">
        <v>11.034990114488023</v>
      </c>
      <c r="M379" s="3">
        <v>65.247</v>
      </c>
    </row>
    <row r="380" spans="1:13" x14ac:dyDescent="0.35">
      <c r="A380" s="4" t="s">
        <v>103</v>
      </c>
      <c r="B380" s="4">
        <v>2019</v>
      </c>
      <c r="C380" s="5">
        <v>43779</v>
      </c>
      <c r="D380" s="4" t="s">
        <v>72</v>
      </c>
      <c r="E380" s="4" t="s">
        <v>164</v>
      </c>
      <c r="F380" s="4" t="s">
        <v>36</v>
      </c>
      <c r="G380" s="4"/>
      <c r="H380" s="4">
        <v>16</v>
      </c>
      <c r="I380" s="3">
        <v>5.4740000000000002</v>
      </c>
      <c r="J380" s="37">
        <v>5.5910069156293236</v>
      </c>
      <c r="K380" s="52">
        <f>J380-I380</f>
        <v>0.11700691562932342</v>
      </c>
      <c r="L380" s="37">
        <v>11.065006915629324</v>
      </c>
      <c r="M380" s="3">
        <v>65.069999999999993</v>
      </c>
    </row>
    <row r="381" spans="1:13" x14ac:dyDescent="0.35">
      <c r="A381" s="4" t="s">
        <v>103</v>
      </c>
      <c r="B381" s="4">
        <v>2019</v>
      </c>
      <c r="C381" s="5">
        <v>43779</v>
      </c>
      <c r="D381" s="4" t="s">
        <v>72</v>
      </c>
      <c r="E381" s="4" t="s">
        <v>101</v>
      </c>
      <c r="F381" s="4" t="s">
        <v>47</v>
      </c>
      <c r="G381" s="4"/>
      <c r="H381" s="4">
        <v>17</v>
      </c>
      <c r="I381" s="3">
        <v>5.49</v>
      </c>
      <c r="J381" s="37">
        <v>5.6029652112285451</v>
      </c>
      <c r="K381" s="52">
        <f>J381-I381</f>
        <v>0.11296521122854486</v>
      </c>
      <c r="L381" s="37">
        <v>11.092965211228545</v>
      </c>
      <c r="M381" s="3">
        <v>64.906000000000006</v>
      </c>
    </row>
    <row r="382" spans="1:13" x14ac:dyDescent="0.35">
      <c r="A382" s="4" t="s">
        <v>103</v>
      </c>
      <c r="B382" s="4">
        <v>2019</v>
      </c>
      <c r="C382" s="5">
        <v>43779</v>
      </c>
      <c r="D382" s="4" t="s">
        <v>72</v>
      </c>
      <c r="E382" s="4" t="s">
        <v>76</v>
      </c>
      <c r="F382" s="4" t="s">
        <v>155</v>
      </c>
      <c r="G382" s="4"/>
      <c r="H382" s="4">
        <v>18</v>
      </c>
      <c r="I382" s="3">
        <v>5.4820000000000002</v>
      </c>
      <c r="J382" s="37">
        <v>5.633056269972367</v>
      </c>
      <c r="K382" s="52">
        <f>J382-I382</f>
        <v>0.15105626997236676</v>
      </c>
      <c r="L382" s="37">
        <v>11.115056269972367</v>
      </c>
      <c r="M382" s="3">
        <v>64.777000000000001</v>
      </c>
    </row>
    <row r="383" spans="1:13" x14ac:dyDescent="0.35">
      <c r="A383" s="4" t="s">
        <v>103</v>
      </c>
      <c r="B383" s="4">
        <v>2019</v>
      </c>
      <c r="C383" s="5">
        <v>43779</v>
      </c>
      <c r="D383" s="4" t="s">
        <v>72</v>
      </c>
      <c r="E383" s="4" t="s">
        <v>83</v>
      </c>
      <c r="F383" s="4" t="s">
        <v>67</v>
      </c>
      <c r="G383" s="4"/>
      <c r="H383" s="4">
        <v>19</v>
      </c>
      <c r="I383" s="3">
        <v>5.4969999999999999</v>
      </c>
      <c r="J383" s="37">
        <v>5.6199440755952192</v>
      </c>
      <c r="K383" s="52">
        <f>J383-I383</f>
        <v>0.12294407559521936</v>
      </c>
      <c r="L383" s="37">
        <v>11.116944075595219</v>
      </c>
      <c r="M383" s="3">
        <v>64.766000000000005</v>
      </c>
    </row>
    <row r="384" spans="1:13" x14ac:dyDescent="0.35">
      <c r="A384" s="4" t="s">
        <v>103</v>
      </c>
      <c r="B384" s="4">
        <v>2019</v>
      </c>
      <c r="C384" s="5">
        <v>43779</v>
      </c>
      <c r="D384" s="4" t="s">
        <v>72</v>
      </c>
      <c r="E384" s="4" t="s">
        <v>124</v>
      </c>
      <c r="F384" s="4" t="s">
        <v>123</v>
      </c>
      <c r="G384" s="4"/>
      <c r="H384" s="4">
        <v>20</v>
      </c>
      <c r="I384" s="3">
        <v>5.4409999999999998</v>
      </c>
      <c r="J384" s="37">
        <v>5.6929632269936752</v>
      </c>
      <c r="K384" s="52">
        <f>J384-I384</f>
        <v>0.25196322699367535</v>
      </c>
      <c r="L384" s="37">
        <v>11.133963226993675</v>
      </c>
      <c r="M384" s="3">
        <v>64.667000000000002</v>
      </c>
    </row>
    <row r="385" spans="1:13" x14ac:dyDescent="0.35">
      <c r="A385" s="4" t="s">
        <v>103</v>
      </c>
      <c r="B385" s="4">
        <v>2019</v>
      </c>
      <c r="C385" s="5">
        <v>43779</v>
      </c>
      <c r="D385" s="4" t="s">
        <v>72</v>
      </c>
      <c r="E385" s="4" t="s">
        <v>147</v>
      </c>
      <c r="F385" s="4" t="s">
        <v>148</v>
      </c>
      <c r="G385" s="4"/>
      <c r="H385" s="4">
        <v>21</v>
      </c>
      <c r="I385" s="3">
        <v>5.4930000000000003</v>
      </c>
      <c r="J385" s="37">
        <v>5.6540638324224748</v>
      </c>
      <c r="K385" s="52">
        <f>J385-I385</f>
        <v>0.16106383242247446</v>
      </c>
      <c r="L385" s="37">
        <v>11.147063832422475</v>
      </c>
      <c r="M385" s="3">
        <v>64.590999999999994</v>
      </c>
    </row>
    <row r="386" spans="1:13" x14ac:dyDescent="0.35">
      <c r="A386" s="4" t="s">
        <v>103</v>
      </c>
      <c r="B386" s="4">
        <v>2019</v>
      </c>
      <c r="C386" s="5">
        <v>43779</v>
      </c>
      <c r="D386" s="4" t="s">
        <v>72</v>
      </c>
      <c r="E386" s="4" t="s">
        <v>132</v>
      </c>
      <c r="F386" s="4" t="s">
        <v>156</v>
      </c>
      <c r="G386" s="4"/>
      <c r="H386" s="4">
        <v>22</v>
      </c>
      <c r="I386" s="3">
        <v>5.4889999999999999</v>
      </c>
      <c r="J386" s="37">
        <v>5.6850513695972689</v>
      </c>
      <c r="K386" s="52">
        <f>J386-I386</f>
        <v>0.19605136959726899</v>
      </c>
      <c r="L386" s="37">
        <v>11.174051369597269</v>
      </c>
      <c r="M386" s="3">
        <v>64.435000000000002</v>
      </c>
    </row>
    <row r="387" spans="1:13" x14ac:dyDescent="0.35">
      <c r="A387" s="4" t="s">
        <v>103</v>
      </c>
      <c r="B387" s="4">
        <v>2019</v>
      </c>
      <c r="C387" s="5">
        <v>43779</v>
      </c>
      <c r="D387" s="4" t="s">
        <v>72</v>
      </c>
      <c r="E387" s="4" t="s">
        <v>52</v>
      </c>
      <c r="F387" s="4" t="s">
        <v>53</v>
      </c>
      <c r="G387" s="4"/>
      <c r="H387" s="4">
        <v>23</v>
      </c>
      <c r="I387" s="3">
        <v>5.4930000000000003</v>
      </c>
      <c r="J387" s="37">
        <v>5.6819185162191506</v>
      </c>
      <c r="K387" s="52">
        <f>J387-I387</f>
        <v>0.18891851621915023</v>
      </c>
      <c r="L387" s="37">
        <v>11.174918516219151</v>
      </c>
      <c r="M387" s="3">
        <v>64.430000000000007</v>
      </c>
    </row>
    <row r="388" spans="1:13" x14ac:dyDescent="0.35">
      <c r="A388" s="4" t="s">
        <v>103</v>
      </c>
      <c r="B388" s="4">
        <v>2019</v>
      </c>
      <c r="C388" s="5">
        <v>43779</v>
      </c>
      <c r="D388" s="4" t="s">
        <v>72</v>
      </c>
      <c r="E388" s="4" t="s">
        <v>39</v>
      </c>
      <c r="F388" s="4" t="s">
        <v>40</v>
      </c>
      <c r="G388" s="4"/>
      <c r="H388" s="4">
        <v>24</v>
      </c>
      <c r="I388" s="3">
        <v>5.5339999999999998</v>
      </c>
      <c r="J388" s="37">
        <v>5.6699587320853366</v>
      </c>
      <c r="K388" s="52">
        <f>J388-I388</f>
        <v>0.13595873208533682</v>
      </c>
      <c r="L388" s="37">
        <v>11.203958732085336</v>
      </c>
      <c r="M388" s="3">
        <v>64.263000000000005</v>
      </c>
    </row>
    <row r="389" spans="1:13" x14ac:dyDescent="0.35">
      <c r="A389" s="4" t="s">
        <v>103</v>
      </c>
      <c r="B389" s="4">
        <v>2019</v>
      </c>
      <c r="C389" s="5">
        <v>43779</v>
      </c>
      <c r="D389" s="4" t="s">
        <v>72</v>
      </c>
      <c r="E389" s="4" t="s">
        <v>96</v>
      </c>
      <c r="F389" s="4" t="s">
        <v>19</v>
      </c>
      <c r="G389" s="4"/>
      <c r="H389" s="4">
        <v>25</v>
      </c>
      <c r="I389" s="3">
        <v>5.5720000000000001</v>
      </c>
      <c r="J389" s="37">
        <v>5.6829240292628027</v>
      </c>
      <c r="K389" s="52">
        <f>J389-I389</f>
        <v>0.11092402926280265</v>
      </c>
      <c r="L389" s="37">
        <v>11.254924029262803</v>
      </c>
      <c r="M389" s="3">
        <v>63.972000000000001</v>
      </c>
    </row>
    <row r="390" spans="1:13" x14ac:dyDescent="0.35">
      <c r="A390" s="4" t="s">
        <v>103</v>
      </c>
      <c r="B390" s="4">
        <v>2019</v>
      </c>
      <c r="C390" s="5">
        <v>43779</v>
      </c>
      <c r="D390" s="4" t="s">
        <v>72</v>
      </c>
      <c r="E390" s="4" t="s">
        <v>95</v>
      </c>
      <c r="F390" s="4" t="s">
        <v>155</v>
      </c>
      <c r="G390" s="4"/>
      <c r="H390" s="4">
        <v>26</v>
      </c>
      <c r="I390" s="3">
        <v>5.5430000000000001</v>
      </c>
      <c r="J390" s="37">
        <v>5.7149157219920257</v>
      </c>
      <c r="K390" s="52">
        <f>J390-I390</f>
        <v>0.17191572199202554</v>
      </c>
      <c r="L390" s="37">
        <v>11.257915721992026</v>
      </c>
      <c r="M390" s="3">
        <v>63.954999999999998</v>
      </c>
    </row>
    <row r="391" spans="1:13" x14ac:dyDescent="0.35">
      <c r="A391" s="4" t="s">
        <v>103</v>
      </c>
      <c r="B391" s="4">
        <v>2019</v>
      </c>
      <c r="C391" s="5">
        <v>43779</v>
      </c>
      <c r="D391" s="4" t="s">
        <v>72</v>
      </c>
      <c r="E391" s="4" t="s">
        <v>149</v>
      </c>
      <c r="F391" s="4" t="s">
        <v>56</v>
      </c>
      <c r="G391" s="4"/>
      <c r="H391" s="4">
        <v>27</v>
      </c>
      <c r="I391" s="3">
        <v>5.5890000000000004</v>
      </c>
      <c r="J391" s="37">
        <v>5.7579812302018816</v>
      </c>
      <c r="K391" s="52">
        <f>J391-I391</f>
        <v>0.16898123020188116</v>
      </c>
      <c r="L391" s="37">
        <v>11.346981230201882</v>
      </c>
      <c r="M391" s="3">
        <v>63.453000000000003</v>
      </c>
    </row>
    <row r="392" spans="1:13" x14ac:dyDescent="0.35">
      <c r="A392" s="4" t="s">
        <v>103</v>
      </c>
      <c r="B392" s="4">
        <v>2019</v>
      </c>
      <c r="C392" s="5">
        <v>43779</v>
      </c>
      <c r="D392" s="4" t="s">
        <v>72</v>
      </c>
      <c r="E392" s="4" t="s">
        <v>169</v>
      </c>
      <c r="F392" s="4" t="s">
        <v>49</v>
      </c>
      <c r="G392" s="4"/>
      <c r="H392" s="4">
        <v>28</v>
      </c>
      <c r="I392" s="3">
        <v>5.5789999999999997</v>
      </c>
      <c r="J392" s="37">
        <v>5.7679812302018822</v>
      </c>
      <c r="K392" s="52">
        <f>J392-I392</f>
        <v>0.18898123020188251</v>
      </c>
      <c r="L392" s="37">
        <v>11.346981230201882</v>
      </c>
      <c r="M392" s="3">
        <v>63.453000000000003</v>
      </c>
    </row>
    <row r="393" spans="1:13" x14ac:dyDescent="0.35">
      <c r="A393" s="4" t="s">
        <v>103</v>
      </c>
      <c r="B393" s="4">
        <v>2019</v>
      </c>
      <c r="C393" s="5">
        <v>43779</v>
      </c>
      <c r="D393" s="4" t="s">
        <v>72</v>
      </c>
      <c r="E393" s="4" t="s">
        <v>119</v>
      </c>
      <c r="F393" s="4" t="s">
        <v>21</v>
      </c>
      <c r="G393" s="4"/>
      <c r="H393" s="4">
        <v>29</v>
      </c>
      <c r="I393" s="3">
        <v>5.5910000000000002</v>
      </c>
      <c r="J393" s="37">
        <v>5.80104455555204</v>
      </c>
      <c r="K393" s="52">
        <f>J393-I393</f>
        <v>0.21004455555203982</v>
      </c>
      <c r="L393" s="37">
        <v>11.39204455555204</v>
      </c>
      <c r="M393" s="3">
        <v>63.201999999999998</v>
      </c>
    </row>
    <row r="394" spans="1:13" x14ac:dyDescent="0.35">
      <c r="A394" s="4" t="s">
        <v>103</v>
      </c>
      <c r="B394" s="4">
        <v>2019</v>
      </c>
      <c r="C394" s="5">
        <v>43779</v>
      </c>
      <c r="D394" s="4" t="s">
        <v>72</v>
      </c>
      <c r="E394" s="4" t="s">
        <v>144</v>
      </c>
      <c r="F394" s="4" t="s">
        <v>145</v>
      </c>
      <c r="G394" s="4"/>
      <c r="H394" s="4">
        <v>30</v>
      </c>
      <c r="I394" s="3">
        <v>5.6040000000000001</v>
      </c>
      <c r="J394" s="37">
        <v>5.8059171196298118</v>
      </c>
      <c r="K394" s="52">
        <f>J394-I394</f>
        <v>0.20191711962981174</v>
      </c>
      <c r="L394" s="37">
        <v>11.409917119629812</v>
      </c>
      <c r="M394" s="3">
        <v>63.103000000000002</v>
      </c>
    </row>
    <row r="395" spans="1:13" x14ac:dyDescent="0.35">
      <c r="A395" s="4" t="s">
        <v>103</v>
      </c>
      <c r="B395" s="4">
        <v>2019</v>
      </c>
      <c r="C395" s="5">
        <v>43779</v>
      </c>
      <c r="D395" s="4" t="s">
        <v>72</v>
      </c>
      <c r="E395" s="4" t="s">
        <v>60</v>
      </c>
      <c r="F395" s="4" t="s">
        <v>61</v>
      </c>
      <c r="G395" s="4"/>
      <c r="H395" s="4">
        <v>31</v>
      </c>
      <c r="I395" s="3">
        <v>5.5720000000000001</v>
      </c>
      <c r="J395" s="37">
        <v>5.8390021078656664</v>
      </c>
      <c r="K395" s="52">
        <f>J395-I395</f>
        <v>0.26700210786566636</v>
      </c>
      <c r="L395" s="37">
        <v>11.411002107865666</v>
      </c>
      <c r="M395" s="3">
        <v>63.097000000000001</v>
      </c>
    </row>
    <row r="396" spans="1:13" x14ac:dyDescent="0.35">
      <c r="A396" s="4" t="s">
        <v>103</v>
      </c>
      <c r="B396" s="4">
        <v>2019</v>
      </c>
      <c r="C396" s="5">
        <v>43779</v>
      </c>
      <c r="D396" s="4" t="s">
        <v>72</v>
      </c>
      <c r="E396" s="4" t="s">
        <v>150</v>
      </c>
      <c r="F396" s="4" t="s">
        <v>31</v>
      </c>
      <c r="G396" s="4"/>
      <c r="H396" s="4">
        <v>32</v>
      </c>
      <c r="I396" s="3">
        <v>5.625</v>
      </c>
      <c r="J396" s="37">
        <v>5.839055409601146</v>
      </c>
      <c r="K396" s="52">
        <f>J396-I396</f>
        <v>0.214055409601146</v>
      </c>
      <c r="L396" s="37">
        <v>11.464055409601146</v>
      </c>
      <c r="M396" s="3">
        <v>62.805</v>
      </c>
    </row>
    <row r="397" spans="1:13" x14ac:dyDescent="0.35">
      <c r="A397" s="4" t="s">
        <v>103</v>
      </c>
      <c r="B397" s="4">
        <v>2019</v>
      </c>
      <c r="C397" s="5">
        <v>43779</v>
      </c>
      <c r="D397" s="4" t="s">
        <v>72</v>
      </c>
      <c r="E397" s="4" t="s">
        <v>158</v>
      </c>
      <c r="F397" s="4" t="s">
        <v>159</v>
      </c>
      <c r="G397" s="4"/>
      <c r="H397" s="4">
        <v>33</v>
      </c>
      <c r="I397" s="3">
        <v>5.6470000000000002</v>
      </c>
      <c r="J397" s="37">
        <v>5.8549649190069974</v>
      </c>
      <c r="K397" s="52">
        <f>J397-I397</f>
        <v>0.20796491900699721</v>
      </c>
      <c r="L397" s="37">
        <v>11.501964919006998</v>
      </c>
      <c r="M397" s="3">
        <v>62.597999999999999</v>
      </c>
    </row>
    <row r="398" spans="1:13" x14ac:dyDescent="0.35">
      <c r="A398" s="4" t="s">
        <v>103</v>
      </c>
      <c r="B398" s="4">
        <v>2019</v>
      </c>
      <c r="C398" s="5">
        <v>43779</v>
      </c>
      <c r="D398" s="4" t="s">
        <v>72</v>
      </c>
      <c r="E398" s="4" t="s">
        <v>142</v>
      </c>
      <c r="F398" s="4" t="s">
        <v>61</v>
      </c>
      <c r="G398" s="4"/>
      <c r="H398" s="4">
        <v>34</v>
      </c>
      <c r="I398" s="3">
        <v>5.6210000000000004</v>
      </c>
      <c r="J398" s="37">
        <v>5.8829864508604004</v>
      </c>
      <c r="K398" s="52">
        <f>J398-I398</f>
        <v>0.26198645086039996</v>
      </c>
      <c r="L398" s="37">
        <v>11.503986450860401</v>
      </c>
      <c r="M398" s="3">
        <v>62.587000000000003</v>
      </c>
    </row>
    <row r="399" spans="1:13" x14ac:dyDescent="0.35">
      <c r="A399" s="4" t="s">
        <v>103</v>
      </c>
      <c r="B399" s="4">
        <v>2019</v>
      </c>
      <c r="C399" s="5">
        <v>43779</v>
      </c>
      <c r="D399" s="4" t="s">
        <v>72</v>
      </c>
      <c r="E399" s="4" t="s">
        <v>100</v>
      </c>
      <c r="F399" s="4" t="s">
        <v>47</v>
      </c>
      <c r="G399" s="4"/>
      <c r="H399" s="4">
        <v>35</v>
      </c>
      <c r="I399" s="3">
        <v>5.6660000000000004</v>
      </c>
      <c r="J399" s="37">
        <v>5.8639618870704293</v>
      </c>
      <c r="K399" s="52">
        <f>J399-I399</f>
        <v>0.19796188707042894</v>
      </c>
      <c r="L399" s="37">
        <v>11.52996188707043</v>
      </c>
      <c r="M399" s="3">
        <v>62.445999999999998</v>
      </c>
    </row>
    <row r="400" spans="1:13" x14ac:dyDescent="0.35">
      <c r="A400" s="4" t="s">
        <v>103</v>
      </c>
      <c r="B400" s="4">
        <v>2019</v>
      </c>
      <c r="C400" s="5">
        <v>43779</v>
      </c>
      <c r="D400" s="4" t="s">
        <v>72</v>
      </c>
      <c r="E400" s="4" t="s">
        <v>143</v>
      </c>
      <c r="F400" s="4" t="s">
        <v>121</v>
      </c>
      <c r="G400" s="4"/>
      <c r="H400" s="4">
        <v>36</v>
      </c>
      <c r="I400" s="3">
        <v>5.6980000000000004</v>
      </c>
      <c r="J400" s="37">
        <v>5.836025374855824</v>
      </c>
      <c r="K400" s="52">
        <f>J400-I400</f>
        <v>0.13802537485582356</v>
      </c>
      <c r="L400" s="37">
        <v>11.534025374855824</v>
      </c>
      <c r="M400" s="3">
        <v>62.423999999999999</v>
      </c>
    </row>
    <row r="401" spans="1:13" x14ac:dyDescent="0.35">
      <c r="A401" s="4" t="s">
        <v>103</v>
      </c>
      <c r="B401" s="4">
        <v>2019</v>
      </c>
      <c r="C401" s="5">
        <v>43779</v>
      </c>
      <c r="D401" s="4" t="s">
        <v>72</v>
      </c>
      <c r="E401" s="4" t="s">
        <v>160</v>
      </c>
      <c r="F401" s="4" t="s">
        <v>161</v>
      </c>
      <c r="G401" s="4"/>
      <c r="H401" s="4">
        <v>37</v>
      </c>
      <c r="I401" s="3">
        <v>5.7110000000000003</v>
      </c>
      <c r="J401" s="37">
        <v>5.864004421008632</v>
      </c>
      <c r="K401" s="52">
        <f>J401-I401</f>
        <v>0.15300442100863165</v>
      </c>
      <c r="L401" s="37">
        <v>11.575004421008632</v>
      </c>
      <c r="M401" s="3">
        <v>62.203000000000003</v>
      </c>
    </row>
    <row r="402" spans="1:13" x14ac:dyDescent="0.35">
      <c r="A402" s="4" t="s">
        <v>103</v>
      </c>
      <c r="B402" s="4">
        <v>2019</v>
      </c>
      <c r="C402" s="5">
        <v>43779</v>
      </c>
      <c r="D402" s="4" t="s">
        <v>72</v>
      </c>
      <c r="E402" s="4" t="s">
        <v>171</v>
      </c>
      <c r="F402" s="4" t="s">
        <v>156</v>
      </c>
      <c r="G402" s="4"/>
      <c r="H402" s="4">
        <v>38</v>
      </c>
      <c r="I402" s="3">
        <v>5.6689999999999996</v>
      </c>
      <c r="J402" s="37">
        <v>5.9209103391658493</v>
      </c>
      <c r="K402" s="52">
        <f>J402-I402</f>
        <v>0.25191033916584971</v>
      </c>
      <c r="L402" s="37">
        <v>11.589910339165849</v>
      </c>
      <c r="M402" s="3">
        <v>62.122999999999998</v>
      </c>
    </row>
    <row r="403" spans="1:13" x14ac:dyDescent="0.35">
      <c r="A403" s="4" t="s">
        <v>103</v>
      </c>
      <c r="B403" s="4">
        <v>2019</v>
      </c>
      <c r="C403" s="5">
        <v>43779</v>
      </c>
      <c r="D403" s="4" t="s">
        <v>72</v>
      </c>
      <c r="E403" s="4" t="s">
        <v>50</v>
      </c>
      <c r="F403" s="4" t="s">
        <v>51</v>
      </c>
      <c r="G403" s="4"/>
      <c r="H403" s="4">
        <v>39</v>
      </c>
      <c r="I403" s="3">
        <v>5.718</v>
      </c>
      <c r="J403" s="37">
        <v>5.8939667768728317</v>
      </c>
      <c r="K403" s="52">
        <f>J403-I403</f>
        <v>0.17596677687283169</v>
      </c>
      <c r="L403" s="37">
        <v>11.611966776872832</v>
      </c>
      <c r="M403" s="3">
        <v>62.005000000000003</v>
      </c>
    </row>
    <row r="404" spans="1:13" x14ac:dyDescent="0.35">
      <c r="A404" s="4" t="s">
        <v>103</v>
      </c>
      <c r="B404" s="4">
        <v>2019</v>
      </c>
      <c r="C404" s="5">
        <v>43779</v>
      </c>
      <c r="D404" s="4" t="s">
        <v>72</v>
      </c>
      <c r="E404" s="4" t="s">
        <v>151</v>
      </c>
      <c r="F404" s="4" t="s">
        <v>63</v>
      </c>
      <c r="G404" s="4"/>
      <c r="H404" s="4">
        <v>40</v>
      </c>
      <c r="I404" s="3">
        <v>5.726</v>
      </c>
      <c r="J404" s="37">
        <v>5.9239199068006405</v>
      </c>
      <c r="K404" s="52">
        <f>J404-I404</f>
        <v>0.19791990680064053</v>
      </c>
      <c r="L404" s="37">
        <v>11.64991990680064</v>
      </c>
      <c r="M404" s="3">
        <v>61.802999999999997</v>
      </c>
    </row>
    <row r="405" spans="1:13" x14ac:dyDescent="0.35">
      <c r="A405" s="4" t="s">
        <v>103</v>
      </c>
      <c r="B405" s="4">
        <v>2019</v>
      </c>
      <c r="C405" s="5">
        <v>43779</v>
      </c>
      <c r="D405" s="4" t="s">
        <v>72</v>
      </c>
      <c r="E405" s="4" t="s">
        <v>58</v>
      </c>
      <c r="F405" s="4" t="s">
        <v>59</v>
      </c>
      <c r="G405" s="4"/>
      <c r="H405" s="4">
        <v>41</v>
      </c>
      <c r="I405" s="3">
        <v>5.8129999999999997</v>
      </c>
      <c r="J405" s="37">
        <v>6.0160699393760178</v>
      </c>
      <c r="K405" s="52">
        <f>J405-I405</f>
        <v>0.20306993937601803</v>
      </c>
      <c r="L405" s="37">
        <v>11.829069939376017</v>
      </c>
      <c r="M405" s="3">
        <v>60.866999999999997</v>
      </c>
    </row>
    <row r="406" spans="1:13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80</v>
      </c>
      <c r="F406" s="1" t="s">
        <v>65</v>
      </c>
      <c r="G406" s="1"/>
      <c r="H406" s="1">
        <v>1</v>
      </c>
      <c r="I406" s="3">
        <v>5.2220000000000004</v>
      </c>
      <c r="J406" s="37">
        <v>5.3679483740016751</v>
      </c>
      <c r="K406" s="52">
        <f>J406-I406</f>
        <v>0.14594837400167471</v>
      </c>
      <c r="L406" s="37">
        <v>10.589948374001676</v>
      </c>
      <c r="M406" s="3">
        <v>67.989000000000004</v>
      </c>
    </row>
    <row r="407" spans="1:13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33</v>
      </c>
      <c r="F407" s="1" t="s">
        <v>146</v>
      </c>
      <c r="G407" s="1"/>
      <c r="H407" s="1">
        <v>2</v>
      </c>
      <c r="I407" s="3">
        <v>5.2729999999999997</v>
      </c>
      <c r="J407" s="37">
        <v>5.4159947891150413</v>
      </c>
      <c r="K407" s="52">
        <f>J407-I407</f>
        <v>0.1429947891150416</v>
      </c>
      <c r="L407" s="37">
        <v>10.688994789115041</v>
      </c>
      <c r="M407" s="3">
        <v>67.358999999999995</v>
      </c>
    </row>
    <row r="408" spans="1:13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23</v>
      </c>
      <c r="F408" s="1" t="s">
        <v>15</v>
      </c>
      <c r="G408" s="1"/>
      <c r="H408" s="1">
        <v>3</v>
      </c>
      <c r="I408" s="3">
        <v>5.3170000000000002</v>
      </c>
      <c r="J408" s="37">
        <v>5.428947882152773</v>
      </c>
      <c r="K408" s="52">
        <f>J408-I408</f>
        <v>0.11194788215277285</v>
      </c>
      <c r="L408" s="37">
        <v>10.745947882152773</v>
      </c>
      <c r="M408" s="3">
        <v>67.001999999999995</v>
      </c>
    </row>
    <row r="409" spans="1:13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22</v>
      </c>
      <c r="F409" s="1" t="s">
        <v>15</v>
      </c>
      <c r="G409" s="1"/>
      <c r="H409" s="1">
        <v>4</v>
      </c>
      <c r="I409" s="3">
        <v>5.3230000000000004</v>
      </c>
      <c r="J409" s="37">
        <v>5.4499598707244807</v>
      </c>
      <c r="K409" s="52">
        <f>J409-I409</f>
        <v>0.12695987072448034</v>
      </c>
      <c r="L409" s="37">
        <v>10.772959870724481</v>
      </c>
      <c r="M409" s="3">
        <v>66.834000000000003</v>
      </c>
    </row>
    <row r="410" spans="1:13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30</v>
      </c>
      <c r="F410" s="1" t="s">
        <v>31</v>
      </c>
      <c r="G410" s="1"/>
      <c r="H410" s="1">
        <v>5</v>
      </c>
      <c r="I410" s="3">
        <v>5.33</v>
      </c>
      <c r="J410" s="37">
        <v>5.4589413351314899</v>
      </c>
      <c r="K410" s="52">
        <f>J410-I410</f>
        <v>0.12894133513148986</v>
      </c>
      <c r="L410" s="37">
        <v>10.78894133513149</v>
      </c>
      <c r="M410" s="3">
        <v>66.734999999999999</v>
      </c>
    </row>
    <row r="411" spans="1:13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99</v>
      </c>
      <c r="F411" s="1" t="s">
        <v>67</v>
      </c>
      <c r="G411" s="1"/>
      <c r="H411" s="1">
        <v>6</v>
      </c>
      <c r="I411" s="3">
        <v>5.3730000000000002</v>
      </c>
      <c r="J411" s="37">
        <v>5.4870561102899034</v>
      </c>
      <c r="K411" s="52">
        <f>J411-I411</f>
        <v>0.11405611028990315</v>
      </c>
      <c r="L411" s="37">
        <v>10.860056110289904</v>
      </c>
      <c r="M411" s="3">
        <v>66.298000000000002</v>
      </c>
    </row>
    <row r="412" spans="1:13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78</v>
      </c>
      <c r="F412" s="1" t="s">
        <v>19</v>
      </c>
      <c r="G412" s="1"/>
      <c r="H412" s="1">
        <v>7</v>
      </c>
      <c r="I412" s="3">
        <v>5.35</v>
      </c>
      <c r="J412" s="37">
        <v>5.515956355075307</v>
      </c>
      <c r="K412" s="52">
        <f>J412-I412</f>
        <v>0.16595635507530737</v>
      </c>
      <c r="L412" s="37">
        <v>10.865956355075307</v>
      </c>
      <c r="M412" s="3">
        <v>66.262</v>
      </c>
    </row>
    <row r="413" spans="1:13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137</v>
      </c>
      <c r="F413" s="1" t="s">
        <v>38</v>
      </c>
      <c r="G413" s="1"/>
      <c r="H413" s="1">
        <v>8</v>
      </c>
      <c r="I413" s="3">
        <v>5.3879999999999999</v>
      </c>
      <c r="J413" s="37">
        <v>5.481072958652236</v>
      </c>
      <c r="K413" s="52">
        <f>J413-I413</f>
        <v>9.3072958652236082E-2</v>
      </c>
      <c r="L413" s="37">
        <v>10.869072958652236</v>
      </c>
      <c r="M413" s="3">
        <v>66.242999999999995</v>
      </c>
    </row>
    <row r="414" spans="1:13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138</v>
      </c>
      <c r="F414" s="1" t="s">
        <v>165</v>
      </c>
      <c r="G414" s="1"/>
      <c r="H414" s="1">
        <v>9</v>
      </c>
      <c r="I414" s="3">
        <v>5.4089999999999998</v>
      </c>
      <c r="J414" s="37">
        <v>5.5090238376853788</v>
      </c>
      <c r="K414" s="52">
        <f>J414-I414</f>
        <v>0.10002383768537904</v>
      </c>
      <c r="L414" s="37">
        <v>10.918023837685379</v>
      </c>
      <c r="M414" s="3">
        <v>65.945999999999998</v>
      </c>
    </row>
    <row r="415" spans="1:13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73</v>
      </c>
      <c r="F415" s="1" t="s">
        <v>74</v>
      </c>
      <c r="G415" s="1"/>
      <c r="H415" s="1">
        <v>10</v>
      </c>
      <c r="I415" s="3">
        <v>5.3689999999999998</v>
      </c>
      <c r="J415" s="37">
        <v>5.557971407758151</v>
      </c>
      <c r="K415" s="52">
        <f>J415-I415</f>
        <v>0.18897140775815124</v>
      </c>
      <c r="L415" s="37">
        <v>10.926971407758151</v>
      </c>
      <c r="M415" s="3">
        <v>65.891999999999996</v>
      </c>
    </row>
    <row r="416" spans="1:13" x14ac:dyDescent="0.35">
      <c r="A416" s="1" t="s">
        <v>130</v>
      </c>
      <c r="B416" s="1">
        <v>2019</v>
      </c>
      <c r="C416" s="2">
        <v>43799</v>
      </c>
      <c r="D416" s="1" t="s">
        <v>72</v>
      </c>
      <c r="E416" s="1" t="s">
        <v>141</v>
      </c>
      <c r="F416" s="1" t="s">
        <v>44</v>
      </c>
      <c r="G416" s="1"/>
      <c r="H416" s="1">
        <v>11</v>
      </c>
      <c r="I416" s="3">
        <v>5.3920000000000003</v>
      </c>
      <c r="J416" s="37">
        <v>5.5819368998628258</v>
      </c>
      <c r="K416" s="52">
        <f>J416-I416</f>
        <v>0.18993689986282547</v>
      </c>
      <c r="L416" s="37">
        <v>10.973936899862826</v>
      </c>
      <c r="M416" s="3">
        <v>65.61</v>
      </c>
    </row>
    <row r="417" spans="1:13" x14ac:dyDescent="0.35">
      <c r="A417" s="1" t="s">
        <v>130</v>
      </c>
      <c r="B417" s="1">
        <v>2019</v>
      </c>
      <c r="C417" s="2">
        <v>43799</v>
      </c>
      <c r="D417" s="1" t="s">
        <v>72</v>
      </c>
      <c r="E417" s="1" t="s">
        <v>97</v>
      </c>
      <c r="F417" s="1" t="s">
        <v>153</v>
      </c>
      <c r="G417" s="1"/>
      <c r="H417" s="1">
        <v>12</v>
      </c>
      <c r="I417" s="3">
        <v>5.42</v>
      </c>
      <c r="J417" s="37">
        <v>5.5649871841816196</v>
      </c>
      <c r="K417" s="52">
        <f>J417-I417</f>
        <v>0.14498718418161971</v>
      </c>
      <c r="L417" s="37">
        <v>10.98498718418162</v>
      </c>
      <c r="M417" s="3">
        <v>65.543999999999997</v>
      </c>
    </row>
    <row r="418" spans="1:13" x14ac:dyDescent="0.35">
      <c r="A418" s="1" t="s">
        <v>130</v>
      </c>
      <c r="B418" s="1">
        <v>2019</v>
      </c>
      <c r="C418" s="2">
        <v>43799</v>
      </c>
      <c r="D418" s="1" t="s">
        <v>72</v>
      </c>
      <c r="E418" s="1" t="s">
        <v>52</v>
      </c>
      <c r="F418" s="1" t="s">
        <v>53</v>
      </c>
      <c r="G418" s="1"/>
      <c r="H418" s="1">
        <v>13</v>
      </c>
      <c r="I418" s="3">
        <v>5.4169999999999998</v>
      </c>
      <c r="J418" s="37">
        <v>5.5859494017146272</v>
      </c>
      <c r="K418" s="52">
        <f>J418-I418</f>
        <v>0.16894940171462736</v>
      </c>
      <c r="L418" s="37">
        <v>11.002949401714627</v>
      </c>
      <c r="M418" s="3">
        <v>65.436999999999998</v>
      </c>
    </row>
    <row r="419" spans="1:13" x14ac:dyDescent="0.35">
      <c r="A419" s="1" t="s">
        <v>130</v>
      </c>
      <c r="B419" s="1">
        <v>2019</v>
      </c>
      <c r="C419" s="2">
        <v>43799</v>
      </c>
      <c r="D419" s="1" t="s">
        <v>72</v>
      </c>
      <c r="E419" s="1" t="s">
        <v>101</v>
      </c>
      <c r="F419" s="1" t="s">
        <v>47</v>
      </c>
      <c r="G419" s="1"/>
      <c r="H419" s="1">
        <v>14</v>
      </c>
      <c r="I419" s="3">
        <v>5.4240000000000004</v>
      </c>
      <c r="J419" s="37">
        <v>5.5809675200611393</v>
      </c>
      <c r="K419" s="52">
        <f>J419-I419</f>
        <v>0.1569675200611389</v>
      </c>
      <c r="L419" s="37">
        <v>11.00496752006114</v>
      </c>
      <c r="M419" s="3">
        <v>65.424999999999997</v>
      </c>
    </row>
    <row r="420" spans="1:13" x14ac:dyDescent="0.35">
      <c r="A420" s="1" t="s">
        <v>130</v>
      </c>
      <c r="B420" s="1">
        <v>2019</v>
      </c>
      <c r="C420" s="2">
        <v>43799</v>
      </c>
      <c r="D420" s="1" t="s">
        <v>72</v>
      </c>
      <c r="E420" s="1" t="s">
        <v>157</v>
      </c>
      <c r="F420" s="1" t="s">
        <v>38</v>
      </c>
      <c r="G420" s="1"/>
      <c r="H420" s="1">
        <v>15</v>
      </c>
      <c r="I420" s="3">
        <v>5.4379999999999997</v>
      </c>
      <c r="J420" s="37">
        <v>5.6469383400304833</v>
      </c>
      <c r="K420" s="52">
        <f>J420-I420</f>
        <v>0.20893834003048362</v>
      </c>
      <c r="L420" s="37">
        <v>11.084938340030483</v>
      </c>
      <c r="M420" s="3">
        <v>64.953000000000003</v>
      </c>
    </row>
    <row r="421" spans="1:13" x14ac:dyDescent="0.35">
      <c r="A421" s="1" t="s">
        <v>130</v>
      </c>
      <c r="B421" s="1">
        <v>2019</v>
      </c>
      <c r="C421" s="2">
        <v>43799</v>
      </c>
      <c r="D421" s="1" t="s">
        <v>72</v>
      </c>
      <c r="E421" s="1" t="s">
        <v>166</v>
      </c>
      <c r="F421" s="1" t="s">
        <v>121</v>
      </c>
      <c r="G421" s="1"/>
      <c r="H421" s="1">
        <v>16</v>
      </c>
      <c r="I421" s="3">
        <v>5.4459999999999997</v>
      </c>
      <c r="J421" s="37">
        <v>5.6449146923811568</v>
      </c>
      <c r="K421" s="52">
        <f>J421-I421</f>
        <v>0.19891469238115711</v>
      </c>
      <c r="L421" s="37">
        <v>11.090914692381157</v>
      </c>
      <c r="M421" s="3">
        <v>64.918000000000006</v>
      </c>
    </row>
    <row r="422" spans="1:13" x14ac:dyDescent="0.35">
      <c r="A422" s="1" t="s">
        <v>130</v>
      </c>
      <c r="B422" s="1">
        <v>2019</v>
      </c>
      <c r="C422" s="2">
        <v>43799</v>
      </c>
      <c r="D422" s="1" t="s">
        <v>72</v>
      </c>
      <c r="E422" s="1" t="s">
        <v>132</v>
      </c>
      <c r="F422" s="1" t="s">
        <v>156</v>
      </c>
      <c r="G422" s="1"/>
      <c r="H422" s="1">
        <v>17</v>
      </c>
      <c r="I422" s="3">
        <v>5.4640000000000004</v>
      </c>
      <c r="J422" s="37">
        <v>5.6279398570372177</v>
      </c>
      <c r="K422" s="52">
        <f>J422-I422</f>
        <v>0.16393985703721725</v>
      </c>
      <c r="L422" s="37">
        <v>11.091939857037218</v>
      </c>
      <c r="M422" s="3">
        <v>64.912000000000006</v>
      </c>
    </row>
    <row r="423" spans="1:13" x14ac:dyDescent="0.35">
      <c r="A423" s="1" t="s">
        <v>130</v>
      </c>
      <c r="B423" s="1">
        <v>2019</v>
      </c>
      <c r="C423" s="2">
        <v>43799</v>
      </c>
      <c r="D423" s="1" t="s">
        <v>72</v>
      </c>
      <c r="E423" s="1" t="s">
        <v>39</v>
      </c>
      <c r="F423" s="1" t="s">
        <v>40</v>
      </c>
      <c r="G423" s="1"/>
      <c r="H423" s="1">
        <v>18</v>
      </c>
      <c r="I423" s="3">
        <v>5.4610000000000003</v>
      </c>
      <c r="J423" s="37">
        <v>5.6309398570372178</v>
      </c>
      <c r="K423" s="52">
        <f>J423-I423</f>
        <v>0.16993985703721748</v>
      </c>
      <c r="L423" s="37">
        <v>11.091939857037218</v>
      </c>
      <c r="M423" s="3">
        <v>64.912000000000006</v>
      </c>
    </row>
    <row r="424" spans="1:13" x14ac:dyDescent="0.35">
      <c r="A424" s="1" t="s">
        <v>130</v>
      </c>
      <c r="B424" s="1">
        <v>2019</v>
      </c>
      <c r="C424" s="2">
        <v>43799</v>
      </c>
      <c r="D424" s="1" t="s">
        <v>72</v>
      </c>
      <c r="E424" s="1" t="s">
        <v>24</v>
      </c>
      <c r="F424" s="1" t="s">
        <v>154</v>
      </c>
      <c r="G424" s="1"/>
      <c r="H424" s="1">
        <v>19</v>
      </c>
      <c r="I424" s="3">
        <v>5.4429999999999996</v>
      </c>
      <c r="J424" s="37">
        <v>5.6530424115398841</v>
      </c>
      <c r="K424" s="52">
        <f>J424-I424</f>
        <v>0.21004241153988445</v>
      </c>
      <c r="L424" s="37">
        <v>11.096042411539884</v>
      </c>
      <c r="M424" s="3">
        <v>64.888000000000005</v>
      </c>
    </row>
    <row r="425" spans="1:13" x14ac:dyDescent="0.35">
      <c r="A425" s="1" t="s">
        <v>130</v>
      </c>
      <c r="B425" s="1">
        <v>2019</v>
      </c>
      <c r="C425" s="2">
        <v>43799</v>
      </c>
      <c r="D425" s="1" t="s">
        <v>72</v>
      </c>
      <c r="E425" s="1" t="s">
        <v>43</v>
      </c>
      <c r="F425" s="1" t="s">
        <v>44</v>
      </c>
      <c r="G425" s="1"/>
      <c r="H425" s="1">
        <v>20</v>
      </c>
      <c r="I425" s="3">
        <v>5.47</v>
      </c>
      <c r="J425" s="37">
        <v>5.6579404036969505</v>
      </c>
      <c r="K425" s="52">
        <f>J425-I425</f>
        <v>0.18794040369695075</v>
      </c>
      <c r="L425" s="37">
        <v>11.12794040369695</v>
      </c>
      <c r="M425" s="3">
        <v>64.701999999999998</v>
      </c>
    </row>
    <row r="426" spans="1:13" x14ac:dyDescent="0.35">
      <c r="A426" s="1" t="s">
        <v>130</v>
      </c>
      <c r="B426" s="1">
        <v>2019</v>
      </c>
      <c r="C426" s="2">
        <v>43799</v>
      </c>
      <c r="D426" s="1" t="s">
        <v>72</v>
      </c>
      <c r="E426" s="1" t="s">
        <v>167</v>
      </c>
      <c r="F426" s="1" t="s">
        <v>121</v>
      </c>
      <c r="G426" s="1"/>
      <c r="H426" s="1">
        <v>21</v>
      </c>
      <c r="I426" s="3">
        <v>5.4909999999999997</v>
      </c>
      <c r="J426" s="37">
        <v>5.6410696372800651</v>
      </c>
      <c r="K426" s="52">
        <f>J426-I426</f>
        <v>0.15006963728006539</v>
      </c>
      <c r="L426" s="37">
        <v>11.132069637280065</v>
      </c>
      <c r="M426" s="3">
        <v>64.677999999999997</v>
      </c>
    </row>
    <row r="427" spans="1:13" x14ac:dyDescent="0.35">
      <c r="A427" s="1" t="s">
        <v>130</v>
      </c>
      <c r="B427" s="1">
        <v>2019</v>
      </c>
      <c r="C427" s="2">
        <v>43799</v>
      </c>
      <c r="D427" s="1" t="s">
        <v>72</v>
      </c>
      <c r="E427" s="1" t="s">
        <v>168</v>
      </c>
      <c r="F427" s="1" t="s">
        <v>148</v>
      </c>
      <c r="G427" s="1"/>
      <c r="H427" s="1">
        <v>22</v>
      </c>
      <c r="I427" s="3">
        <v>5.5</v>
      </c>
      <c r="J427" s="37">
        <v>5.6360296960791896</v>
      </c>
      <c r="K427" s="52">
        <f>J427-I427</f>
        <v>0.13602969607918958</v>
      </c>
      <c r="L427" s="37">
        <v>11.13602969607919</v>
      </c>
      <c r="M427" s="3">
        <v>64.655000000000001</v>
      </c>
    </row>
    <row r="428" spans="1:13" x14ac:dyDescent="0.35">
      <c r="A428" s="1" t="s">
        <v>130</v>
      </c>
      <c r="B428" s="1">
        <v>2019</v>
      </c>
      <c r="C428" s="2">
        <v>43799</v>
      </c>
      <c r="D428" s="1" t="s">
        <v>72</v>
      </c>
      <c r="E428" s="1" t="s">
        <v>26</v>
      </c>
      <c r="F428" s="1" t="s">
        <v>27</v>
      </c>
      <c r="G428" s="1"/>
      <c r="H428" s="1">
        <v>23</v>
      </c>
      <c r="I428" s="3">
        <v>5.399</v>
      </c>
      <c r="J428" s="37">
        <v>5.7370296960791896</v>
      </c>
      <c r="K428" s="52">
        <f>J428-I428</f>
        <v>0.33802969607918953</v>
      </c>
      <c r="L428" s="37">
        <v>11.13602969607919</v>
      </c>
      <c r="M428" s="3">
        <v>64.655000000000001</v>
      </c>
    </row>
    <row r="429" spans="1:13" x14ac:dyDescent="0.35">
      <c r="A429" s="1" t="s">
        <v>130</v>
      </c>
      <c r="B429" s="1">
        <v>2019</v>
      </c>
      <c r="C429" s="2">
        <v>43799</v>
      </c>
      <c r="D429" s="1" t="s">
        <v>72</v>
      </c>
      <c r="E429" s="1" t="s">
        <v>122</v>
      </c>
      <c r="F429" s="1" t="s">
        <v>123</v>
      </c>
      <c r="G429" s="1"/>
      <c r="H429" s="1">
        <v>24</v>
      </c>
      <c r="I429" s="3">
        <v>5.5060000000000002</v>
      </c>
      <c r="J429" s="37">
        <v>5.6600799305221692</v>
      </c>
      <c r="K429" s="52">
        <f>J429-I429</f>
        <v>0.15407993052216895</v>
      </c>
      <c r="L429" s="37">
        <v>11.166079930522169</v>
      </c>
      <c r="M429" s="3">
        <v>64.480999999999995</v>
      </c>
    </row>
    <row r="430" spans="1:13" x14ac:dyDescent="0.35">
      <c r="A430" s="1" t="s">
        <v>130</v>
      </c>
      <c r="B430" s="1">
        <v>2019</v>
      </c>
      <c r="C430" s="2">
        <v>43799</v>
      </c>
      <c r="D430" s="1" t="s">
        <v>72</v>
      </c>
      <c r="E430" s="1" t="s">
        <v>28</v>
      </c>
      <c r="F430" s="1" t="s">
        <v>29</v>
      </c>
      <c r="G430" s="1"/>
      <c r="H430" s="1">
        <v>25</v>
      </c>
      <c r="I430" s="3">
        <v>5.4939999999999998</v>
      </c>
      <c r="J430" s="37">
        <v>5.6960284413222873</v>
      </c>
      <c r="K430" s="52">
        <f>J430-I430</f>
        <v>0.20202844132228748</v>
      </c>
      <c r="L430" s="37">
        <v>11.190028441322287</v>
      </c>
      <c r="M430" s="3">
        <v>64.343000000000004</v>
      </c>
    </row>
    <row r="431" spans="1:13" x14ac:dyDescent="0.35">
      <c r="A431" s="1" t="s">
        <v>130</v>
      </c>
      <c r="B431" s="1">
        <v>2019</v>
      </c>
      <c r="C431" s="2">
        <v>43799</v>
      </c>
      <c r="D431" s="1" t="s">
        <v>72</v>
      </c>
      <c r="E431" s="1" t="s">
        <v>124</v>
      </c>
      <c r="F431" s="1" t="s">
        <v>123</v>
      </c>
      <c r="G431" s="1"/>
      <c r="H431" s="1">
        <v>26</v>
      </c>
      <c r="I431" s="3">
        <v>5.4790000000000001</v>
      </c>
      <c r="J431" s="37">
        <v>5.7260049021896444</v>
      </c>
      <c r="K431" s="52">
        <f>J431-I431</f>
        <v>0.24700490218964433</v>
      </c>
      <c r="L431" s="37">
        <v>11.205004902189645</v>
      </c>
      <c r="M431" s="3">
        <v>64.257000000000005</v>
      </c>
    </row>
    <row r="432" spans="1:13" x14ac:dyDescent="0.35">
      <c r="A432" s="1" t="s">
        <v>130</v>
      </c>
      <c r="B432" s="1">
        <v>2019</v>
      </c>
      <c r="C432" s="2">
        <v>43799</v>
      </c>
      <c r="D432" s="1" t="s">
        <v>72</v>
      </c>
      <c r="E432" s="1" t="s">
        <v>96</v>
      </c>
      <c r="F432" s="1" t="s">
        <v>19</v>
      </c>
      <c r="G432" s="1"/>
      <c r="H432" s="1">
        <v>27</v>
      </c>
      <c r="I432" s="3">
        <v>5.5259999999999998</v>
      </c>
      <c r="J432" s="37">
        <v>5.7039965686121583</v>
      </c>
      <c r="K432" s="52">
        <f>J432-I432</f>
        <v>0.17799656861215851</v>
      </c>
      <c r="L432" s="37">
        <v>11.229996568612158</v>
      </c>
      <c r="M432" s="3">
        <v>64.114000000000004</v>
      </c>
    </row>
    <row r="433" spans="1:13" x14ac:dyDescent="0.35">
      <c r="A433" s="1" t="s">
        <v>130</v>
      </c>
      <c r="B433" s="1">
        <v>2019</v>
      </c>
      <c r="C433" s="2">
        <v>43799</v>
      </c>
      <c r="D433" s="1" t="s">
        <v>72</v>
      </c>
      <c r="E433" s="1" t="s">
        <v>76</v>
      </c>
      <c r="F433" s="1" t="s">
        <v>155</v>
      </c>
      <c r="G433" s="1"/>
      <c r="H433" s="1">
        <v>28</v>
      </c>
      <c r="I433" s="3">
        <v>5.5</v>
      </c>
      <c r="J433" s="37">
        <v>5.7310476071629122</v>
      </c>
      <c r="K433" s="52">
        <f>J433-I433</f>
        <v>0.23104760716291217</v>
      </c>
      <c r="L433" s="37">
        <v>11.231047607162912</v>
      </c>
      <c r="M433" s="3">
        <v>64.108000000000004</v>
      </c>
    </row>
    <row r="434" spans="1:13" x14ac:dyDescent="0.35">
      <c r="A434" s="1" t="s">
        <v>130</v>
      </c>
      <c r="B434" s="1">
        <v>2019</v>
      </c>
      <c r="C434" s="2">
        <v>43799</v>
      </c>
      <c r="D434" s="1" t="s">
        <v>72</v>
      </c>
      <c r="E434" s="1" t="s">
        <v>46</v>
      </c>
      <c r="F434" s="1" t="s">
        <v>47</v>
      </c>
      <c r="G434" s="1"/>
      <c r="H434" s="1">
        <v>29</v>
      </c>
      <c r="I434" s="3">
        <v>5.5839999999999996</v>
      </c>
      <c r="J434" s="37">
        <v>5.7200474769994027</v>
      </c>
      <c r="K434" s="52">
        <f>J434-I434</f>
        <v>0.13604747699940312</v>
      </c>
      <c r="L434" s="37">
        <v>11.304047476999402</v>
      </c>
      <c r="M434" s="3">
        <v>63.694000000000003</v>
      </c>
    </row>
    <row r="435" spans="1:13" x14ac:dyDescent="0.35">
      <c r="A435" s="1" t="s">
        <v>130</v>
      </c>
      <c r="B435" s="1">
        <v>2019</v>
      </c>
      <c r="C435" s="2">
        <v>43799</v>
      </c>
      <c r="D435" s="1" t="s">
        <v>72</v>
      </c>
      <c r="E435" s="1" t="s">
        <v>144</v>
      </c>
      <c r="F435" s="1" t="s">
        <v>145</v>
      </c>
      <c r="G435" s="1"/>
      <c r="H435" s="1">
        <v>30</v>
      </c>
      <c r="I435" s="3">
        <v>5.5620000000000003</v>
      </c>
      <c r="J435" s="37">
        <v>5.7840871757698009</v>
      </c>
      <c r="K435" s="52">
        <f>J435-I435</f>
        <v>0.22208717576980064</v>
      </c>
      <c r="L435" s="37">
        <v>11.346087175769801</v>
      </c>
      <c r="M435" s="3">
        <v>63.457999999999998</v>
      </c>
    </row>
    <row r="436" spans="1:13" x14ac:dyDescent="0.35">
      <c r="A436" s="1" t="s">
        <v>130</v>
      </c>
      <c r="B436" s="1">
        <v>2019</v>
      </c>
      <c r="C436" s="2">
        <v>43799</v>
      </c>
      <c r="D436" s="1" t="s">
        <v>72</v>
      </c>
      <c r="E436" s="1" t="s">
        <v>150</v>
      </c>
      <c r="F436" s="1" t="s">
        <v>31</v>
      </c>
      <c r="G436" s="1"/>
      <c r="H436" s="1">
        <v>31</v>
      </c>
      <c r="I436" s="3">
        <v>5.5839999999999996</v>
      </c>
      <c r="J436" s="37">
        <v>5.7950814552580834</v>
      </c>
      <c r="K436" s="52">
        <f>J436-I436</f>
        <v>0.21108145525808375</v>
      </c>
      <c r="L436" s="37">
        <v>11.379081455258083</v>
      </c>
      <c r="M436" s="3">
        <v>63.274000000000001</v>
      </c>
    </row>
    <row r="437" spans="1:13" x14ac:dyDescent="0.35">
      <c r="A437" s="1" t="s">
        <v>130</v>
      </c>
      <c r="B437" s="1">
        <v>2019</v>
      </c>
      <c r="C437" s="2">
        <v>43799</v>
      </c>
      <c r="D437" s="1" t="s">
        <v>72</v>
      </c>
      <c r="E437" s="1" t="s">
        <v>169</v>
      </c>
      <c r="F437" s="1" t="s">
        <v>49</v>
      </c>
      <c r="G437" s="1"/>
      <c r="H437" s="1">
        <v>32</v>
      </c>
      <c r="I437" s="3">
        <v>5.5880000000000001</v>
      </c>
      <c r="J437" s="37">
        <v>5.8049458676835917</v>
      </c>
      <c r="K437" s="52">
        <f>J437-I437</f>
        <v>0.21694586768359159</v>
      </c>
      <c r="L437" s="37">
        <v>11.392945867683592</v>
      </c>
      <c r="M437" s="3">
        <v>63.197000000000003</v>
      </c>
    </row>
    <row r="438" spans="1:13" x14ac:dyDescent="0.35">
      <c r="A438" s="1" t="s">
        <v>130</v>
      </c>
      <c r="B438" s="1">
        <v>2019</v>
      </c>
      <c r="C438" s="2">
        <v>43799</v>
      </c>
      <c r="D438" s="1" t="s">
        <v>72</v>
      </c>
      <c r="E438" s="1" t="s">
        <v>158</v>
      </c>
      <c r="F438" s="1" t="s">
        <v>159</v>
      </c>
      <c r="G438" s="1"/>
      <c r="H438" s="1">
        <v>33</v>
      </c>
      <c r="I438" s="3">
        <v>5.6</v>
      </c>
      <c r="J438" s="37">
        <v>5.8019668392797765</v>
      </c>
      <c r="K438" s="52">
        <f>J438-I438</f>
        <v>0.20196683927977688</v>
      </c>
      <c r="L438" s="37">
        <v>11.401966839279776</v>
      </c>
      <c r="M438" s="3">
        <v>63.146999999999998</v>
      </c>
    </row>
    <row r="439" spans="1:13" x14ac:dyDescent="0.35">
      <c r="A439" s="1" t="s">
        <v>130</v>
      </c>
      <c r="B439" s="1">
        <v>2019</v>
      </c>
      <c r="C439" s="2">
        <v>43799</v>
      </c>
      <c r="D439" s="1" t="s">
        <v>72</v>
      </c>
      <c r="E439" s="1" t="s">
        <v>142</v>
      </c>
      <c r="F439" s="1" t="s">
        <v>61</v>
      </c>
      <c r="G439" s="1"/>
      <c r="H439" s="1">
        <v>34</v>
      </c>
      <c r="I439" s="3">
        <v>5.5940000000000003</v>
      </c>
      <c r="J439" s="37">
        <v>5.8289506116038146</v>
      </c>
      <c r="K439" s="52">
        <f>J439-I439</f>
        <v>0.23495061160381425</v>
      </c>
      <c r="L439" s="37">
        <v>11.422950611603815</v>
      </c>
      <c r="M439" s="3">
        <v>63.030999999999999</v>
      </c>
    </row>
    <row r="440" spans="1:13" x14ac:dyDescent="0.35">
      <c r="A440" s="1" t="s">
        <v>130</v>
      </c>
      <c r="B440" s="1">
        <v>2019</v>
      </c>
      <c r="C440" s="2">
        <v>43799</v>
      </c>
      <c r="D440" s="1" t="s">
        <v>72</v>
      </c>
      <c r="E440" s="1" t="s">
        <v>60</v>
      </c>
      <c r="F440" s="1" t="s">
        <v>61</v>
      </c>
      <c r="G440" s="1"/>
      <c r="H440" s="1">
        <v>35</v>
      </c>
      <c r="I440" s="3">
        <v>5.6159999999999997</v>
      </c>
      <c r="J440" s="37">
        <v>5.8140228600457213</v>
      </c>
      <c r="K440" s="52">
        <f>J440-I440</f>
        <v>0.19802286004572167</v>
      </c>
      <c r="L440" s="37">
        <v>11.430022860045721</v>
      </c>
      <c r="M440" s="3">
        <v>62.991999999999997</v>
      </c>
    </row>
    <row r="441" spans="1:13" x14ac:dyDescent="0.35">
      <c r="A441" s="1" t="s">
        <v>130</v>
      </c>
      <c r="B441" s="1">
        <v>2019</v>
      </c>
      <c r="C441" s="2">
        <v>43799</v>
      </c>
      <c r="D441" s="1" t="s">
        <v>72</v>
      </c>
      <c r="E441" s="1" t="s">
        <v>170</v>
      </c>
      <c r="F441" s="1" t="s">
        <v>59</v>
      </c>
      <c r="G441" s="1"/>
      <c r="H441" s="1">
        <v>36</v>
      </c>
      <c r="I441" s="3">
        <v>5.6289999999999996</v>
      </c>
      <c r="J441" s="37">
        <v>5.8310410651471507</v>
      </c>
      <c r="K441" s="52">
        <f>J441-I441</f>
        <v>0.20204106514715114</v>
      </c>
      <c r="L441" s="37">
        <v>11.46004106514715</v>
      </c>
      <c r="M441" s="3">
        <v>62.826999999999998</v>
      </c>
    </row>
    <row r="442" spans="1:13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1" t="s">
        <v>50</v>
      </c>
      <c r="F442" s="1" t="s">
        <v>51</v>
      </c>
      <c r="G442" s="1"/>
      <c r="H442" s="1">
        <v>37</v>
      </c>
      <c r="I442" s="3">
        <v>5.641</v>
      </c>
      <c r="J442" s="37">
        <v>5.8219603094999286</v>
      </c>
      <c r="K442" s="52">
        <f>J442-I442</f>
        <v>0.18096030949992858</v>
      </c>
      <c r="L442" s="37">
        <v>11.462960309499929</v>
      </c>
      <c r="M442" s="3">
        <v>62.811</v>
      </c>
    </row>
    <row r="443" spans="1:13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171</v>
      </c>
      <c r="F443" s="1" t="s">
        <v>156</v>
      </c>
      <c r="G443" s="1"/>
      <c r="H443" s="1">
        <v>38</v>
      </c>
      <c r="I443" s="3">
        <v>5.6319999999999997</v>
      </c>
      <c r="J443" s="37">
        <v>5.8640881366757149</v>
      </c>
      <c r="K443" s="52">
        <f>J443-I443</f>
        <v>0.23208813667571526</v>
      </c>
      <c r="L443" s="37">
        <v>11.496088136675715</v>
      </c>
      <c r="M443" s="3">
        <v>62.63</v>
      </c>
    </row>
    <row r="444" spans="1:13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160</v>
      </c>
      <c r="F444" s="1" t="s">
        <v>161</v>
      </c>
      <c r="G444" s="1"/>
      <c r="H444" s="1">
        <v>39</v>
      </c>
      <c r="I444" s="3">
        <v>5.6840000000000002</v>
      </c>
      <c r="J444" s="37">
        <v>5.872054891260734</v>
      </c>
      <c r="K444" s="52">
        <f>J444-I444</f>
        <v>0.18805489126073383</v>
      </c>
      <c r="L444" s="37">
        <v>11.556054891260734</v>
      </c>
      <c r="M444" s="3">
        <v>62.305</v>
      </c>
    </row>
    <row r="445" spans="1:13" x14ac:dyDescent="0.35">
      <c r="A445" s="4" t="s">
        <v>162</v>
      </c>
      <c r="B445" s="4">
        <v>2019</v>
      </c>
      <c r="C445" s="5">
        <v>43806</v>
      </c>
      <c r="D445" s="4" t="s">
        <v>72</v>
      </c>
      <c r="E445" s="4" t="s">
        <v>135</v>
      </c>
      <c r="F445" s="4" t="s">
        <v>36</v>
      </c>
      <c r="G445" s="4"/>
      <c r="H445" s="4">
        <v>1</v>
      </c>
      <c r="I445" s="3">
        <v>5.2309999999999999</v>
      </c>
      <c r="J445" s="37">
        <v>5.3059451639812085</v>
      </c>
      <c r="K445" s="52">
        <f>J445-I445</f>
        <v>7.4945163981208651E-2</v>
      </c>
      <c r="L445" s="3">
        <v>10.536945163981208</v>
      </c>
      <c r="M445" s="3">
        <v>68.331000000000003</v>
      </c>
    </row>
    <row r="446" spans="1:13" x14ac:dyDescent="0.35">
      <c r="A446" s="4" t="s">
        <v>162</v>
      </c>
      <c r="B446" s="4">
        <v>2019</v>
      </c>
      <c r="C446" s="5">
        <v>43806</v>
      </c>
      <c r="D446" s="4" t="s">
        <v>72</v>
      </c>
      <c r="E446" s="4" t="s">
        <v>33</v>
      </c>
      <c r="F446" s="4" t="s">
        <v>146</v>
      </c>
      <c r="G446" s="4"/>
      <c r="H446" s="4">
        <v>2</v>
      </c>
      <c r="I446" s="3">
        <v>5.2480000000000002</v>
      </c>
      <c r="J446" s="37">
        <v>5.3580159679462627</v>
      </c>
      <c r="K446" s="52">
        <f>J446-I446</f>
        <v>0.11001596794626245</v>
      </c>
      <c r="L446" s="3">
        <v>10.606015967946263</v>
      </c>
      <c r="M446" s="3">
        <v>67.885999999999996</v>
      </c>
    </row>
    <row r="447" spans="1:13" x14ac:dyDescent="0.35">
      <c r="A447" s="4" t="s">
        <v>162</v>
      </c>
      <c r="B447" s="4">
        <v>2019</v>
      </c>
      <c r="C447" s="5">
        <v>43806</v>
      </c>
      <c r="D447" s="4" t="s">
        <v>72</v>
      </c>
      <c r="E447" s="4" t="s">
        <v>26</v>
      </c>
      <c r="F447" s="4" t="s">
        <v>27</v>
      </c>
      <c r="G447" s="4"/>
      <c r="H447" s="4">
        <v>3</v>
      </c>
      <c r="I447" s="3">
        <v>5.2469999999999999</v>
      </c>
      <c r="J447" s="37">
        <v>5.3919266505112589</v>
      </c>
      <c r="K447" s="52">
        <f>J447-I447</f>
        <v>0.14492665051125897</v>
      </c>
      <c r="L447" s="3">
        <v>10.638926650511259</v>
      </c>
      <c r="M447" s="3">
        <v>67.676000000000002</v>
      </c>
    </row>
    <row r="448" spans="1:13" x14ac:dyDescent="0.35">
      <c r="A448" s="4" t="s">
        <v>162</v>
      </c>
      <c r="B448" s="4">
        <v>2019</v>
      </c>
      <c r="C448" s="5">
        <v>43806</v>
      </c>
      <c r="D448" s="4" t="s">
        <v>72</v>
      </c>
      <c r="E448" s="4" t="s">
        <v>111</v>
      </c>
      <c r="F448" s="4" t="s">
        <v>121</v>
      </c>
      <c r="G448" s="4"/>
      <c r="H448" s="4">
        <v>4</v>
      </c>
      <c r="I448" s="3">
        <v>5.3289999999999997</v>
      </c>
      <c r="J448" s="37">
        <v>5.4060529297748632</v>
      </c>
      <c r="K448" s="52">
        <f>J448-I448</f>
        <v>7.7052929774863443E-2</v>
      </c>
      <c r="L448" s="3">
        <v>10.735052929774863</v>
      </c>
      <c r="M448" s="3">
        <v>67.069999999999993</v>
      </c>
    </row>
    <row r="449" spans="1:13" x14ac:dyDescent="0.35">
      <c r="A449" s="4" t="s">
        <v>162</v>
      </c>
      <c r="B449" s="4">
        <v>2019</v>
      </c>
      <c r="C449" s="5">
        <v>43806</v>
      </c>
      <c r="D449" s="4" t="s">
        <v>72</v>
      </c>
      <c r="E449" s="4" t="s">
        <v>138</v>
      </c>
      <c r="F449" s="4" t="s">
        <v>29</v>
      </c>
      <c r="G449" s="4"/>
      <c r="H449" s="4">
        <v>5</v>
      </c>
      <c r="I449" s="3">
        <v>5.3289999999999997</v>
      </c>
      <c r="J449" s="37">
        <v>5.4089347372188739</v>
      </c>
      <c r="K449" s="52">
        <f>J449-I449</f>
        <v>7.9934737218874119E-2</v>
      </c>
      <c r="L449" s="3">
        <v>10.737934737218874</v>
      </c>
      <c r="M449" s="3">
        <v>67.052000000000007</v>
      </c>
    </row>
    <row r="450" spans="1:13" x14ac:dyDescent="0.35">
      <c r="A450" s="4" t="s">
        <v>162</v>
      </c>
      <c r="B450" s="4">
        <v>2019</v>
      </c>
      <c r="C450" s="5">
        <v>43806</v>
      </c>
      <c r="D450" s="4" t="s">
        <v>72</v>
      </c>
      <c r="E450" s="4" t="s">
        <v>113</v>
      </c>
      <c r="F450" s="4" t="s">
        <v>163</v>
      </c>
      <c r="G450" s="4"/>
      <c r="H450" s="4">
        <v>6</v>
      </c>
      <c r="I450" s="3">
        <v>5.2889999999999997</v>
      </c>
      <c r="J450" s="37">
        <v>5.5109460002699979</v>
      </c>
      <c r="K450" s="52">
        <f>J450-I450</f>
        <v>0.22194600026999822</v>
      </c>
      <c r="L450" s="3">
        <v>10.799946000269998</v>
      </c>
      <c r="M450" s="3">
        <v>66.667000000000002</v>
      </c>
    </row>
    <row r="451" spans="1:13" x14ac:dyDescent="0.35">
      <c r="A451" s="4" t="s">
        <v>162</v>
      </c>
      <c r="B451" s="4">
        <v>2019</v>
      </c>
      <c r="C451" s="5">
        <v>43806</v>
      </c>
      <c r="D451" s="4" t="s">
        <v>72</v>
      </c>
      <c r="E451" s="4" t="s">
        <v>141</v>
      </c>
      <c r="F451" s="4" t="s">
        <v>44</v>
      </c>
      <c r="G451" s="4"/>
      <c r="H451" s="4">
        <v>7</v>
      </c>
      <c r="I451" s="3">
        <v>5.319</v>
      </c>
      <c r="J451" s="37">
        <v>5.4919731377348002</v>
      </c>
      <c r="K451" s="52">
        <f>J451-I451</f>
        <v>0.17297313773480028</v>
      </c>
      <c r="L451" s="3">
        <v>10.8109731377348</v>
      </c>
      <c r="M451" s="3">
        <v>66.599000000000004</v>
      </c>
    </row>
    <row r="452" spans="1:13" x14ac:dyDescent="0.35">
      <c r="A452" s="4" t="s">
        <v>162</v>
      </c>
      <c r="B452" s="4">
        <v>2019</v>
      </c>
      <c r="C452" s="5">
        <v>43806</v>
      </c>
      <c r="D452" s="4" t="s">
        <v>72</v>
      </c>
      <c r="E452" s="4" t="s">
        <v>52</v>
      </c>
      <c r="F452" s="4" t="s">
        <v>53</v>
      </c>
      <c r="G452" s="4"/>
      <c r="H452" s="4">
        <v>8</v>
      </c>
      <c r="I452" s="3">
        <v>5.3540000000000001</v>
      </c>
      <c r="J452" s="37">
        <v>5.4900267485993135</v>
      </c>
      <c r="K452" s="52">
        <f>J452-I452</f>
        <v>0.13602674859931341</v>
      </c>
      <c r="L452" s="3">
        <v>10.844026748599314</v>
      </c>
      <c r="M452" s="3">
        <v>66.396000000000001</v>
      </c>
    </row>
    <row r="453" spans="1:13" x14ac:dyDescent="0.35">
      <c r="A453" s="4" t="s">
        <v>162</v>
      </c>
      <c r="B453" s="4">
        <v>2019</v>
      </c>
      <c r="C453" s="5">
        <v>43806</v>
      </c>
      <c r="D453" s="4" t="s">
        <v>72</v>
      </c>
      <c r="E453" s="4" t="s">
        <v>30</v>
      </c>
      <c r="F453" s="4" t="s">
        <v>31</v>
      </c>
      <c r="G453" s="4"/>
      <c r="H453" s="4">
        <v>9</v>
      </c>
      <c r="I453" s="3">
        <v>5.3579999999999997</v>
      </c>
      <c r="J453" s="37">
        <v>5.4989446748194295</v>
      </c>
      <c r="K453" s="52">
        <f>J453-I453</f>
        <v>0.14094467481942985</v>
      </c>
      <c r="L453" s="3">
        <v>10.856944674819429</v>
      </c>
      <c r="M453" s="3">
        <v>66.316999999999993</v>
      </c>
    </row>
    <row r="454" spans="1:13" x14ac:dyDescent="0.35">
      <c r="A454" s="4" t="s">
        <v>162</v>
      </c>
      <c r="B454" s="4">
        <v>2019</v>
      </c>
      <c r="C454" s="5">
        <v>43806</v>
      </c>
      <c r="D454" s="4" t="s">
        <v>72</v>
      </c>
      <c r="E454" s="4" t="s">
        <v>43</v>
      </c>
      <c r="F454" s="4" t="s">
        <v>44</v>
      </c>
      <c r="G454" s="4"/>
      <c r="H454" s="4">
        <v>10</v>
      </c>
      <c r="I454" s="3">
        <v>5.3520000000000003</v>
      </c>
      <c r="J454" s="37">
        <v>5.5100221464562651</v>
      </c>
      <c r="K454" s="52">
        <f>J454-I454</f>
        <v>0.15802214645626478</v>
      </c>
      <c r="L454" s="3">
        <v>10.862022146456265</v>
      </c>
      <c r="M454" s="3">
        <v>66.286000000000001</v>
      </c>
    </row>
    <row r="455" spans="1:13" x14ac:dyDescent="0.35">
      <c r="A455" s="4" t="s">
        <v>162</v>
      </c>
      <c r="B455" s="4">
        <v>2019</v>
      </c>
      <c r="C455" s="5">
        <v>43806</v>
      </c>
      <c r="D455" s="4" t="s">
        <v>72</v>
      </c>
      <c r="E455" s="4" t="s">
        <v>20</v>
      </c>
      <c r="F455" s="4" t="s">
        <v>21</v>
      </c>
      <c r="G455" s="4"/>
      <c r="H455" s="4">
        <v>11</v>
      </c>
      <c r="I455" s="3">
        <v>5.3890000000000002</v>
      </c>
      <c r="J455" s="37">
        <v>5.5300172884440402</v>
      </c>
      <c r="K455" s="52">
        <f>J455-I455</f>
        <v>0.14101728844403993</v>
      </c>
      <c r="L455" s="3">
        <v>10.91901728844404</v>
      </c>
      <c r="M455" s="3">
        <v>65.94</v>
      </c>
    </row>
    <row r="456" spans="1:13" x14ac:dyDescent="0.35">
      <c r="A456" s="4" t="s">
        <v>162</v>
      </c>
      <c r="B456" s="4">
        <v>2019</v>
      </c>
      <c r="C456" s="5">
        <v>43806</v>
      </c>
      <c r="D456" s="4" t="s">
        <v>72</v>
      </c>
      <c r="E456" s="4" t="s">
        <v>140</v>
      </c>
      <c r="F456" s="4" t="s">
        <v>29</v>
      </c>
      <c r="G456" s="4"/>
      <c r="H456" s="4">
        <v>12</v>
      </c>
      <c r="I456" s="3">
        <v>5.383</v>
      </c>
      <c r="J456" s="37">
        <v>5.5370109200109203</v>
      </c>
      <c r="K456" s="52">
        <f>J456-I456</f>
        <v>0.15401092001092032</v>
      </c>
      <c r="L456" s="3">
        <v>10.92001092001092</v>
      </c>
      <c r="M456" s="3">
        <v>65.933999999999997</v>
      </c>
    </row>
    <row r="457" spans="1:13" x14ac:dyDescent="0.35">
      <c r="A457" s="4" t="s">
        <v>162</v>
      </c>
      <c r="B457" s="4">
        <v>2019</v>
      </c>
      <c r="C457" s="5">
        <v>43806</v>
      </c>
      <c r="D457" s="4" t="s">
        <v>72</v>
      </c>
      <c r="E457" s="4" t="s">
        <v>39</v>
      </c>
      <c r="F457" s="4" t="s">
        <v>40</v>
      </c>
      <c r="G457" s="4"/>
      <c r="H457" s="4">
        <v>13</v>
      </c>
      <c r="I457" s="3">
        <v>5.4109999999999996</v>
      </c>
      <c r="J457" s="37">
        <v>5.5259303682099912</v>
      </c>
      <c r="K457" s="52">
        <f>J457-I457</f>
        <v>0.11493036820999158</v>
      </c>
      <c r="L457" s="3">
        <v>10.936930368209991</v>
      </c>
      <c r="M457" s="3">
        <v>65.831999999999994</v>
      </c>
    </row>
    <row r="458" spans="1:13" x14ac:dyDescent="0.35">
      <c r="A458" s="4" t="s">
        <v>162</v>
      </c>
      <c r="B458" s="4">
        <v>2019</v>
      </c>
      <c r="C458" s="5">
        <v>43806</v>
      </c>
      <c r="D458" s="4" t="s">
        <v>72</v>
      </c>
      <c r="E458" s="4" t="s">
        <v>164</v>
      </c>
      <c r="F458" s="4" t="s">
        <v>36</v>
      </c>
      <c r="G458" s="4"/>
      <c r="H458" s="4">
        <v>14</v>
      </c>
      <c r="I458" s="3">
        <v>5.39</v>
      </c>
      <c r="J458" s="37">
        <v>5.5540787973673416</v>
      </c>
      <c r="K458" s="52">
        <f>J458-I458</f>
        <v>0.16407879736734188</v>
      </c>
      <c r="L458" s="3">
        <v>10.944078797367341</v>
      </c>
      <c r="M458" s="3">
        <v>65.789000000000001</v>
      </c>
    </row>
    <row r="459" spans="1:13" x14ac:dyDescent="0.35">
      <c r="A459" s="4" t="s">
        <v>162</v>
      </c>
      <c r="B459" s="4">
        <v>2019</v>
      </c>
      <c r="C459" s="5">
        <v>43806</v>
      </c>
      <c r="D459" s="4" t="s">
        <v>72</v>
      </c>
      <c r="E459" s="4" t="s">
        <v>142</v>
      </c>
      <c r="F459" s="4" t="s">
        <v>61</v>
      </c>
      <c r="G459" s="4"/>
      <c r="H459" s="4">
        <v>15</v>
      </c>
      <c r="I459" s="3">
        <v>5.4589999999999996</v>
      </c>
      <c r="J459" s="37">
        <v>5.5650078392944646</v>
      </c>
      <c r="K459" s="52">
        <f>J459-I459</f>
        <v>0.106007839294465</v>
      </c>
      <c r="L459" s="3">
        <v>11.024007839294464</v>
      </c>
      <c r="M459" s="3">
        <v>65.311999999999998</v>
      </c>
    </row>
    <row r="460" spans="1:13" x14ac:dyDescent="0.35">
      <c r="A460" s="4" t="s">
        <v>162</v>
      </c>
      <c r="B460" s="4">
        <v>2019</v>
      </c>
      <c r="C460" s="5">
        <v>43806</v>
      </c>
      <c r="D460" s="4" t="s">
        <v>72</v>
      </c>
      <c r="E460" s="4" t="s">
        <v>132</v>
      </c>
      <c r="F460" s="4" t="s">
        <v>65</v>
      </c>
      <c r="G460" s="4"/>
      <c r="H460" s="4">
        <v>16</v>
      </c>
      <c r="I460" s="3">
        <v>5.4139999999999997</v>
      </c>
      <c r="J460" s="37">
        <v>5.6199754494046257</v>
      </c>
      <c r="K460" s="52">
        <f>J460-I460</f>
        <v>0.20597544940462598</v>
      </c>
      <c r="L460" s="3">
        <v>11.033975449404625</v>
      </c>
      <c r="M460" s="3">
        <v>65.253</v>
      </c>
    </row>
    <row r="461" spans="1:13" x14ac:dyDescent="0.35">
      <c r="A461" s="4" t="s">
        <v>162</v>
      </c>
      <c r="B461" s="4">
        <v>2019</v>
      </c>
      <c r="C461" s="5">
        <v>43806</v>
      </c>
      <c r="D461" s="4" t="s">
        <v>72</v>
      </c>
      <c r="E461" s="4" t="s">
        <v>149</v>
      </c>
      <c r="F461" s="4" t="s">
        <v>56</v>
      </c>
      <c r="G461" s="4"/>
      <c r="H461" s="4">
        <v>17</v>
      </c>
      <c r="I461" s="3">
        <v>5.4829999999999997</v>
      </c>
      <c r="J461" s="37">
        <v>5.6329142839498543</v>
      </c>
      <c r="K461" s="52">
        <f>J461-I461</f>
        <v>0.14991428394985462</v>
      </c>
      <c r="L461" s="3">
        <v>11.115914283949854</v>
      </c>
      <c r="M461" s="3">
        <v>64.772000000000006</v>
      </c>
    </row>
    <row r="462" spans="1:13" x14ac:dyDescent="0.35">
      <c r="A462" s="4" t="s">
        <v>162</v>
      </c>
      <c r="B462" s="4">
        <v>2019</v>
      </c>
      <c r="C462" s="5">
        <v>43806</v>
      </c>
      <c r="D462" s="4" t="s">
        <v>72</v>
      </c>
      <c r="E462" s="4" t="s">
        <v>147</v>
      </c>
      <c r="F462" s="4" t="s">
        <v>148</v>
      </c>
      <c r="G462" s="4"/>
      <c r="H462" s="4">
        <v>18</v>
      </c>
      <c r="I462" s="3">
        <v>5.4880000000000004</v>
      </c>
      <c r="J462" s="37">
        <v>5.6299740580605304</v>
      </c>
      <c r="K462" s="52">
        <f>J462-I462</f>
        <v>0.14197405806052998</v>
      </c>
      <c r="L462" s="3">
        <v>11.117974058060531</v>
      </c>
      <c r="M462" s="3">
        <v>64.760000000000005</v>
      </c>
    </row>
    <row r="463" spans="1:13" x14ac:dyDescent="0.35">
      <c r="A463" s="4" t="s">
        <v>162</v>
      </c>
      <c r="B463" s="4">
        <v>2019</v>
      </c>
      <c r="C463" s="5">
        <v>43806</v>
      </c>
      <c r="D463" s="4" t="s">
        <v>72</v>
      </c>
      <c r="E463" s="4" t="s">
        <v>119</v>
      </c>
      <c r="F463" s="4" t="s">
        <v>21</v>
      </c>
      <c r="G463" s="4"/>
      <c r="H463" s="4">
        <v>19</v>
      </c>
      <c r="I463" s="3">
        <v>5.5049999999999999</v>
      </c>
      <c r="J463" s="37">
        <v>5.6429267952807107</v>
      </c>
      <c r="K463" s="52">
        <f>J463-I463</f>
        <v>0.13792679528071083</v>
      </c>
      <c r="L463" s="3">
        <v>11.147926795280711</v>
      </c>
      <c r="M463" s="3">
        <v>64.585999999999999</v>
      </c>
    </row>
    <row r="464" spans="1:13" x14ac:dyDescent="0.35">
      <c r="A464" s="4" t="s">
        <v>162</v>
      </c>
      <c r="B464" s="4">
        <v>2019</v>
      </c>
      <c r="C464" s="5">
        <v>43806</v>
      </c>
      <c r="D464" s="4" t="s">
        <v>72</v>
      </c>
      <c r="E464" s="4" t="s">
        <v>97</v>
      </c>
      <c r="F464" s="4" t="s">
        <v>153</v>
      </c>
      <c r="G464" s="4"/>
      <c r="H464" s="4">
        <v>20</v>
      </c>
      <c r="I464" s="3">
        <v>5.476</v>
      </c>
      <c r="J464" s="37">
        <v>5.6840223200446394</v>
      </c>
      <c r="K464" s="52">
        <f>J464-I464</f>
        <v>0.20802232004463939</v>
      </c>
      <c r="L464" s="3">
        <v>11.160022320044639</v>
      </c>
      <c r="M464" s="3">
        <v>64.516000000000005</v>
      </c>
    </row>
    <row r="465" spans="1:13" x14ac:dyDescent="0.35">
      <c r="A465" s="4" t="s">
        <v>162</v>
      </c>
      <c r="B465" s="4">
        <v>2019</v>
      </c>
      <c r="C465" s="5">
        <v>43806</v>
      </c>
      <c r="D465" s="4" t="s">
        <v>72</v>
      </c>
      <c r="E465" s="4" t="s">
        <v>60</v>
      </c>
      <c r="F465" s="4" t="s">
        <v>61</v>
      </c>
      <c r="G465" s="4"/>
      <c r="H465" s="4">
        <v>21</v>
      </c>
      <c r="I465" s="3">
        <v>5.4850000000000003</v>
      </c>
      <c r="J465" s="37">
        <v>5.7020727159726539</v>
      </c>
      <c r="K465" s="52">
        <f>J465-I465</f>
        <v>0.21707271597265354</v>
      </c>
      <c r="L465" s="3">
        <v>11.187072715972654</v>
      </c>
      <c r="M465" s="3">
        <v>64.36</v>
      </c>
    </row>
    <row r="466" spans="1:13" x14ac:dyDescent="0.35">
      <c r="A466" s="4" t="s">
        <v>162</v>
      </c>
      <c r="B466" s="4">
        <v>2019</v>
      </c>
      <c r="C466" s="5">
        <v>43806</v>
      </c>
      <c r="D466" s="4" t="s">
        <v>72</v>
      </c>
      <c r="E466" s="4" t="s">
        <v>157</v>
      </c>
      <c r="F466" s="4" t="s">
        <v>38</v>
      </c>
      <c r="G466" s="4"/>
      <c r="H466" s="4">
        <v>22</v>
      </c>
      <c r="I466" s="3">
        <v>5.4740000000000002</v>
      </c>
      <c r="J466" s="37">
        <v>5.7179418019026311</v>
      </c>
      <c r="K466" s="52">
        <f>J466-I466</f>
        <v>0.24394180190263093</v>
      </c>
      <c r="L466" s="3">
        <v>11.191941801902631</v>
      </c>
      <c r="M466" s="3">
        <v>64.331999999999994</v>
      </c>
    </row>
    <row r="467" spans="1:13" x14ac:dyDescent="0.35">
      <c r="A467" s="4" t="s">
        <v>162</v>
      </c>
      <c r="B467" s="4">
        <v>2019</v>
      </c>
      <c r="C467" s="5">
        <v>43806</v>
      </c>
      <c r="D467" s="4" t="s">
        <v>72</v>
      </c>
      <c r="E467" s="4" t="s">
        <v>100</v>
      </c>
      <c r="F467" s="4" t="s">
        <v>47</v>
      </c>
      <c r="G467" s="4"/>
      <c r="H467" s="4">
        <v>23</v>
      </c>
      <c r="I467" s="3">
        <v>5.5460000000000003</v>
      </c>
      <c r="J467" s="37">
        <v>5.7600000314055562</v>
      </c>
      <c r="K467" s="52">
        <f>J467-I467</f>
        <v>0.2140000314055559</v>
      </c>
      <c r="L467" s="3">
        <v>11.306000031405556</v>
      </c>
      <c r="M467" s="3">
        <v>63.683</v>
      </c>
    </row>
    <row r="468" spans="1:13" x14ac:dyDescent="0.35">
      <c r="A468" s="4" t="s">
        <v>162</v>
      </c>
      <c r="B468" s="4">
        <v>2019</v>
      </c>
      <c r="C468" s="5">
        <v>43806</v>
      </c>
      <c r="D468" s="4" t="s">
        <v>72</v>
      </c>
      <c r="E468" s="4" t="s">
        <v>144</v>
      </c>
      <c r="F468" s="4" t="s">
        <v>145</v>
      </c>
      <c r="G468" s="4"/>
      <c r="H468" s="4">
        <v>24</v>
      </c>
      <c r="I468" s="3">
        <v>5.5220000000000002</v>
      </c>
      <c r="J468" s="37">
        <v>5.79306160422429</v>
      </c>
      <c r="K468" s="52">
        <f>J468-I468</f>
        <v>0.27106160422428971</v>
      </c>
      <c r="L468" s="3">
        <v>11.31506160422429</v>
      </c>
      <c r="M468" s="3">
        <v>63.631999999999998</v>
      </c>
    </row>
    <row r="469" spans="1:13" x14ac:dyDescent="0.35">
      <c r="A469" s="4" t="s">
        <v>162</v>
      </c>
      <c r="B469" s="4">
        <v>2019</v>
      </c>
      <c r="C469" s="5">
        <v>43806</v>
      </c>
      <c r="D469" s="4" t="s">
        <v>72</v>
      </c>
      <c r="E469" s="4" t="s">
        <v>150</v>
      </c>
      <c r="F469" s="4" t="s">
        <v>31</v>
      </c>
      <c r="G469" s="4"/>
      <c r="H469" s="4">
        <v>25</v>
      </c>
      <c r="I469" s="3">
        <v>5.5940000000000003</v>
      </c>
      <c r="J469" s="37">
        <v>5.7710713473923478</v>
      </c>
      <c r="K469" s="52">
        <f>J469-I469</f>
        <v>0.17707134739234753</v>
      </c>
      <c r="L469" s="3">
        <v>11.365071347392348</v>
      </c>
      <c r="M469" s="3">
        <v>63.351999999999997</v>
      </c>
    </row>
    <row r="470" spans="1:13" x14ac:dyDescent="0.35">
      <c r="A470" s="4" t="s">
        <v>162</v>
      </c>
      <c r="B470" s="4">
        <v>2019</v>
      </c>
      <c r="C470" s="5">
        <v>43806</v>
      </c>
      <c r="D470" s="4" t="s">
        <v>72</v>
      </c>
      <c r="E470" s="4" t="s">
        <v>46</v>
      </c>
      <c r="F470" s="4" t="s">
        <v>47</v>
      </c>
      <c r="G470" s="4"/>
      <c r="H470" s="4">
        <v>26</v>
      </c>
      <c r="I470" s="3">
        <v>5.6070000000000002</v>
      </c>
      <c r="J470" s="37">
        <v>5.7909958523959544</v>
      </c>
      <c r="K470" s="52">
        <f>J470-I470</f>
        <v>0.18399585239595417</v>
      </c>
      <c r="L470" s="3">
        <v>11.397995852395955</v>
      </c>
      <c r="M470" s="3">
        <v>63.168999999999997</v>
      </c>
    </row>
    <row r="471" spans="1:13" x14ac:dyDescent="0.35">
      <c r="A471" s="4" t="s">
        <v>162</v>
      </c>
      <c r="B471" s="4">
        <v>2019</v>
      </c>
      <c r="C471" s="5">
        <v>43806</v>
      </c>
      <c r="D471" s="4" t="s">
        <v>72</v>
      </c>
      <c r="E471" s="4" t="s">
        <v>158</v>
      </c>
      <c r="F471" s="4" t="s">
        <v>159</v>
      </c>
      <c r="G471" s="4"/>
      <c r="H471" s="4">
        <v>27</v>
      </c>
      <c r="I471" s="3">
        <v>5.585</v>
      </c>
      <c r="J471" s="37">
        <v>5.8470191803877354</v>
      </c>
      <c r="K471" s="52">
        <f>J471-I471</f>
        <v>0.26201918038773542</v>
      </c>
      <c r="L471" s="3">
        <v>11.432019180387735</v>
      </c>
      <c r="M471" s="3">
        <v>62.981000000000002</v>
      </c>
    </row>
    <row r="472" spans="1:13" x14ac:dyDescent="0.35">
      <c r="A472" s="4" t="s">
        <v>162</v>
      </c>
      <c r="B472" s="4">
        <v>2019</v>
      </c>
      <c r="C472" s="5">
        <v>43806</v>
      </c>
      <c r="D472" s="4" t="s">
        <v>72</v>
      </c>
      <c r="E472" s="4" t="s">
        <v>50</v>
      </c>
      <c r="F472" s="4" t="s">
        <v>51</v>
      </c>
      <c r="G472" s="4"/>
      <c r="H472" s="4">
        <v>28</v>
      </c>
      <c r="I472" s="3">
        <v>5.6349999999999998</v>
      </c>
      <c r="J472" s="37">
        <v>5.8409324195090857</v>
      </c>
      <c r="K472" s="52">
        <f>J472-I472</f>
        <v>0.20593241950908592</v>
      </c>
      <c r="L472" s="3">
        <v>11.475932419509085</v>
      </c>
      <c r="M472" s="3">
        <v>62.74</v>
      </c>
    </row>
    <row r="473" spans="1:13" x14ac:dyDescent="0.35">
      <c r="A473" s="4" t="s">
        <v>162</v>
      </c>
      <c r="B473" s="4">
        <v>2019</v>
      </c>
      <c r="C473" s="5">
        <v>43806</v>
      </c>
      <c r="D473" s="4" t="s">
        <v>72</v>
      </c>
      <c r="E473" s="4" t="s">
        <v>58</v>
      </c>
      <c r="F473" s="4" t="s">
        <v>59</v>
      </c>
      <c r="G473" s="4"/>
      <c r="H473" s="4">
        <v>29</v>
      </c>
      <c r="I473" s="3">
        <v>5.6970000000000001</v>
      </c>
      <c r="J473" s="37">
        <v>5.8899260850673487</v>
      </c>
      <c r="K473" s="52">
        <f>J473-I473</f>
        <v>0.19292608506734865</v>
      </c>
      <c r="L473" s="3">
        <v>11.586926085067349</v>
      </c>
      <c r="M473" s="3">
        <v>62.139000000000003</v>
      </c>
    </row>
    <row r="474" spans="1:13" x14ac:dyDescent="0.35">
      <c r="A474" s="4" t="s">
        <v>162</v>
      </c>
      <c r="B474" s="4">
        <v>2019</v>
      </c>
      <c r="C474" s="5">
        <v>43806</v>
      </c>
      <c r="D474" s="4" t="s">
        <v>72</v>
      </c>
      <c r="E474" s="4" t="s">
        <v>160</v>
      </c>
      <c r="F474" s="4" t="s">
        <v>161</v>
      </c>
      <c r="G474" s="4"/>
      <c r="H474" s="4">
        <v>30</v>
      </c>
      <c r="I474" s="3">
        <v>5.7910000000000004</v>
      </c>
      <c r="J474" s="37">
        <v>5.976974764231894</v>
      </c>
      <c r="K474" s="52">
        <f>J474-I474</f>
        <v>0.18597476423189363</v>
      </c>
      <c r="L474" s="3">
        <v>11.767974764231894</v>
      </c>
      <c r="M474" s="3">
        <v>61.183</v>
      </c>
    </row>
    <row r="475" spans="1:13" x14ac:dyDescent="0.35">
      <c r="A475" s="1" t="s">
        <v>152</v>
      </c>
      <c r="B475" s="1">
        <v>2019</v>
      </c>
      <c r="C475" s="2">
        <v>43813</v>
      </c>
      <c r="D475" s="1" t="s">
        <v>72</v>
      </c>
      <c r="E475" s="1" t="s">
        <v>80</v>
      </c>
      <c r="F475" s="1" t="s">
        <v>65</v>
      </c>
      <c r="G475" s="1"/>
      <c r="H475" s="1">
        <v>1</v>
      </c>
      <c r="I475" s="3">
        <v>5.1360000000000001</v>
      </c>
      <c r="J475" s="37">
        <v>5.2510623368004969</v>
      </c>
      <c r="K475" s="52">
        <f>J475-I475</f>
        <v>0.11506233680049682</v>
      </c>
      <c r="L475" s="3">
        <v>10.387062336800497</v>
      </c>
      <c r="M475" s="3">
        <v>69.316999999999993</v>
      </c>
    </row>
    <row r="476" spans="1:13" x14ac:dyDescent="0.35">
      <c r="A476" s="1" t="s">
        <v>152</v>
      </c>
      <c r="B476" s="1">
        <v>2019</v>
      </c>
      <c r="C476" s="2">
        <v>43813</v>
      </c>
      <c r="D476" s="1" t="s">
        <v>72</v>
      </c>
      <c r="E476" s="1" t="s">
        <v>135</v>
      </c>
      <c r="F476" s="1" t="s">
        <v>36</v>
      </c>
      <c r="G476" s="1"/>
      <c r="H476" s="1">
        <v>2</v>
      </c>
      <c r="I476" s="3">
        <v>5.2210000000000001</v>
      </c>
      <c r="J476" s="37">
        <v>5.3039309301407691</v>
      </c>
      <c r="K476" s="52">
        <f>J476-I476</f>
        <v>8.2930930140769021E-2</v>
      </c>
      <c r="L476" s="3">
        <v>10.524930930140769</v>
      </c>
      <c r="M476" s="3">
        <v>68.409000000000006</v>
      </c>
    </row>
    <row r="477" spans="1:13" x14ac:dyDescent="0.35">
      <c r="A477" s="1" t="s">
        <v>152</v>
      </c>
      <c r="B477" s="1">
        <v>2019</v>
      </c>
      <c r="C477" s="2">
        <v>43813</v>
      </c>
      <c r="D477" s="1" t="s">
        <v>72</v>
      </c>
      <c r="E477" s="1" t="s">
        <v>33</v>
      </c>
      <c r="F477" s="1" t="s">
        <v>146</v>
      </c>
      <c r="G477" s="1"/>
      <c r="H477" s="1">
        <v>3</v>
      </c>
      <c r="I477" s="3">
        <v>5.2370000000000001</v>
      </c>
      <c r="J477" s="37">
        <v>5.3640188757030529</v>
      </c>
      <c r="K477" s="52">
        <f>J477-I477</f>
        <v>0.12701887570305281</v>
      </c>
      <c r="L477" s="3">
        <v>10.601018875703053</v>
      </c>
      <c r="M477" s="3">
        <v>67.918000000000006</v>
      </c>
    </row>
    <row r="478" spans="1:13" x14ac:dyDescent="0.35">
      <c r="A478" s="1" t="s">
        <v>152</v>
      </c>
      <c r="B478" s="1">
        <v>2019</v>
      </c>
      <c r="C478" s="2">
        <v>43813</v>
      </c>
      <c r="D478" s="1" t="s">
        <v>72</v>
      </c>
      <c r="E478" s="1" t="s">
        <v>111</v>
      </c>
      <c r="F478" s="1" t="s">
        <v>121</v>
      </c>
      <c r="G478" s="1"/>
      <c r="H478" s="1">
        <v>4</v>
      </c>
      <c r="I478" s="3">
        <v>5.2629999999999999</v>
      </c>
      <c r="J478" s="37">
        <v>5.3400483764082178</v>
      </c>
      <c r="K478" s="52">
        <f>J478-I478</f>
        <v>7.7048376408217933E-2</v>
      </c>
      <c r="L478" s="3">
        <v>10.603048376408218</v>
      </c>
      <c r="M478" s="3">
        <v>67.905000000000001</v>
      </c>
    </row>
    <row r="479" spans="1:13" x14ac:dyDescent="0.35">
      <c r="A479" s="1" t="s">
        <v>152</v>
      </c>
      <c r="B479" s="1">
        <v>2019</v>
      </c>
      <c r="C479" s="2">
        <v>43813</v>
      </c>
      <c r="D479" s="1" t="s">
        <v>72</v>
      </c>
      <c r="E479" s="1" t="s">
        <v>26</v>
      </c>
      <c r="F479" s="1" t="s">
        <v>27</v>
      </c>
      <c r="G479" s="1"/>
      <c r="H479" s="1">
        <v>5</v>
      </c>
      <c r="I479" s="3">
        <v>5.2450000000000001</v>
      </c>
      <c r="J479" s="37">
        <v>5.3669561372479668</v>
      </c>
      <c r="K479" s="52">
        <f>J479-I479</f>
        <v>0.12195613724796672</v>
      </c>
      <c r="L479" s="3">
        <v>10.611956137247967</v>
      </c>
      <c r="M479" s="3">
        <v>67.847999999999999</v>
      </c>
    </row>
    <row r="480" spans="1:13" x14ac:dyDescent="0.35">
      <c r="A480" s="1" t="s">
        <v>152</v>
      </c>
      <c r="B480" s="1">
        <v>2019</v>
      </c>
      <c r="C480" s="2">
        <v>43813</v>
      </c>
      <c r="D480" s="1" t="s">
        <v>72</v>
      </c>
      <c r="E480" s="1" t="s">
        <v>20</v>
      </c>
      <c r="F480" s="1" t="s">
        <v>21</v>
      </c>
      <c r="G480" s="1"/>
      <c r="H480" s="1">
        <v>6</v>
      </c>
      <c r="I480" s="3">
        <v>5.2729999999999997</v>
      </c>
      <c r="J480" s="37">
        <v>5.3829318020364685</v>
      </c>
      <c r="K480" s="52">
        <f>J480-I480</f>
        <v>0.1099318020364688</v>
      </c>
      <c r="L480" s="3">
        <v>10.655931802036468</v>
      </c>
      <c r="M480" s="3">
        <v>67.567999999999998</v>
      </c>
    </row>
    <row r="481" spans="1:13" x14ac:dyDescent="0.35">
      <c r="A481" s="1" t="s">
        <v>152</v>
      </c>
      <c r="B481" s="1">
        <v>2019</v>
      </c>
      <c r="C481" s="2">
        <v>43813</v>
      </c>
      <c r="D481" s="1" t="s">
        <v>72</v>
      </c>
      <c r="E481" s="1" t="s">
        <v>139</v>
      </c>
      <c r="F481" s="1" t="s">
        <v>36</v>
      </c>
      <c r="G481" s="1"/>
      <c r="H481" s="1">
        <v>7</v>
      </c>
      <c r="I481" s="3">
        <v>5.2629999999999999</v>
      </c>
      <c r="J481" s="37">
        <v>5.3959290737094552</v>
      </c>
      <c r="K481" s="52">
        <f>J481-I481</f>
        <v>0.13292907370945528</v>
      </c>
      <c r="L481" s="3">
        <v>10.658929073709455</v>
      </c>
      <c r="M481" s="3">
        <v>67.549000000000007</v>
      </c>
    </row>
    <row r="482" spans="1:13" x14ac:dyDescent="0.35">
      <c r="A482" s="1" t="s">
        <v>152</v>
      </c>
      <c r="B482" s="1">
        <v>2019</v>
      </c>
      <c r="C482" s="2">
        <v>43813</v>
      </c>
      <c r="D482" s="1" t="s">
        <v>72</v>
      </c>
      <c r="E482" s="1" t="s">
        <v>138</v>
      </c>
      <c r="F482" s="1" t="s">
        <v>29</v>
      </c>
      <c r="G482" s="1"/>
      <c r="H482" s="1">
        <v>8</v>
      </c>
      <c r="I482" s="3">
        <v>5.31</v>
      </c>
      <c r="J482" s="37">
        <v>5.3969565476013459</v>
      </c>
      <c r="K482" s="52">
        <f>J482-I482</f>
        <v>8.6956547601346301E-2</v>
      </c>
      <c r="L482" s="3">
        <v>10.706956547601346</v>
      </c>
      <c r="M482" s="3">
        <v>67.245999999999995</v>
      </c>
    </row>
    <row r="483" spans="1:13" x14ac:dyDescent="0.35">
      <c r="A483" s="1" t="s">
        <v>152</v>
      </c>
      <c r="B483" s="1">
        <v>2019</v>
      </c>
      <c r="C483" s="2">
        <v>43813</v>
      </c>
      <c r="D483" s="1" t="s">
        <v>72</v>
      </c>
      <c r="E483" s="1" t="s">
        <v>30</v>
      </c>
      <c r="F483" s="1" t="s">
        <v>31</v>
      </c>
      <c r="G483" s="1"/>
      <c r="H483" s="1">
        <v>9</v>
      </c>
      <c r="I483" s="3">
        <v>5.3010000000000002</v>
      </c>
      <c r="J483" s="37">
        <v>5.4209442458899204</v>
      </c>
      <c r="K483" s="52">
        <f>J483-I483</f>
        <v>0.11994424588992025</v>
      </c>
      <c r="L483" s="3">
        <v>10.721944245889921</v>
      </c>
      <c r="M483" s="3">
        <v>67.152000000000001</v>
      </c>
    </row>
    <row r="484" spans="1:13" x14ac:dyDescent="0.35">
      <c r="A484" s="1" t="s">
        <v>152</v>
      </c>
      <c r="B484" s="1">
        <v>2019</v>
      </c>
      <c r="C484" s="2">
        <v>43813</v>
      </c>
      <c r="D484" s="1" t="s">
        <v>72</v>
      </c>
      <c r="E484" s="1" t="s">
        <v>43</v>
      </c>
      <c r="F484" s="1" t="s">
        <v>44</v>
      </c>
      <c r="G484" s="1"/>
      <c r="H484" s="1">
        <v>10</v>
      </c>
      <c r="I484" s="3">
        <v>5.3109999999999999</v>
      </c>
      <c r="J484" s="37">
        <v>5.4510101043317096</v>
      </c>
      <c r="K484" s="52">
        <f>J484-I484</f>
        <v>0.14001010433170968</v>
      </c>
      <c r="L484" s="3">
        <v>10.76201010433171</v>
      </c>
      <c r="M484" s="3">
        <v>66.902000000000001</v>
      </c>
    </row>
    <row r="485" spans="1:13" x14ac:dyDescent="0.35">
      <c r="A485" s="1" t="s">
        <v>152</v>
      </c>
      <c r="B485" s="1">
        <v>2019</v>
      </c>
      <c r="C485" s="2">
        <v>43813</v>
      </c>
      <c r="D485" s="1" t="s">
        <v>72</v>
      </c>
      <c r="E485" s="1" t="s">
        <v>140</v>
      </c>
      <c r="F485" s="1" t="s">
        <v>29</v>
      </c>
      <c r="G485" s="1"/>
      <c r="H485" s="1">
        <v>11</v>
      </c>
      <c r="I485" s="3">
        <v>5.3479999999999999</v>
      </c>
      <c r="J485" s="37">
        <v>5.4559974790672561</v>
      </c>
      <c r="K485" s="52">
        <f>J485-I485</f>
        <v>0.10799747906725621</v>
      </c>
      <c r="L485" s="3">
        <v>10.803997479067256</v>
      </c>
      <c r="M485" s="3">
        <v>66.641999999999996</v>
      </c>
    </row>
    <row r="486" spans="1:13" x14ac:dyDescent="0.35">
      <c r="A486" s="1" t="s">
        <v>152</v>
      </c>
      <c r="B486" s="1">
        <v>2019</v>
      </c>
      <c r="C486" s="2">
        <v>43813</v>
      </c>
      <c r="D486" s="1" t="s">
        <v>72</v>
      </c>
      <c r="E486" s="1" t="s">
        <v>141</v>
      </c>
      <c r="F486" s="1" t="s">
        <v>44</v>
      </c>
      <c r="G486" s="1"/>
      <c r="H486" s="1">
        <v>12</v>
      </c>
      <c r="I486" s="3">
        <v>5.3109999999999999</v>
      </c>
      <c r="J486" s="37">
        <v>5.4999731377348002</v>
      </c>
      <c r="K486" s="52">
        <f>J486-I486</f>
        <v>0.18897313773480029</v>
      </c>
      <c r="L486" s="3">
        <v>10.8109731377348</v>
      </c>
      <c r="M486" s="3">
        <v>66.599000000000004</v>
      </c>
    </row>
    <row r="487" spans="1:13" x14ac:dyDescent="0.35">
      <c r="A487" s="1" t="s">
        <v>152</v>
      </c>
      <c r="B487" s="1">
        <v>2019</v>
      </c>
      <c r="C487" s="2">
        <v>43813</v>
      </c>
      <c r="D487" s="1" t="s">
        <v>72</v>
      </c>
      <c r="E487" s="1" t="s">
        <v>52</v>
      </c>
      <c r="F487" s="1" t="s">
        <v>53</v>
      </c>
      <c r="G487" s="1"/>
      <c r="H487" s="1">
        <v>13</v>
      </c>
      <c r="I487" s="3">
        <v>5.3730000000000002</v>
      </c>
      <c r="J487" s="37">
        <v>5.4589542650819913</v>
      </c>
      <c r="K487" s="52">
        <f>J487-I487</f>
        <v>8.595426508199111E-2</v>
      </c>
      <c r="L487" s="3">
        <v>10.831954265081992</v>
      </c>
      <c r="M487" s="3">
        <v>66.47</v>
      </c>
    </row>
    <row r="488" spans="1:13" x14ac:dyDescent="0.35">
      <c r="A488" s="1" t="s">
        <v>152</v>
      </c>
      <c r="B488" s="1">
        <v>2019</v>
      </c>
      <c r="C488" s="2">
        <v>43813</v>
      </c>
      <c r="D488" s="1" t="s">
        <v>72</v>
      </c>
      <c r="E488" s="1" t="s">
        <v>136</v>
      </c>
      <c r="F488" s="1" t="s">
        <v>25</v>
      </c>
      <c r="G488" s="1"/>
      <c r="H488" s="1">
        <v>14</v>
      </c>
      <c r="I488" s="3">
        <v>5.3650000000000002</v>
      </c>
      <c r="J488" s="37">
        <v>5.4889986432501701</v>
      </c>
      <c r="K488" s="52">
        <f>J488-I488</f>
        <v>0.12399864325016985</v>
      </c>
      <c r="L488" s="3">
        <v>10.85399864325017</v>
      </c>
      <c r="M488" s="3">
        <v>66.334999999999994</v>
      </c>
    </row>
    <row r="489" spans="1:13" x14ac:dyDescent="0.35">
      <c r="A489" s="1" t="s">
        <v>152</v>
      </c>
      <c r="B489" s="1">
        <v>2019</v>
      </c>
      <c r="C489" s="2">
        <v>43813</v>
      </c>
      <c r="D489" s="1" t="s">
        <v>72</v>
      </c>
      <c r="E489" s="1" t="s">
        <v>97</v>
      </c>
      <c r="F489" s="1" t="s">
        <v>153</v>
      </c>
      <c r="G489" s="1"/>
      <c r="H489" s="1">
        <v>15</v>
      </c>
      <c r="I489" s="3">
        <v>5.43</v>
      </c>
      <c r="J489" s="37">
        <v>5.4500773694390716</v>
      </c>
      <c r="K489" s="52">
        <f>J489-I489</f>
        <v>2.0077369439071902E-2</v>
      </c>
      <c r="L489" s="3">
        <v>10.880077369439071</v>
      </c>
      <c r="M489" s="3">
        <v>66.176000000000002</v>
      </c>
    </row>
    <row r="490" spans="1:13" x14ac:dyDescent="0.35">
      <c r="A490" s="1" t="s">
        <v>152</v>
      </c>
      <c r="B490" s="1">
        <v>2019</v>
      </c>
      <c r="C490" s="2">
        <v>43813</v>
      </c>
      <c r="D490" s="1" t="s">
        <v>72</v>
      </c>
      <c r="E490" s="1" t="s">
        <v>39</v>
      </c>
      <c r="F490" s="1" t="s">
        <v>40</v>
      </c>
      <c r="G490" s="1"/>
      <c r="H490" s="1">
        <v>16</v>
      </c>
      <c r="I490" s="3">
        <v>5.383</v>
      </c>
      <c r="J490" s="37">
        <v>5.4990506619914159</v>
      </c>
      <c r="K490" s="52">
        <f>J490-I490</f>
        <v>0.11605066199141589</v>
      </c>
      <c r="L490" s="3">
        <v>10.882050661991416</v>
      </c>
      <c r="M490" s="3">
        <v>66.164000000000001</v>
      </c>
    </row>
    <row r="491" spans="1:13" x14ac:dyDescent="0.35">
      <c r="A491" s="1" t="s">
        <v>152</v>
      </c>
      <c r="B491" s="1">
        <v>2019</v>
      </c>
      <c r="C491" s="2">
        <v>43813</v>
      </c>
      <c r="D491" s="1" t="s">
        <v>72</v>
      </c>
      <c r="E491" s="1" t="s">
        <v>83</v>
      </c>
      <c r="F491" s="1" t="s">
        <v>67</v>
      </c>
      <c r="G491" s="1"/>
      <c r="H491" s="1">
        <v>17</v>
      </c>
      <c r="I491" s="3">
        <v>5.4</v>
      </c>
      <c r="J491" s="37">
        <v>5.4879748366803778</v>
      </c>
      <c r="K491" s="52">
        <f>J491-I491</f>
        <v>8.7974836680377422E-2</v>
      </c>
      <c r="L491" s="3">
        <v>10.887974836680378</v>
      </c>
      <c r="M491" s="3">
        <v>66.128</v>
      </c>
    </row>
    <row r="492" spans="1:13" x14ac:dyDescent="0.35">
      <c r="A492" s="1" t="s">
        <v>152</v>
      </c>
      <c r="B492" s="1">
        <v>2019</v>
      </c>
      <c r="C492" s="2">
        <v>43813</v>
      </c>
      <c r="D492" s="1" t="s">
        <v>72</v>
      </c>
      <c r="E492" s="1" t="s">
        <v>24</v>
      </c>
      <c r="F492" s="1" t="s">
        <v>154</v>
      </c>
      <c r="G492" s="1"/>
      <c r="H492" s="1">
        <v>18</v>
      </c>
      <c r="I492" s="3">
        <v>5.4109999999999996</v>
      </c>
      <c r="J492" s="37">
        <v>5.5080172884440408</v>
      </c>
      <c r="K492" s="52">
        <f>J492-I492</f>
        <v>9.7017288444041228E-2</v>
      </c>
      <c r="L492" s="3">
        <v>10.91901728844404</v>
      </c>
      <c r="M492" s="3">
        <v>65.94</v>
      </c>
    </row>
    <row r="493" spans="1:13" x14ac:dyDescent="0.35">
      <c r="A493" s="1" t="s">
        <v>152</v>
      </c>
      <c r="B493" s="1">
        <v>2019</v>
      </c>
      <c r="C493" s="2">
        <v>43813</v>
      </c>
      <c r="D493" s="1" t="s">
        <v>72</v>
      </c>
      <c r="E493" s="1" t="s">
        <v>76</v>
      </c>
      <c r="F493" s="1" t="s">
        <v>155</v>
      </c>
      <c r="G493" s="1"/>
      <c r="H493" s="1">
        <v>19</v>
      </c>
      <c r="I493" s="3">
        <v>5.3780000000000001</v>
      </c>
      <c r="J493" s="37">
        <v>5.5549446064139953</v>
      </c>
      <c r="K493" s="52">
        <f>J493-I493</f>
        <v>0.17694460641399523</v>
      </c>
      <c r="L493" s="3">
        <v>10.932944606413995</v>
      </c>
      <c r="M493" s="3">
        <v>65.855999999999995</v>
      </c>
    </row>
    <row r="494" spans="1:13" x14ac:dyDescent="0.35">
      <c r="A494" s="1" t="s">
        <v>152</v>
      </c>
      <c r="B494" s="1">
        <v>2019</v>
      </c>
      <c r="C494" s="2">
        <v>43813</v>
      </c>
      <c r="D494" s="1" t="s">
        <v>72</v>
      </c>
      <c r="E494" s="1" t="s">
        <v>132</v>
      </c>
      <c r="F494" s="1" t="s">
        <v>156</v>
      </c>
      <c r="G494" s="1"/>
      <c r="H494" s="1">
        <v>20</v>
      </c>
      <c r="I494" s="3">
        <v>5.3949999999999996</v>
      </c>
      <c r="J494" s="37">
        <v>5.5600690017193379</v>
      </c>
      <c r="K494" s="52">
        <f>J494-I494</f>
        <v>0.16506900171933836</v>
      </c>
      <c r="L494" s="3">
        <v>10.955069001719338</v>
      </c>
      <c r="M494" s="3">
        <v>65.722999999999999</v>
      </c>
    </row>
    <row r="495" spans="1:13" x14ac:dyDescent="0.35">
      <c r="A495" s="1" t="s">
        <v>152</v>
      </c>
      <c r="B495" s="1">
        <v>2019</v>
      </c>
      <c r="C495" s="2">
        <v>43813</v>
      </c>
      <c r="D495" s="1" t="s">
        <v>72</v>
      </c>
      <c r="E495" s="1" t="s">
        <v>142</v>
      </c>
      <c r="F495" s="1" t="s">
        <v>61</v>
      </c>
      <c r="G495" s="1"/>
      <c r="H495" s="1">
        <v>21</v>
      </c>
      <c r="I495" s="3">
        <v>5.4180000000000001</v>
      </c>
      <c r="J495" s="37">
        <v>5.5440742680531665</v>
      </c>
      <c r="K495" s="52">
        <f>J495-I495</f>
        <v>0.12607426805316635</v>
      </c>
      <c r="L495" s="3">
        <v>10.962074268053167</v>
      </c>
      <c r="M495" s="3">
        <v>65.680999999999997</v>
      </c>
    </row>
    <row r="496" spans="1:13" x14ac:dyDescent="0.35">
      <c r="A496" s="1" t="s">
        <v>152</v>
      </c>
      <c r="B496" s="1">
        <v>2019</v>
      </c>
      <c r="C496" s="2">
        <v>43813</v>
      </c>
      <c r="D496" s="1" t="s">
        <v>72</v>
      </c>
      <c r="E496" s="1" t="s">
        <v>147</v>
      </c>
      <c r="F496" s="1" t="s">
        <v>148</v>
      </c>
      <c r="G496" s="1"/>
      <c r="H496" s="1">
        <v>22</v>
      </c>
      <c r="I496" s="3">
        <v>5.444</v>
      </c>
      <c r="J496" s="37">
        <v>5.585918654349924</v>
      </c>
      <c r="K496" s="52">
        <f>J496-I496</f>
        <v>0.14191865434992401</v>
      </c>
      <c r="L496" s="3">
        <v>11.029918654349924</v>
      </c>
      <c r="M496" s="3">
        <v>65.277000000000001</v>
      </c>
    </row>
    <row r="497" spans="1:13" x14ac:dyDescent="0.35">
      <c r="A497" s="1" t="s">
        <v>152</v>
      </c>
      <c r="B497" s="1">
        <v>2019</v>
      </c>
      <c r="C497" s="2">
        <v>43813</v>
      </c>
      <c r="D497" s="1" t="s">
        <v>72</v>
      </c>
      <c r="E497" s="1" t="s">
        <v>157</v>
      </c>
      <c r="F497" s="1" t="s">
        <v>38</v>
      </c>
      <c r="G497" s="1"/>
      <c r="H497" s="1">
        <v>23</v>
      </c>
      <c r="I497" s="3">
        <v>5.4269999999999996</v>
      </c>
      <c r="J497" s="37">
        <v>5.6029186543499243</v>
      </c>
      <c r="K497" s="52">
        <f>J497-I497</f>
        <v>0.17591865434992471</v>
      </c>
      <c r="L497" s="3">
        <v>11.029918654349924</v>
      </c>
      <c r="M497" s="3">
        <v>65.277000000000001</v>
      </c>
    </row>
    <row r="498" spans="1:13" x14ac:dyDescent="0.35">
      <c r="A498" s="1" t="s">
        <v>152</v>
      </c>
      <c r="B498" s="1">
        <v>2019</v>
      </c>
      <c r="C498" s="2">
        <v>43813</v>
      </c>
      <c r="D498" s="1" t="s">
        <v>72</v>
      </c>
      <c r="E498" s="1" t="s">
        <v>149</v>
      </c>
      <c r="F498" s="1" t="s">
        <v>56</v>
      </c>
      <c r="G498" s="1"/>
      <c r="H498" s="1">
        <v>24</v>
      </c>
      <c r="I498" s="3">
        <v>5.4610000000000003</v>
      </c>
      <c r="J498" s="37">
        <v>5.5709466789243844</v>
      </c>
      <c r="K498" s="52">
        <f>J498-I498</f>
        <v>0.10994667892438414</v>
      </c>
      <c r="L498" s="3">
        <v>11.031946678924385</v>
      </c>
      <c r="M498" s="3">
        <v>65.265000000000001</v>
      </c>
    </row>
    <row r="499" spans="1:13" x14ac:dyDescent="0.35">
      <c r="A499" s="1" t="s">
        <v>152</v>
      </c>
      <c r="B499" s="1">
        <v>2019</v>
      </c>
      <c r="C499" s="2">
        <v>43813</v>
      </c>
      <c r="D499" s="1" t="s">
        <v>72</v>
      </c>
      <c r="E499" s="1" t="s">
        <v>50</v>
      </c>
      <c r="F499" s="1" t="s">
        <v>51</v>
      </c>
      <c r="G499" s="1"/>
      <c r="H499" s="1">
        <v>25</v>
      </c>
      <c r="I499" s="3">
        <v>5.4249999999999998</v>
      </c>
      <c r="J499" s="37">
        <v>5.6130352297291077</v>
      </c>
      <c r="K499" s="52">
        <f>J499-I499</f>
        <v>0.18803522972910791</v>
      </c>
      <c r="L499" s="3">
        <v>11.038035229729108</v>
      </c>
      <c r="M499" s="3">
        <v>65.228999999999999</v>
      </c>
    </row>
    <row r="500" spans="1:13" x14ac:dyDescent="0.35">
      <c r="A500" s="1" t="s">
        <v>152</v>
      </c>
      <c r="B500" s="1">
        <v>2019</v>
      </c>
      <c r="C500" s="2">
        <v>43813</v>
      </c>
      <c r="D500" s="1" t="s">
        <v>72</v>
      </c>
      <c r="E500" s="1" t="s">
        <v>60</v>
      </c>
      <c r="F500" s="1" t="s">
        <v>61</v>
      </c>
      <c r="G500" s="1"/>
      <c r="H500" s="1">
        <v>26</v>
      </c>
      <c r="I500" s="3">
        <v>5.452</v>
      </c>
      <c r="J500" s="37">
        <v>5.6029831872130682</v>
      </c>
      <c r="K500" s="52">
        <f>J500-I500</f>
        <v>0.15098318721306825</v>
      </c>
      <c r="L500" s="3">
        <v>11.054983187213068</v>
      </c>
      <c r="M500" s="3">
        <v>65.129000000000005</v>
      </c>
    </row>
    <row r="501" spans="1:13" x14ac:dyDescent="0.35">
      <c r="A501" s="1" t="s">
        <v>152</v>
      </c>
      <c r="B501" s="1">
        <v>2019</v>
      </c>
      <c r="C501" s="2">
        <v>43813</v>
      </c>
      <c r="D501" s="1" t="s">
        <v>72</v>
      </c>
      <c r="E501" s="1" t="s">
        <v>119</v>
      </c>
      <c r="F501" s="1" t="s">
        <v>21</v>
      </c>
      <c r="G501" s="1"/>
      <c r="H501" s="1">
        <v>27</v>
      </c>
      <c r="I501" s="3">
        <v>5.4710000000000001</v>
      </c>
      <c r="J501" s="37">
        <v>5.6260685243981374</v>
      </c>
      <c r="K501" s="52">
        <f>J501-I501</f>
        <v>0.15506852439813734</v>
      </c>
      <c r="L501" s="3">
        <v>11.097068524398138</v>
      </c>
      <c r="M501" s="3">
        <v>64.882000000000005</v>
      </c>
    </row>
    <row r="502" spans="1:13" x14ac:dyDescent="0.35">
      <c r="A502" s="1" t="s">
        <v>152</v>
      </c>
      <c r="B502" s="1">
        <v>2019</v>
      </c>
      <c r="C502" s="2">
        <v>43813</v>
      </c>
      <c r="D502" s="1" t="s">
        <v>72</v>
      </c>
      <c r="E502" s="1" t="s">
        <v>143</v>
      </c>
      <c r="F502" s="1" t="s">
        <v>121</v>
      </c>
      <c r="G502" s="1"/>
      <c r="H502" s="1">
        <v>28</v>
      </c>
      <c r="I502" s="3">
        <v>5.4859999999999998</v>
      </c>
      <c r="J502" s="37">
        <v>5.613976875048178</v>
      </c>
      <c r="K502" s="52">
        <f>J502-I502</f>
        <v>0.12797687504817823</v>
      </c>
      <c r="L502" s="3">
        <v>11.099976875048178</v>
      </c>
      <c r="M502" s="3">
        <v>64.864999999999995</v>
      </c>
    </row>
    <row r="503" spans="1:13" x14ac:dyDescent="0.35">
      <c r="A503" s="1" t="s">
        <v>152</v>
      </c>
      <c r="B503" s="1">
        <v>2019</v>
      </c>
      <c r="C503" s="2">
        <v>43813</v>
      </c>
      <c r="D503" s="1" t="s">
        <v>72</v>
      </c>
      <c r="E503" s="1" t="s">
        <v>95</v>
      </c>
      <c r="F503" s="1" t="s">
        <v>155</v>
      </c>
      <c r="G503" s="1"/>
      <c r="H503" s="1">
        <v>29</v>
      </c>
      <c r="I503" s="3">
        <v>5.4829999999999997</v>
      </c>
      <c r="J503" s="37">
        <v>5.6480370416177115</v>
      </c>
      <c r="K503" s="52">
        <f>J503-I503</f>
        <v>0.16503704161771182</v>
      </c>
      <c r="L503" s="3">
        <v>11.131037041617711</v>
      </c>
      <c r="M503" s="3">
        <v>64.683999999999997</v>
      </c>
    </row>
    <row r="504" spans="1:13" x14ac:dyDescent="0.35">
      <c r="A504" s="1" t="s">
        <v>152</v>
      </c>
      <c r="B504" s="1">
        <v>2019</v>
      </c>
      <c r="C504" s="2">
        <v>43813</v>
      </c>
      <c r="D504" s="1" t="s">
        <v>72</v>
      </c>
      <c r="E504" s="1" t="s">
        <v>100</v>
      </c>
      <c r="F504" s="1" t="s">
        <v>47</v>
      </c>
      <c r="G504" s="1"/>
      <c r="H504" s="1">
        <v>30</v>
      </c>
      <c r="I504" s="3">
        <v>5.5220000000000002</v>
      </c>
      <c r="J504" s="37">
        <v>5.610930280024121</v>
      </c>
      <c r="K504" s="52">
        <f>J504-I504</f>
        <v>8.8930280024120734E-2</v>
      </c>
      <c r="L504" s="3">
        <v>11.132930280024121</v>
      </c>
      <c r="M504" s="3">
        <v>64.673000000000002</v>
      </c>
    </row>
    <row r="505" spans="1:13" x14ac:dyDescent="0.35">
      <c r="A505" s="1" t="s">
        <v>152</v>
      </c>
      <c r="B505" s="1">
        <v>2019</v>
      </c>
      <c r="C505" s="2">
        <v>43813</v>
      </c>
      <c r="D505" s="1" t="s">
        <v>72</v>
      </c>
      <c r="E505" s="1" t="s">
        <v>151</v>
      </c>
      <c r="F505" s="1" t="s">
        <v>63</v>
      </c>
      <c r="G505" s="1"/>
      <c r="H505" s="1">
        <v>31</v>
      </c>
      <c r="I505" s="3">
        <v>5.5119999999999996</v>
      </c>
      <c r="J505" s="37">
        <v>5.6329932665665696</v>
      </c>
      <c r="K505" s="52">
        <f>J505-I505</f>
        <v>0.12099326656657006</v>
      </c>
      <c r="L505" s="3">
        <v>11.144993266566569</v>
      </c>
      <c r="M505" s="3">
        <v>64.602999999999994</v>
      </c>
    </row>
    <row r="506" spans="1:13" x14ac:dyDescent="0.35">
      <c r="A506" s="1" t="s">
        <v>152</v>
      </c>
      <c r="B506" s="1">
        <v>2019</v>
      </c>
      <c r="C506" s="2">
        <v>43813</v>
      </c>
      <c r="D506" s="1" t="s">
        <v>72</v>
      </c>
      <c r="E506" s="1" t="s">
        <v>158</v>
      </c>
      <c r="F506" s="1" t="s">
        <v>159</v>
      </c>
      <c r="G506" s="1"/>
      <c r="H506" s="1">
        <v>32</v>
      </c>
      <c r="I506" s="3">
        <v>5.5090000000000003</v>
      </c>
      <c r="J506" s="37">
        <v>5.6949587320853361</v>
      </c>
      <c r="K506" s="52">
        <f>J506-I506</f>
        <v>0.18595873208533575</v>
      </c>
      <c r="L506" s="3">
        <v>11.203958732085336</v>
      </c>
      <c r="M506" s="3">
        <v>64.263000000000005</v>
      </c>
    </row>
    <row r="507" spans="1:13" x14ac:dyDescent="0.35">
      <c r="A507" s="1" t="s">
        <v>152</v>
      </c>
      <c r="B507" s="1">
        <v>2019</v>
      </c>
      <c r="C507" s="2">
        <v>43813</v>
      </c>
      <c r="D507" s="1" t="s">
        <v>72</v>
      </c>
      <c r="E507" s="1" t="s">
        <v>58</v>
      </c>
      <c r="F507" s="1" t="s">
        <v>59</v>
      </c>
      <c r="G507" s="1"/>
      <c r="H507" s="1">
        <v>33</v>
      </c>
      <c r="I507" s="3">
        <v>5.5220000000000002</v>
      </c>
      <c r="J507" s="37">
        <v>5.692079900319289</v>
      </c>
      <c r="K507" s="52">
        <f>J507-I507</f>
        <v>0.17007990031928877</v>
      </c>
      <c r="L507" s="3">
        <v>11.214079900319289</v>
      </c>
      <c r="M507" s="3">
        <v>64.204999999999998</v>
      </c>
    </row>
    <row r="508" spans="1:13" x14ac:dyDescent="0.35">
      <c r="A508" s="1" t="s">
        <v>152</v>
      </c>
      <c r="B508" s="1">
        <v>2019</v>
      </c>
      <c r="C508" s="2">
        <v>43813</v>
      </c>
      <c r="D508" s="1" t="s">
        <v>72</v>
      </c>
      <c r="E508" s="1" t="s">
        <v>46</v>
      </c>
      <c r="F508" s="1" t="s">
        <v>47</v>
      </c>
      <c r="G508" s="1"/>
      <c r="H508" s="1">
        <v>34</v>
      </c>
      <c r="I508" s="3">
        <v>5.5759999999999996</v>
      </c>
      <c r="J508" s="37">
        <v>5.7089126986614849</v>
      </c>
      <c r="K508" s="52">
        <f>J508-I508</f>
        <v>0.13291269866148525</v>
      </c>
      <c r="L508" s="3">
        <v>11.284912698661484</v>
      </c>
      <c r="M508" s="3">
        <v>63.802</v>
      </c>
    </row>
    <row r="509" spans="1:13" x14ac:dyDescent="0.35">
      <c r="A509" s="1" t="s">
        <v>152</v>
      </c>
      <c r="B509" s="1">
        <v>2019</v>
      </c>
      <c r="C509" s="2">
        <v>43813</v>
      </c>
      <c r="D509" s="1" t="s">
        <v>72</v>
      </c>
      <c r="E509" s="1" t="s">
        <v>150</v>
      </c>
      <c r="F509" s="1" t="s">
        <v>31</v>
      </c>
      <c r="G509" s="1"/>
      <c r="H509" s="1">
        <v>35</v>
      </c>
      <c r="I509" s="3">
        <v>5.5709999999999997</v>
      </c>
      <c r="J509" s="37">
        <v>5.7139126986614848</v>
      </c>
      <c r="K509" s="52">
        <f>J509-I509</f>
        <v>0.14291269866148504</v>
      </c>
      <c r="L509" s="3">
        <v>11.284912698661484</v>
      </c>
      <c r="M509" s="3">
        <v>63.802</v>
      </c>
    </row>
    <row r="510" spans="1:13" x14ac:dyDescent="0.35">
      <c r="A510" s="1" t="s">
        <v>152</v>
      </c>
      <c r="B510" s="1">
        <v>2019</v>
      </c>
      <c r="C510" s="2">
        <v>43813</v>
      </c>
      <c r="D510" s="1" t="s">
        <v>72</v>
      </c>
      <c r="E510" s="1" t="s">
        <v>160</v>
      </c>
      <c r="F510" s="1" t="s">
        <v>161</v>
      </c>
      <c r="G510" s="1"/>
      <c r="H510" s="1">
        <v>36</v>
      </c>
      <c r="I510" s="3">
        <v>5.6539999999999999</v>
      </c>
      <c r="J510" s="37">
        <v>5.7980208045044606</v>
      </c>
      <c r="K510" s="52">
        <f>J510-I510</f>
        <v>0.14402080450446064</v>
      </c>
      <c r="L510" s="3">
        <v>11.45202080450446</v>
      </c>
      <c r="M510" s="3">
        <v>62.871000000000002</v>
      </c>
    </row>
    <row r="511" spans="1:13" x14ac:dyDescent="0.35">
      <c r="A511" s="4" t="s">
        <v>94</v>
      </c>
      <c r="B511" s="4">
        <v>2020</v>
      </c>
      <c r="C511" s="5">
        <v>43855</v>
      </c>
      <c r="D511" s="4" t="s">
        <v>72</v>
      </c>
      <c r="E511" s="4" t="s">
        <v>33</v>
      </c>
      <c r="F511" s="4" t="s">
        <v>27</v>
      </c>
      <c r="G511" s="4"/>
      <c r="H511" s="4">
        <v>1</v>
      </c>
      <c r="I511" s="3">
        <v>5.2750000000000004</v>
      </c>
      <c r="J511" s="37">
        <v>5.3490132209942303</v>
      </c>
      <c r="K511" s="52">
        <f>J511-I511</f>
        <v>7.4013220994229911E-2</v>
      </c>
      <c r="L511" s="3">
        <v>10.624013220994231</v>
      </c>
      <c r="M511" s="3">
        <v>67.771000000000001</v>
      </c>
    </row>
    <row r="512" spans="1:13" x14ac:dyDescent="0.35">
      <c r="A512" s="4" t="s">
        <v>94</v>
      </c>
      <c r="B512" s="4">
        <v>2020</v>
      </c>
      <c r="C512" s="5">
        <v>43855</v>
      </c>
      <c r="D512" s="4" t="s">
        <v>72</v>
      </c>
      <c r="E512" s="4" t="s">
        <v>73</v>
      </c>
      <c r="F512" s="4" t="s">
        <v>19</v>
      </c>
      <c r="G512" s="4"/>
      <c r="H512" s="4">
        <v>2</v>
      </c>
      <c r="I512" s="3">
        <v>5.3239999999999998</v>
      </c>
      <c r="J512" s="37">
        <v>5.4620320884454632</v>
      </c>
      <c r="K512" s="52">
        <f>J512-I512</f>
        <v>0.13803208844546333</v>
      </c>
      <c r="L512" s="3">
        <v>10.786032088445463</v>
      </c>
      <c r="M512" s="3">
        <v>66.753</v>
      </c>
    </row>
    <row r="513" spans="1:13" x14ac:dyDescent="0.35">
      <c r="A513" s="4" t="s">
        <v>94</v>
      </c>
      <c r="B513" s="4">
        <v>2020</v>
      </c>
      <c r="C513" s="5">
        <v>43855</v>
      </c>
      <c r="D513" s="4" t="s">
        <v>72</v>
      </c>
      <c r="E513" s="4" t="s">
        <v>16</v>
      </c>
      <c r="F513" s="4" t="s">
        <v>17</v>
      </c>
      <c r="G513" s="4"/>
      <c r="H513" s="4">
        <v>3</v>
      </c>
      <c r="I513" s="3">
        <v>5.3440000000000003</v>
      </c>
      <c r="J513" s="37">
        <v>5.4530308165254544</v>
      </c>
      <c r="K513" s="52">
        <f>J513-I513</f>
        <v>0.1090308165254541</v>
      </c>
      <c r="L513" s="3">
        <v>10.797030816525455</v>
      </c>
      <c r="M513" s="3">
        <v>66.685000000000002</v>
      </c>
    </row>
    <row r="514" spans="1:13" x14ac:dyDescent="0.35">
      <c r="A514" s="4" t="s">
        <v>94</v>
      </c>
      <c r="B514" s="4">
        <v>2020</v>
      </c>
      <c r="C514" s="5">
        <v>43855</v>
      </c>
      <c r="D514" s="4" t="s">
        <v>72</v>
      </c>
      <c r="E514" s="4" t="s">
        <v>52</v>
      </c>
      <c r="F514" s="4" t="s">
        <v>53</v>
      </c>
      <c r="G514" s="4"/>
      <c r="H514" s="4">
        <v>4</v>
      </c>
      <c r="I514" s="3">
        <v>5.37</v>
      </c>
      <c r="J514" s="37">
        <v>5.5010422611767913</v>
      </c>
      <c r="K514" s="52">
        <f>J514-I514</f>
        <v>0.13104226117679119</v>
      </c>
      <c r="L514" s="3">
        <v>10.871042261176791</v>
      </c>
      <c r="M514" s="3">
        <v>66.230999999999995</v>
      </c>
    </row>
    <row r="515" spans="1:13" x14ac:dyDescent="0.35">
      <c r="A515" s="4" t="s">
        <v>94</v>
      </c>
      <c r="B515" s="4">
        <v>2020</v>
      </c>
      <c r="C515" s="5">
        <v>43855</v>
      </c>
      <c r="D515" s="4" t="s">
        <v>72</v>
      </c>
      <c r="E515" s="4" t="s">
        <v>83</v>
      </c>
      <c r="F515" s="4" t="s">
        <v>67</v>
      </c>
      <c r="G515" s="4"/>
      <c r="H515" s="4">
        <v>5</v>
      </c>
      <c r="I515" s="3">
        <v>5.4279999999999999</v>
      </c>
      <c r="J515" s="37">
        <v>5.5370792683855443</v>
      </c>
      <c r="K515" s="52">
        <f>J515-I515</f>
        <v>0.10907926838554438</v>
      </c>
      <c r="L515" s="3">
        <v>10.965079268385544</v>
      </c>
      <c r="M515" s="3">
        <v>65.662999999999997</v>
      </c>
    </row>
    <row r="516" spans="1:13" x14ac:dyDescent="0.35">
      <c r="A516" s="4" t="s">
        <v>94</v>
      </c>
      <c r="B516" s="4">
        <v>2020</v>
      </c>
      <c r="C516" s="5">
        <v>43855</v>
      </c>
      <c r="D516" s="4" t="s">
        <v>72</v>
      </c>
      <c r="E516" s="4" t="s">
        <v>141</v>
      </c>
      <c r="F516" s="4" t="s">
        <v>44</v>
      </c>
      <c r="G516" s="4"/>
      <c r="H516" s="4">
        <v>6</v>
      </c>
      <c r="I516" s="3">
        <v>5.43</v>
      </c>
      <c r="J516" s="37">
        <v>5.568075336816058</v>
      </c>
      <c r="K516" s="52">
        <f>J516-I516</f>
        <v>0.13807533681605832</v>
      </c>
      <c r="L516" s="3">
        <v>10.998075336816058</v>
      </c>
      <c r="M516" s="3">
        <v>65.465999999999994</v>
      </c>
    </row>
    <row r="517" spans="1:13" x14ac:dyDescent="0.35">
      <c r="A517" s="4" t="s">
        <v>94</v>
      </c>
      <c r="B517" s="4">
        <v>2020</v>
      </c>
      <c r="C517" s="5">
        <v>43855</v>
      </c>
      <c r="D517" s="4" t="s">
        <v>72</v>
      </c>
      <c r="E517" s="4" t="s">
        <v>41</v>
      </c>
      <c r="F517" s="4" t="s">
        <v>146</v>
      </c>
      <c r="G517" s="4"/>
      <c r="H517" s="4">
        <v>7</v>
      </c>
      <c r="I517" s="3">
        <v>5.4029999999999996</v>
      </c>
      <c r="J517" s="37">
        <v>5.5960834097158587</v>
      </c>
      <c r="K517" s="52">
        <f>J517-I517</f>
        <v>0.19308340971585913</v>
      </c>
      <c r="L517" s="3">
        <v>10.999083409715858</v>
      </c>
      <c r="M517" s="3">
        <v>65.459999999999994</v>
      </c>
    </row>
    <row r="518" spans="1:13" x14ac:dyDescent="0.35">
      <c r="A518" s="4" t="s">
        <v>94</v>
      </c>
      <c r="B518" s="4">
        <v>2020</v>
      </c>
      <c r="C518" s="5">
        <v>43855</v>
      </c>
      <c r="D518" s="4" t="s">
        <v>72</v>
      </c>
      <c r="E518" s="4" t="s">
        <v>20</v>
      </c>
      <c r="F518" s="4" t="s">
        <v>21</v>
      </c>
      <c r="G518" s="4"/>
      <c r="H518" s="4">
        <v>8</v>
      </c>
      <c r="I518" s="3">
        <v>5.4210000000000003</v>
      </c>
      <c r="J518" s="37">
        <v>5.5940692266503484</v>
      </c>
      <c r="K518" s="52">
        <f>J518-I518</f>
        <v>0.17306922665034818</v>
      </c>
      <c r="L518" s="3">
        <v>11.015069226650349</v>
      </c>
      <c r="M518" s="3">
        <v>65.364999999999995</v>
      </c>
    </row>
    <row r="519" spans="1:13" x14ac:dyDescent="0.35">
      <c r="A519" s="4" t="s">
        <v>94</v>
      </c>
      <c r="B519" s="4">
        <v>2020</v>
      </c>
      <c r="C519" s="5">
        <v>43855</v>
      </c>
      <c r="D519" s="4" t="s">
        <v>72</v>
      </c>
      <c r="E519" s="4" t="s">
        <v>99</v>
      </c>
      <c r="F519" s="4" t="s">
        <v>67</v>
      </c>
      <c r="G519" s="4"/>
      <c r="H519" s="4">
        <v>9</v>
      </c>
      <c r="I519" s="3">
        <v>5.4480000000000004</v>
      </c>
      <c r="J519" s="37">
        <v>5.5969776032398588</v>
      </c>
      <c r="K519" s="52">
        <f>J519-I519</f>
        <v>0.14897760323985842</v>
      </c>
      <c r="L519" s="3">
        <v>11.044977603239859</v>
      </c>
      <c r="M519" s="3">
        <v>65.188000000000002</v>
      </c>
    </row>
    <row r="520" spans="1:13" x14ac:dyDescent="0.35">
      <c r="A520" s="4" t="s">
        <v>94</v>
      </c>
      <c r="B520" s="4">
        <v>2020</v>
      </c>
      <c r="C520" s="5">
        <v>43855</v>
      </c>
      <c r="D520" s="4" t="s">
        <v>72</v>
      </c>
      <c r="E520" s="4" t="s">
        <v>122</v>
      </c>
      <c r="F520" s="4" t="s">
        <v>123</v>
      </c>
      <c r="G520" s="4"/>
      <c r="H520" s="4">
        <v>10</v>
      </c>
      <c r="I520" s="3">
        <v>5.4740000000000002</v>
      </c>
      <c r="J520" s="37">
        <v>5.5760629239694275</v>
      </c>
      <c r="K520" s="52">
        <f>J520-I520</f>
        <v>0.10206292396942729</v>
      </c>
      <c r="L520" s="3">
        <v>11.050062923969428</v>
      </c>
      <c r="M520" s="3">
        <v>65.158000000000001</v>
      </c>
    </row>
    <row r="521" spans="1:13" x14ac:dyDescent="0.35">
      <c r="A521" s="4" t="s">
        <v>94</v>
      </c>
      <c r="B521" s="4">
        <v>2020</v>
      </c>
      <c r="C521" s="5">
        <v>43855</v>
      </c>
      <c r="D521" s="4" t="s">
        <v>72</v>
      </c>
      <c r="E521" s="4" t="s">
        <v>54</v>
      </c>
      <c r="F521" s="4" t="s">
        <v>44</v>
      </c>
      <c r="G521" s="4"/>
      <c r="H521" s="4">
        <v>11</v>
      </c>
      <c r="I521" s="3">
        <v>5.5090000000000003</v>
      </c>
      <c r="J521" s="37">
        <v>5.5920037157526323</v>
      </c>
      <c r="K521" s="52">
        <f>J521-I521</f>
        <v>8.300371575263199E-2</v>
      </c>
      <c r="L521" s="3">
        <v>11.101003715752633</v>
      </c>
      <c r="M521" s="3">
        <v>64.858999999999995</v>
      </c>
    </row>
    <row r="522" spans="1:13" x14ac:dyDescent="0.35">
      <c r="A522" s="4" t="s">
        <v>94</v>
      </c>
      <c r="B522" s="4">
        <v>2020</v>
      </c>
      <c r="C522" s="5">
        <v>43855</v>
      </c>
      <c r="D522" s="4" t="s">
        <v>72</v>
      </c>
      <c r="E522" s="4" t="s">
        <v>124</v>
      </c>
      <c r="F522" s="4" t="s">
        <v>123</v>
      </c>
      <c r="G522" s="4"/>
      <c r="H522" s="4">
        <v>12</v>
      </c>
      <c r="I522" s="3">
        <v>5.4580000000000002</v>
      </c>
      <c r="J522" s="37">
        <v>5.6589440755952189</v>
      </c>
      <c r="K522" s="52">
        <f>J522-I522</f>
        <v>0.20094407559521876</v>
      </c>
      <c r="L522" s="3">
        <v>11.116944075595219</v>
      </c>
      <c r="M522" s="3">
        <v>64.766000000000005</v>
      </c>
    </row>
    <row r="523" spans="1:13" x14ac:dyDescent="0.35">
      <c r="A523" s="4" t="s">
        <v>94</v>
      </c>
      <c r="B523" s="4">
        <v>2020</v>
      </c>
      <c r="C523" s="5">
        <v>43855</v>
      </c>
      <c r="D523" s="4" t="s">
        <v>72</v>
      </c>
      <c r="E523" s="4" t="s">
        <v>50</v>
      </c>
      <c r="F523" s="4" t="s">
        <v>51</v>
      </c>
      <c r="G523" s="4"/>
      <c r="H523" s="4">
        <v>13</v>
      </c>
      <c r="I523" s="3">
        <v>5.5179999999999998</v>
      </c>
      <c r="J523" s="37">
        <v>5.628028453333747</v>
      </c>
      <c r="K523" s="52">
        <f>J523-I523</f>
        <v>0.11002845333374722</v>
      </c>
      <c r="L523" s="3">
        <v>11.146028453333747</v>
      </c>
      <c r="M523" s="3">
        <v>64.596999999999994</v>
      </c>
    </row>
    <row r="524" spans="1:13" x14ac:dyDescent="0.35">
      <c r="A524" s="4" t="s">
        <v>94</v>
      </c>
      <c r="B524" s="4">
        <v>2020</v>
      </c>
      <c r="C524" s="5">
        <v>43855</v>
      </c>
      <c r="D524" s="4" t="s">
        <v>72</v>
      </c>
      <c r="E524" s="4" t="s">
        <v>142</v>
      </c>
      <c r="F524" s="4" t="s">
        <v>61</v>
      </c>
      <c r="G524" s="4"/>
      <c r="H524" s="4">
        <v>14</v>
      </c>
      <c r="I524" s="3">
        <v>5.5490000000000004</v>
      </c>
      <c r="J524" s="37">
        <v>5.6429418019026309</v>
      </c>
      <c r="K524" s="52">
        <f>J524-I524</f>
        <v>9.3941801902630573E-2</v>
      </c>
      <c r="L524" s="3">
        <v>11.191941801902631</v>
      </c>
      <c r="M524" s="3">
        <v>64.331999999999994</v>
      </c>
    </row>
    <row r="525" spans="1:13" x14ac:dyDescent="0.35">
      <c r="A525" s="4" t="s">
        <v>94</v>
      </c>
      <c r="B525" s="4">
        <v>2020</v>
      </c>
      <c r="C525" s="5">
        <v>43855</v>
      </c>
      <c r="D525" s="4" t="s">
        <v>72</v>
      </c>
      <c r="E525" s="4" t="s">
        <v>60</v>
      </c>
      <c r="F525" s="4" t="s">
        <v>61</v>
      </c>
      <c r="G525" s="4"/>
      <c r="H525" s="4">
        <v>15</v>
      </c>
      <c r="I525" s="3">
        <v>5.5049999999999999</v>
      </c>
      <c r="J525" s="37">
        <v>5.7260476071629123</v>
      </c>
      <c r="K525" s="52">
        <f>J525-I525</f>
        <v>0.22104760716291239</v>
      </c>
      <c r="L525" s="3">
        <v>11.231047607162912</v>
      </c>
      <c r="M525" s="3">
        <v>64.108000000000004</v>
      </c>
    </row>
    <row r="526" spans="1:13" x14ac:dyDescent="0.35">
      <c r="A526" s="4" t="s">
        <v>94</v>
      </c>
      <c r="B526" s="4">
        <v>2020</v>
      </c>
      <c r="C526" s="5">
        <v>43855</v>
      </c>
      <c r="D526" s="4" t="s">
        <v>72</v>
      </c>
      <c r="E526" s="4" t="s">
        <v>147</v>
      </c>
      <c r="F526" s="4" t="s">
        <v>148</v>
      </c>
      <c r="G526" s="4"/>
      <c r="H526" s="4">
        <v>16</v>
      </c>
      <c r="I526" s="3">
        <v>5.569</v>
      </c>
      <c r="J526" s="37">
        <v>5.7219296198720366</v>
      </c>
      <c r="K526" s="52">
        <f>J526-I526</f>
        <v>0.15292961987203668</v>
      </c>
      <c r="L526" s="3">
        <v>11.290929619872037</v>
      </c>
      <c r="M526" s="3">
        <v>63.768000000000001</v>
      </c>
    </row>
    <row r="527" spans="1:13" x14ac:dyDescent="0.35">
      <c r="A527" s="4" t="s">
        <v>94</v>
      </c>
      <c r="B527" s="4">
        <v>2020</v>
      </c>
      <c r="C527" s="5">
        <v>43855</v>
      </c>
      <c r="D527" s="4" t="s">
        <v>72</v>
      </c>
      <c r="E527" s="4" t="s">
        <v>149</v>
      </c>
      <c r="F527" s="4" t="s">
        <v>56</v>
      </c>
      <c r="G527" s="4"/>
      <c r="H527" s="4">
        <v>17</v>
      </c>
      <c r="I527" s="3">
        <v>5.5810000000000004</v>
      </c>
      <c r="J527" s="37">
        <v>5.7620484442693973</v>
      </c>
      <c r="K527" s="52">
        <f>J527-I527</f>
        <v>0.18104844426939692</v>
      </c>
      <c r="L527" s="3">
        <v>11.343048444269398</v>
      </c>
      <c r="M527" s="3">
        <v>63.475000000000001</v>
      </c>
    </row>
    <row r="528" spans="1:13" x14ac:dyDescent="0.35">
      <c r="A528" s="4" t="s">
        <v>94</v>
      </c>
      <c r="B528" s="4">
        <v>2020</v>
      </c>
      <c r="C528" s="5">
        <v>43855</v>
      </c>
      <c r="D528" s="4" t="s">
        <v>72</v>
      </c>
      <c r="E528" s="4" t="s">
        <v>150</v>
      </c>
      <c r="F528" s="4" t="s">
        <v>31</v>
      </c>
      <c r="G528" s="4"/>
      <c r="H528" s="4">
        <v>18</v>
      </c>
      <c r="I528" s="3">
        <v>5.63</v>
      </c>
      <c r="J528" s="37">
        <v>5.8309531692719103</v>
      </c>
      <c r="K528" s="52">
        <f>J528-I528</f>
        <v>0.20095316927191043</v>
      </c>
      <c r="L528" s="3">
        <v>11.46095316927191</v>
      </c>
      <c r="M528" s="3">
        <v>62.822000000000003</v>
      </c>
    </row>
    <row r="529" spans="1:13" x14ac:dyDescent="0.35">
      <c r="A529" s="4" t="s">
        <v>94</v>
      </c>
      <c r="B529" s="4">
        <v>2020</v>
      </c>
      <c r="C529" s="5">
        <v>43855</v>
      </c>
      <c r="D529" s="4" t="s">
        <v>72</v>
      </c>
      <c r="E529" s="4" t="s">
        <v>119</v>
      </c>
      <c r="F529" s="4" t="s">
        <v>21</v>
      </c>
      <c r="G529" s="4"/>
      <c r="H529" s="4">
        <v>19</v>
      </c>
      <c r="I529" s="3">
        <v>5.6310000000000002</v>
      </c>
      <c r="J529" s="37">
        <v>5.8390822022557831</v>
      </c>
      <c r="K529" s="52">
        <f>J529-I529</f>
        <v>0.20808220225578289</v>
      </c>
      <c r="L529" s="3">
        <v>11.470082202255783</v>
      </c>
      <c r="M529" s="3">
        <v>62.771999999999998</v>
      </c>
    </row>
    <row r="530" spans="1:13" x14ac:dyDescent="0.35">
      <c r="A530" s="4" t="s">
        <v>94</v>
      </c>
      <c r="B530" s="4">
        <v>2020</v>
      </c>
      <c r="C530" s="5">
        <v>43855</v>
      </c>
      <c r="D530" s="4" t="s">
        <v>72</v>
      </c>
      <c r="E530" s="4" t="s">
        <v>151</v>
      </c>
      <c r="F530" s="4" t="s">
        <v>63</v>
      </c>
      <c r="G530" s="4"/>
      <c r="H530" s="4">
        <v>20</v>
      </c>
      <c r="I530" s="3">
        <v>5.6520000000000001</v>
      </c>
      <c r="J530" s="37">
        <v>5.8540086934287912</v>
      </c>
      <c r="K530" s="52">
        <f>J530-I530</f>
        <v>0.20200869342879102</v>
      </c>
      <c r="L530" s="3">
        <v>11.506008693428791</v>
      </c>
      <c r="M530" s="3">
        <v>62.576000000000001</v>
      </c>
    </row>
    <row r="531" spans="1:13" x14ac:dyDescent="0.35">
      <c r="A531" s="4" t="s">
        <v>130</v>
      </c>
      <c r="B531" s="4">
        <v>2021</v>
      </c>
      <c r="C531" s="5">
        <v>44330</v>
      </c>
      <c r="D531" s="4" t="s">
        <v>72</v>
      </c>
      <c r="E531" s="4" t="s">
        <v>80</v>
      </c>
      <c r="F531" s="4" t="s">
        <v>65</v>
      </c>
      <c r="G531" s="4"/>
      <c r="H531" s="4">
        <v>1</v>
      </c>
      <c r="I531" s="1">
        <v>5.2629999999999999</v>
      </c>
      <c r="J531" s="52">
        <v>5.4009809233230168</v>
      </c>
      <c r="K531" s="52">
        <f>J531-I531</f>
        <v>0.13798092332301692</v>
      </c>
      <c r="L531" s="1">
        <v>10.663980923323017</v>
      </c>
      <c r="M531" s="1">
        <v>67.516999999999996</v>
      </c>
    </row>
    <row r="532" spans="1:13" x14ac:dyDescent="0.35">
      <c r="A532" s="4" t="s">
        <v>130</v>
      </c>
      <c r="B532" s="4">
        <v>2021</v>
      </c>
      <c r="C532" s="5">
        <v>44330</v>
      </c>
      <c r="D532" s="4" t="s">
        <v>72</v>
      </c>
      <c r="E532" s="4" t="s">
        <v>97</v>
      </c>
      <c r="F532" s="4" t="s">
        <v>40</v>
      </c>
      <c r="G532" s="4"/>
      <c r="H532" s="4">
        <v>2</v>
      </c>
      <c r="I532" s="1">
        <v>5.38</v>
      </c>
      <c r="J532" s="52">
        <v>5.4389331329827195</v>
      </c>
      <c r="K532" s="52">
        <f>J532-I532</f>
        <v>5.8933132982719627E-2</v>
      </c>
      <c r="L532" s="1">
        <v>10.818933132982719</v>
      </c>
      <c r="M532" s="1">
        <v>66.55</v>
      </c>
    </row>
    <row r="533" spans="1:13" x14ac:dyDescent="0.35">
      <c r="A533" s="4" t="s">
        <v>130</v>
      </c>
      <c r="B533" s="4">
        <v>2021</v>
      </c>
      <c r="C533" s="5">
        <v>44330</v>
      </c>
      <c r="D533" s="4" t="s">
        <v>72</v>
      </c>
      <c r="E533" s="4" t="s">
        <v>39</v>
      </c>
      <c r="F533" s="4" t="s">
        <v>131</v>
      </c>
      <c r="G533" s="4"/>
      <c r="H533" s="4">
        <v>3</v>
      </c>
      <c r="I533" s="1">
        <v>5.3570000000000002</v>
      </c>
      <c r="J533" s="52">
        <v>5.5289993952222547</v>
      </c>
      <c r="K533" s="52">
        <f>J533-I533</f>
        <v>0.17199939522225449</v>
      </c>
      <c r="L533" s="1">
        <v>10.885999395222255</v>
      </c>
      <c r="M533" s="1">
        <v>66.14</v>
      </c>
    </row>
    <row r="534" spans="1:13" x14ac:dyDescent="0.35">
      <c r="A534" s="4" t="s">
        <v>130</v>
      </c>
      <c r="B534" s="4">
        <v>2021</v>
      </c>
      <c r="C534" s="5">
        <v>44330</v>
      </c>
      <c r="D534" s="4" t="s">
        <v>72</v>
      </c>
      <c r="E534" s="4" t="s">
        <v>45</v>
      </c>
      <c r="F534" s="4" t="s">
        <v>98</v>
      </c>
      <c r="G534" s="4"/>
      <c r="H534" s="4">
        <v>4</v>
      </c>
      <c r="I534" s="1">
        <v>5.4390000000000001</v>
      </c>
      <c r="J534" s="52">
        <v>5.5100716099697387</v>
      </c>
      <c r="K534" s="52">
        <f>J534-I534</f>
        <v>7.1071609969738603E-2</v>
      </c>
      <c r="L534" s="1">
        <v>10.949071609969739</v>
      </c>
      <c r="M534" s="1">
        <v>65.759</v>
      </c>
    </row>
    <row r="535" spans="1:13" x14ac:dyDescent="0.35">
      <c r="A535" s="4" t="s">
        <v>130</v>
      </c>
      <c r="B535" s="4">
        <v>2021</v>
      </c>
      <c r="C535" s="5">
        <v>44330</v>
      </c>
      <c r="D535" s="4" t="s">
        <v>72</v>
      </c>
      <c r="E535" s="4" t="s">
        <v>52</v>
      </c>
      <c r="F535" s="4" t="s">
        <v>53</v>
      </c>
      <c r="G535" s="4"/>
      <c r="H535" s="4">
        <v>5</v>
      </c>
      <c r="I535" s="1">
        <v>5.4320000000000004</v>
      </c>
      <c r="J535" s="52">
        <v>5.5389270433351605</v>
      </c>
      <c r="K535" s="52">
        <f>J535-I535</f>
        <v>0.10692704333516012</v>
      </c>
      <c r="L535" s="1">
        <v>10.970927043335161</v>
      </c>
      <c r="M535" s="1">
        <v>65.628</v>
      </c>
    </row>
    <row r="536" spans="1:13" x14ac:dyDescent="0.35">
      <c r="A536" s="4" t="s">
        <v>130</v>
      </c>
      <c r="B536" s="4">
        <v>2021</v>
      </c>
      <c r="C536" s="5">
        <v>44330</v>
      </c>
      <c r="D536" s="4" t="s">
        <v>72</v>
      </c>
      <c r="E536" s="4" t="s">
        <v>42</v>
      </c>
      <c r="F536" s="4" t="s">
        <v>98</v>
      </c>
      <c r="G536" s="4"/>
      <c r="H536" s="4">
        <v>6</v>
      </c>
      <c r="I536" s="1">
        <v>5.4649999999999999</v>
      </c>
      <c r="J536" s="52">
        <v>5.5240109890109892</v>
      </c>
      <c r="K536" s="52">
        <f>J536-I536</f>
        <v>5.9010989010989334E-2</v>
      </c>
      <c r="L536" s="1">
        <v>10.989010989010989</v>
      </c>
      <c r="M536" s="1">
        <v>65.52</v>
      </c>
    </row>
    <row r="537" spans="1:13" x14ac:dyDescent="0.35">
      <c r="A537" s="4" t="s">
        <v>130</v>
      </c>
      <c r="B537" s="4">
        <v>2021</v>
      </c>
      <c r="C537" s="5">
        <v>44330</v>
      </c>
      <c r="D537" s="4" t="s">
        <v>72</v>
      </c>
      <c r="E537" s="4" t="s">
        <v>83</v>
      </c>
      <c r="F537" s="4" t="s">
        <v>67</v>
      </c>
      <c r="G537" s="4"/>
      <c r="H537" s="4">
        <v>7</v>
      </c>
      <c r="I537" s="1">
        <v>5.4290000000000003</v>
      </c>
      <c r="J537" s="52">
        <v>5.580005978501859</v>
      </c>
      <c r="K537" s="52">
        <f>J537-I537</f>
        <v>0.15100597850185871</v>
      </c>
      <c r="L537" s="1">
        <v>11.009005978501859</v>
      </c>
      <c r="M537" s="1">
        <v>65.400999999999996</v>
      </c>
    </row>
    <row r="538" spans="1:13" x14ac:dyDescent="0.35">
      <c r="A538" s="4" t="s">
        <v>130</v>
      </c>
      <c r="B538" s="4">
        <v>2021</v>
      </c>
      <c r="C538" s="5">
        <v>44330</v>
      </c>
      <c r="D538" s="4" t="s">
        <v>72</v>
      </c>
      <c r="E538" s="4" t="s">
        <v>108</v>
      </c>
      <c r="F538" s="4" t="s">
        <v>63</v>
      </c>
      <c r="G538" s="4"/>
      <c r="H538" s="4">
        <v>8</v>
      </c>
      <c r="I538" s="1">
        <v>5.4370000000000003</v>
      </c>
      <c r="J538" s="52">
        <v>5.626986723215933</v>
      </c>
      <c r="K538" s="52">
        <f>J538-I538</f>
        <v>0.18998672321593268</v>
      </c>
      <c r="L538" s="1">
        <v>11.063986723215933</v>
      </c>
      <c r="M538" s="1">
        <v>65.075999999999993</v>
      </c>
    </row>
    <row r="539" spans="1:13" x14ac:dyDescent="0.35">
      <c r="A539" s="4" t="s">
        <v>130</v>
      </c>
      <c r="B539" s="4">
        <v>2021</v>
      </c>
      <c r="C539" s="5">
        <v>44330</v>
      </c>
      <c r="D539" s="4" t="s">
        <v>72</v>
      </c>
      <c r="E539" s="4" t="s">
        <v>99</v>
      </c>
      <c r="F539" s="4" t="s">
        <v>67</v>
      </c>
      <c r="G539" s="4"/>
      <c r="H539" s="4">
        <v>9</v>
      </c>
      <c r="I539" s="1">
        <v>5.4880000000000004</v>
      </c>
      <c r="J539" s="52">
        <v>5.6499246333766466</v>
      </c>
      <c r="K539" s="52">
        <f>J539-I539</f>
        <v>0.1619246333766462</v>
      </c>
      <c r="L539" s="1">
        <v>11.137924633376647</v>
      </c>
      <c r="M539" s="1">
        <v>64.644000000000005</v>
      </c>
    </row>
    <row r="540" spans="1:13" x14ac:dyDescent="0.35">
      <c r="A540" s="4" t="s">
        <v>130</v>
      </c>
      <c r="B540" s="4">
        <v>2021</v>
      </c>
      <c r="C540" s="5">
        <v>44330</v>
      </c>
      <c r="D540" s="4" t="s">
        <v>72</v>
      </c>
      <c r="E540" s="4" t="s">
        <v>132</v>
      </c>
      <c r="F540" s="4" t="s">
        <v>65</v>
      </c>
      <c r="G540" s="4"/>
      <c r="H540" s="4">
        <v>10</v>
      </c>
      <c r="I540" s="1">
        <v>5.556</v>
      </c>
      <c r="J540" s="52">
        <v>5.7729486106303289</v>
      </c>
      <c r="K540" s="52">
        <f>J540-I540</f>
        <v>0.21694861063032889</v>
      </c>
      <c r="L540" s="1">
        <v>11.328948610630329</v>
      </c>
      <c r="M540" s="1">
        <v>63.554000000000002</v>
      </c>
    </row>
    <row r="541" spans="1:13" x14ac:dyDescent="0.35">
      <c r="A541" s="4" t="s">
        <v>130</v>
      </c>
      <c r="B541" s="4">
        <v>2021</v>
      </c>
      <c r="C541" s="5">
        <v>44330</v>
      </c>
      <c r="D541" s="4" t="s">
        <v>72</v>
      </c>
      <c r="E541" s="4" t="s">
        <v>58</v>
      </c>
      <c r="F541" s="4" t="s">
        <v>133</v>
      </c>
      <c r="G541" s="4"/>
      <c r="H541" s="4">
        <v>11</v>
      </c>
      <c r="I541" s="1">
        <v>5.6260000000000003</v>
      </c>
      <c r="J541" s="52">
        <v>5.7120470214005641</v>
      </c>
      <c r="K541" s="52">
        <f>J541-I541</f>
        <v>8.604702140056375E-2</v>
      </c>
      <c r="L541" s="1">
        <v>11.338047021400564</v>
      </c>
      <c r="M541" s="1">
        <v>63.503</v>
      </c>
    </row>
    <row r="542" spans="1:13" x14ac:dyDescent="0.35">
      <c r="A542" s="4" t="s">
        <v>130</v>
      </c>
      <c r="B542" s="4">
        <v>2021</v>
      </c>
      <c r="C542" s="5">
        <v>44330</v>
      </c>
      <c r="D542" s="4" t="s">
        <v>72</v>
      </c>
      <c r="E542" s="4" t="s">
        <v>60</v>
      </c>
      <c r="F542" s="4" t="s">
        <v>61</v>
      </c>
      <c r="G542" s="4"/>
      <c r="H542" s="4">
        <v>12</v>
      </c>
      <c r="I542" s="1">
        <v>5.617</v>
      </c>
      <c r="J542" s="52">
        <v>5.8899281296447255</v>
      </c>
      <c r="K542" s="52">
        <f>J542-I542</f>
        <v>0.27292812964472546</v>
      </c>
      <c r="L542" s="1">
        <v>11.506928129644725</v>
      </c>
      <c r="M542" s="1">
        <v>62.570999999999998</v>
      </c>
    </row>
    <row r="543" spans="1:13" x14ac:dyDescent="0.35">
      <c r="A543" s="1" t="s">
        <v>120</v>
      </c>
      <c r="B543" s="1">
        <v>2021</v>
      </c>
      <c r="C543" s="2">
        <v>44386</v>
      </c>
      <c r="D543" s="1" t="s">
        <v>72</v>
      </c>
      <c r="E543" s="1" t="s">
        <v>111</v>
      </c>
      <c r="F543" s="1" t="s">
        <v>121</v>
      </c>
      <c r="G543" s="1"/>
      <c r="H543" s="1">
        <v>1</v>
      </c>
      <c r="I543" s="3">
        <v>5.2249999999999996</v>
      </c>
      <c r="J543" s="37">
        <v>5.3899287178050699</v>
      </c>
      <c r="K543" s="52">
        <f>J543-I543</f>
        <v>0.16492871780507024</v>
      </c>
      <c r="L543" s="3">
        <v>10.61492871780507</v>
      </c>
      <c r="M543" s="3">
        <v>67.828999999999994</v>
      </c>
    </row>
    <row r="544" spans="1:13" x14ac:dyDescent="0.35">
      <c r="A544" s="1" t="s">
        <v>120</v>
      </c>
      <c r="B544" s="1">
        <v>2021</v>
      </c>
      <c r="C544" s="2">
        <v>44386</v>
      </c>
      <c r="D544" s="1" t="s">
        <v>72</v>
      </c>
      <c r="E544" s="1" t="s">
        <v>122</v>
      </c>
      <c r="F544" s="1" t="s">
        <v>123</v>
      </c>
      <c r="G544" s="1"/>
      <c r="H544" s="1">
        <v>2</v>
      </c>
      <c r="I544" s="3">
        <v>5.2690000000000001</v>
      </c>
      <c r="J544" s="37">
        <v>5.4609335340228302</v>
      </c>
      <c r="K544" s="52">
        <f>J544-I544</f>
        <v>0.19193353402283009</v>
      </c>
      <c r="L544" s="3">
        <v>10.72993353402283</v>
      </c>
      <c r="M544" s="3">
        <v>67.102000000000004</v>
      </c>
    </row>
    <row r="545" spans="1:13" x14ac:dyDescent="0.35">
      <c r="A545" s="1" t="s">
        <v>120</v>
      </c>
      <c r="B545" s="1">
        <v>2021</v>
      </c>
      <c r="C545" s="2">
        <v>44386</v>
      </c>
      <c r="D545" s="1" t="s">
        <v>72</v>
      </c>
      <c r="E545" s="1" t="s">
        <v>20</v>
      </c>
      <c r="F545" s="1" t="s">
        <v>21</v>
      </c>
      <c r="G545" s="1"/>
      <c r="H545" s="1">
        <v>3</v>
      </c>
      <c r="I545" s="3">
        <v>5.28</v>
      </c>
      <c r="J545" s="37">
        <v>5.4520126995483595</v>
      </c>
      <c r="K545" s="52">
        <f>J545-I545</f>
        <v>0.17201269954835929</v>
      </c>
      <c r="L545" s="3">
        <v>10.73201269954836</v>
      </c>
      <c r="M545" s="3">
        <v>67.088999999999999</v>
      </c>
    </row>
    <row r="546" spans="1:13" x14ac:dyDescent="0.35">
      <c r="A546" s="1" t="s">
        <v>120</v>
      </c>
      <c r="B546" s="1">
        <v>2021</v>
      </c>
      <c r="C546" s="2">
        <v>44386</v>
      </c>
      <c r="D546" s="1" t="s">
        <v>72</v>
      </c>
      <c r="E546" s="1" t="s">
        <v>107</v>
      </c>
      <c r="F546" s="1" t="s">
        <v>15</v>
      </c>
      <c r="G546" s="1"/>
      <c r="H546" s="1">
        <v>4</v>
      </c>
      <c r="I546" s="3">
        <v>5.3410000000000002</v>
      </c>
      <c r="J546" s="37">
        <v>5.4750076913832482</v>
      </c>
      <c r="K546" s="52">
        <f>J546-I546</f>
        <v>0.13400769138324797</v>
      </c>
      <c r="L546" s="3">
        <v>10.816007691383248</v>
      </c>
      <c r="M546" s="3">
        <v>66.567999999999998</v>
      </c>
    </row>
    <row r="547" spans="1:13" x14ac:dyDescent="0.35">
      <c r="A547" s="1" t="s">
        <v>120</v>
      </c>
      <c r="B547" s="1">
        <v>2021</v>
      </c>
      <c r="C547" s="2">
        <v>44386</v>
      </c>
      <c r="D547" s="1" t="s">
        <v>72</v>
      </c>
      <c r="E547" s="1" t="s">
        <v>124</v>
      </c>
      <c r="F547" s="1" t="s">
        <v>123</v>
      </c>
      <c r="G547" s="1"/>
      <c r="H547" s="1">
        <v>5</v>
      </c>
      <c r="I547" s="3">
        <v>5.3460000000000001</v>
      </c>
      <c r="J547" s="37">
        <v>5.5409870263404599</v>
      </c>
      <c r="K547" s="52">
        <f>J547-I547</f>
        <v>0.19498702634045983</v>
      </c>
      <c r="L547" s="3">
        <v>10.88698702634046</v>
      </c>
      <c r="M547" s="3">
        <v>66.134</v>
      </c>
    </row>
    <row r="548" spans="1:13" x14ac:dyDescent="0.35">
      <c r="A548" s="1" t="s">
        <v>120</v>
      </c>
      <c r="B548" s="1">
        <v>2021</v>
      </c>
      <c r="C548" s="2">
        <v>44386</v>
      </c>
      <c r="D548" s="1" t="s">
        <v>72</v>
      </c>
      <c r="E548" s="1" t="s">
        <v>125</v>
      </c>
      <c r="F548" s="1" t="s">
        <v>121</v>
      </c>
      <c r="G548" s="1"/>
      <c r="H548" s="1">
        <v>6</v>
      </c>
      <c r="I548" s="3">
        <v>5.3890000000000002</v>
      </c>
      <c r="J548" s="37">
        <v>5.5149693477306103</v>
      </c>
      <c r="K548" s="52">
        <f>J548-I548</f>
        <v>0.12596934773061008</v>
      </c>
      <c r="L548" s="3">
        <v>10.903969347730611</v>
      </c>
      <c r="M548" s="3">
        <v>66.031000000000006</v>
      </c>
    </row>
    <row r="549" spans="1:13" x14ac:dyDescent="0.35">
      <c r="A549" s="1" t="s">
        <v>120</v>
      </c>
      <c r="B549" s="1">
        <v>2021</v>
      </c>
      <c r="C549" s="2">
        <v>44386</v>
      </c>
      <c r="D549" s="1" t="s">
        <v>72</v>
      </c>
      <c r="E549" s="1" t="s">
        <v>126</v>
      </c>
      <c r="F549" s="1" t="s">
        <v>127</v>
      </c>
      <c r="G549" s="1"/>
      <c r="H549" s="1">
        <v>7</v>
      </c>
      <c r="I549" s="3">
        <v>5.3970000000000002</v>
      </c>
      <c r="J549" s="37">
        <v>5.6099863788543569</v>
      </c>
      <c r="K549" s="52">
        <f>J549-I549</f>
        <v>0.21298637885435667</v>
      </c>
      <c r="L549" s="3">
        <v>11.006986378854357</v>
      </c>
      <c r="M549" s="3">
        <v>65.412999999999997</v>
      </c>
    </row>
    <row r="550" spans="1:13" x14ac:dyDescent="0.35">
      <c r="A550" s="1" t="s">
        <v>120</v>
      </c>
      <c r="B550" s="1">
        <v>2021</v>
      </c>
      <c r="C550" s="2">
        <v>44386</v>
      </c>
      <c r="D550" s="1" t="s">
        <v>72</v>
      </c>
      <c r="E550" s="1" t="s">
        <v>55</v>
      </c>
      <c r="F550" s="1" t="s">
        <v>56</v>
      </c>
      <c r="G550" s="1"/>
      <c r="H550" s="1">
        <v>8</v>
      </c>
      <c r="I550" s="3">
        <v>5.4829999999999997</v>
      </c>
      <c r="J550" s="37">
        <v>5.7569893844544699</v>
      </c>
      <c r="K550" s="52">
        <f>J550-I550</f>
        <v>0.2739893844544703</v>
      </c>
      <c r="L550" s="3">
        <v>11.23998938445447</v>
      </c>
      <c r="M550" s="3">
        <v>64.057000000000002</v>
      </c>
    </row>
    <row r="551" spans="1:13" x14ac:dyDescent="0.35">
      <c r="A551" s="1" t="s">
        <v>120</v>
      </c>
      <c r="B551" s="1">
        <v>2021</v>
      </c>
      <c r="C551" s="2">
        <v>44386</v>
      </c>
      <c r="D551" s="1" t="s">
        <v>72</v>
      </c>
      <c r="E551" s="1" t="s">
        <v>128</v>
      </c>
      <c r="F551" s="1" t="s">
        <v>15</v>
      </c>
      <c r="G551" s="1"/>
      <c r="H551" s="1">
        <v>9</v>
      </c>
      <c r="I551" s="3">
        <v>5.5819999999999999</v>
      </c>
      <c r="J551" s="37">
        <v>5.7209827315541597</v>
      </c>
      <c r="K551" s="52">
        <f>J551-I551</f>
        <v>0.13898273155415986</v>
      </c>
      <c r="L551" s="3">
        <v>11.30298273155416</v>
      </c>
      <c r="M551" s="3">
        <v>63.7</v>
      </c>
    </row>
    <row r="552" spans="1:13" x14ac:dyDescent="0.35">
      <c r="A552" s="1" t="s">
        <v>120</v>
      </c>
      <c r="B552" s="1">
        <v>2021</v>
      </c>
      <c r="C552" s="2">
        <v>44386</v>
      </c>
      <c r="D552" s="1" t="s">
        <v>72</v>
      </c>
      <c r="E552" s="1" t="s">
        <v>129</v>
      </c>
      <c r="F552" s="1" t="s">
        <v>31</v>
      </c>
      <c r="G552" s="1"/>
      <c r="H552" s="1">
        <v>10</v>
      </c>
      <c r="I552" s="3">
        <v>5.6139999999999999</v>
      </c>
      <c r="J552" s="37">
        <v>5.7629238062130641</v>
      </c>
      <c r="K552" s="52">
        <f>J552-I552</f>
        <v>0.14892380621306422</v>
      </c>
      <c r="L552" s="3">
        <v>11.376923806213064</v>
      </c>
      <c r="M552" s="3">
        <v>63.286000000000001</v>
      </c>
    </row>
    <row r="553" spans="1:13" x14ac:dyDescent="0.35">
      <c r="A553" s="1" t="s">
        <v>120</v>
      </c>
      <c r="B553" s="1">
        <v>2021</v>
      </c>
      <c r="C553" s="2">
        <v>44386</v>
      </c>
      <c r="D553" s="1" t="s">
        <v>72</v>
      </c>
      <c r="E553" s="1" t="s">
        <v>115</v>
      </c>
      <c r="F553" s="1" t="s">
        <v>31</v>
      </c>
      <c r="G553" s="1"/>
      <c r="H553" s="1">
        <v>11</v>
      </c>
      <c r="I553" s="3">
        <v>5.67</v>
      </c>
      <c r="J553" s="37">
        <v>5.8910649025338007</v>
      </c>
      <c r="K553" s="52">
        <f>J553-I553</f>
        <v>0.22106490253380073</v>
      </c>
      <c r="L553" s="3">
        <v>11.561064902533801</v>
      </c>
      <c r="M553" s="3">
        <v>62.277999999999999</v>
      </c>
    </row>
    <row r="554" spans="1:13" x14ac:dyDescent="0.35">
      <c r="A554" s="4" t="s">
        <v>71</v>
      </c>
      <c r="B554" s="4">
        <v>2021</v>
      </c>
      <c r="C554" s="5">
        <v>44449</v>
      </c>
      <c r="D554" s="4" t="s">
        <v>72</v>
      </c>
      <c r="E554" s="4" t="s">
        <v>16</v>
      </c>
      <c r="F554" s="4" t="s">
        <v>17</v>
      </c>
      <c r="G554" s="4"/>
      <c r="H554" s="4">
        <v>1</v>
      </c>
      <c r="I554" s="1">
        <v>5.3070000000000004</v>
      </c>
      <c r="J554" s="52">
        <v>5.3810427521710089</v>
      </c>
      <c r="K554" s="52">
        <f>J554-I554</f>
        <v>7.404275217100853E-2</v>
      </c>
      <c r="L554" s="1">
        <v>10.688042752171009</v>
      </c>
      <c r="M554" s="1">
        <v>67.364999999999995</v>
      </c>
    </row>
    <row r="555" spans="1:13" x14ac:dyDescent="0.35">
      <c r="A555" s="4" t="s">
        <v>71</v>
      </c>
      <c r="B555" s="4">
        <v>2021</v>
      </c>
      <c r="C555" s="5">
        <v>44449</v>
      </c>
      <c r="D555" s="4" t="s">
        <v>72</v>
      </c>
      <c r="E555" s="4" t="s">
        <v>20</v>
      </c>
      <c r="F555" s="4" t="s">
        <v>21</v>
      </c>
      <c r="G555" s="4"/>
      <c r="H555" s="4">
        <v>2</v>
      </c>
      <c r="I555" s="1">
        <v>5.2869999999999999</v>
      </c>
      <c r="J555" s="52">
        <v>5.4159775088819844</v>
      </c>
      <c r="K555" s="52">
        <f>J555-I555</f>
        <v>0.12897750888198445</v>
      </c>
      <c r="L555" s="1">
        <v>10.702977508881984</v>
      </c>
      <c r="M555" s="1">
        <v>67.271000000000001</v>
      </c>
    </row>
    <row r="556" spans="1:13" x14ac:dyDescent="0.35">
      <c r="A556" s="4" t="s">
        <v>71</v>
      </c>
      <c r="B556" s="4">
        <v>2021</v>
      </c>
      <c r="C556" s="5">
        <v>44449</v>
      </c>
      <c r="D556" s="4" t="s">
        <v>72</v>
      </c>
      <c r="E556" s="4" t="s">
        <v>41</v>
      </c>
      <c r="F556" s="4" t="s">
        <v>27</v>
      </c>
      <c r="G556" s="4"/>
      <c r="H556" s="4">
        <v>3</v>
      </c>
      <c r="I556" s="1">
        <v>5.3159999999999998</v>
      </c>
      <c r="J556" s="52">
        <v>5.450033165363279</v>
      </c>
      <c r="K556" s="52">
        <f>J556-I556</f>
        <v>0.13403316536327914</v>
      </c>
      <c r="L556" s="1">
        <v>10.766033165363279</v>
      </c>
      <c r="M556" s="1">
        <v>66.876999999999995</v>
      </c>
    </row>
    <row r="557" spans="1:13" x14ac:dyDescent="0.35">
      <c r="A557" s="4" t="s">
        <v>71</v>
      </c>
      <c r="B557" s="4">
        <v>2021</v>
      </c>
      <c r="C557" s="5">
        <v>44449</v>
      </c>
      <c r="D557" s="4" t="s">
        <v>72</v>
      </c>
      <c r="E557" s="4" t="s">
        <v>118</v>
      </c>
      <c r="F557" s="4" t="s">
        <v>27</v>
      </c>
      <c r="G557" s="4"/>
      <c r="H557" s="4">
        <v>4</v>
      </c>
      <c r="I557" s="1">
        <v>5.3490000000000002</v>
      </c>
      <c r="J557" s="52">
        <v>5.5460593932057218</v>
      </c>
      <c r="K557" s="52">
        <f>J557-I557</f>
        <v>0.19705939320572163</v>
      </c>
      <c r="L557" s="1">
        <v>10.895059393205722</v>
      </c>
      <c r="M557" s="1">
        <v>66.084999999999994</v>
      </c>
    </row>
    <row r="558" spans="1:13" x14ac:dyDescent="0.35">
      <c r="A558" s="4" t="s">
        <v>71</v>
      </c>
      <c r="B558" s="4">
        <v>2021</v>
      </c>
      <c r="C558" s="5">
        <v>44449</v>
      </c>
      <c r="D558" s="4" t="s">
        <v>72</v>
      </c>
      <c r="E558" s="4" t="s">
        <v>54</v>
      </c>
      <c r="F558" s="4" t="s">
        <v>44</v>
      </c>
      <c r="G558" s="4"/>
      <c r="H558" s="4">
        <v>5</v>
      </c>
      <c r="I558" s="1">
        <v>5.4690000000000003</v>
      </c>
      <c r="J558" s="52">
        <v>5.5639609709005642</v>
      </c>
      <c r="K558" s="52">
        <f>J558-I558</f>
        <v>9.4960970900563879E-2</v>
      </c>
      <c r="L558" s="1">
        <v>11.032960970900564</v>
      </c>
      <c r="M558" s="1">
        <v>65.259</v>
      </c>
    </row>
    <row r="559" spans="1:13" x14ac:dyDescent="0.35">
      <c r="A559" s="4" t="s">
        <v>71</v>
      </c>
      <c r="B559" s="4">
        <v>2021</v>
      </c>
      <c r="C559" s="5">
        <v>44449</v>
      </c>
      <c r="D559" s="4" t="s">
        <v>72</v>
      </c>
      <c r="E559" s="4" t="s">
        <v>58</v>
      </c>
      <c r="F559" s="4" t="s">
        <v>59</v>
      </c>
      <c r="G559" s="4"/>
      <c r="H559" s="4">
        <v>6</v>
      </c>
      <c r="I559" s="1">
        <v>5.48</v>
      </c>
      <c r="J559" s="52">
        <v>5.6300823997777982</v>
      </c>
      <c r="K559" s="52">
        <f>J559-I559</f>
        <v>0.1500823997777978</v>
      </c>
      <c r="L559" s="1">
        <v>11.110082399777799</v>
      </c>
      <c r="M559" s="1">
        <v>64.805999999999997</v>
      </c>
    </row>
    <row r="560" spans="1:13" x14ac:dyDescent="0.35">
      <c r="A560" s="4" t="s">
        <v>71</v>
      </c>
      <c r="B560" s="4">
        <v>2021</v>
      </c>
      <c r="C560" s="5">
        <v>44449</v>
      </c>
      <c r="D560" s="4" t="s">
        <v>72</v>
      </c>
      <c r="E560" s="4" t="s">
        <v>119</v>
      </c>
      <c r="F560" s="4" t="s">
        <v>21</v>
      </c>
      <c r="G560" s="4"/>
      <c r="H560" s="4">
        <v>7</v>
      </c>
      <c r="I560" s="1">
        <v>5.5380000000000003</v>
      </c>
      <c r="J560" s="52">
        <v>5.6339707666764927</v>
      </c>
      <c r="K560" s="52">
        <f>J560-I560</f>
        <v>9.5970766676492403E-2</v>
      </c>
      <c r="L560" s="1">
        <v>11.171970766676493</v>
      </c>
      <c r="M560" s="1">
        <v>64.447000000000003</v>
      </c>
    </row>
    <row r="561" spans="1:13" x14ac:dyDescent="0.35">
      <c r="A561" s="4" t="s">
        <v>71</v>
      </c>
      <c r="B561" s="4">
        <v>2021</v>
      </c>
      <c r="C561" s="5">
        <v>44449</v>
      </c>
      <c r="D561" s="4" t="s">
        <v>72</v>
      </c>
      <c r="E561" s="4" t="s">
        <v>116</v>
      </c>
      <c r="F561" s="4" t="s">
        <v>49</v>
      </c>
      <c r="G561" s="4"/>
      <c r="H561" s="4">
        <v>8</v>
      </c>
      <c r="I561" s="1">
        <v>5.55</v>
      </c>
      <c r="J561" s="52">
        <v>5.6959584836699326</v>
      </c>
      <c r="K561" s="52">
        <f>J561-I561</f>
        <v>0.1459584836699328</v>
      </c>
      <c r="L561" s="1">
        <v>11.245958483669932</v>
      </c>
      <c r="M561" s="1">
        <v>64.022999999999996</v>
      </c>
    </row>
    <row r="562" spans="1:13" x14ac:dyDescent="0.35">
      <c r="A562" s="4" t="s">
        <v>71</v>
      </c>
      <c r="B562" s="4">
        <v>2021</v>
      </c>
      <c r="C562" s="5">
        <v>44449</v>
      </c>
      <c r="D562" s="4" t="s">
        <v>72</v>
      </c>
      <c r="E562" s="4" t="s">
        <v>101</v>
      </c>
      <c r="F562" s="4" t="s">
        <v>47</v>
      </c>
      <c r="G562" s="4"/>
      <c r="H562" s="4">
        <v>9</v>
      </c>
      <c r="I562" s="1">
        <v>5.6449999999999996</v>
      </c>
      <c r="J562" s="52">
        <v>5.7979204875955563</v>
      </c>
      <c r="K562" s="52">
        <f>J562-I562</f>
        <v>0.15292048759555676</v>
      </c>
      <c r="L562" s="1">
        <v>11.442920487595556</v>
      </c>
      <c r="M562" s="1">
        <v>62.920999999999999</v>
      </c>
    </row>
    <row r="563" spans="1:13" x14ac:dyDescent="0.35">
      <c r="A563" s="4" t="s">
        <v>71</v>
      </c>
      <c r="B563" s="4">
        <v>2021</v>
      </c>
      <c r="C563" s="5">
        <v>44449</v>
      </c>
      <c r="D563" s="4" t="s">
        <v>72</v>
      </c>
      <c r="E563" s="162" t="s">
        <v>50</v>
      </c>
      <c r="F563" s="162" t="s">
        <v>51</v>
      </c>
      <c r="G563" s="162"/>
      <c r="H563" s="162">
        <v>10</v>
      </c>
      <c r="I563" s="161">
        <v>5.6859999999999999</v>
      </c>
      <c r="J563" s="169">
        <v>5.8949621849415337</v>
      </c>
      <c r="K563" s="52">
        <f>J563-I563</f>
        <v>0.20896218494153374</v>
      </c>
      <c r="L563" s="161">
        <v>11.580962184941534</v>
      </c>
      <c r="M563" s="161">
        <v>62.170999999999999</v>
      </c>
    </row>
    <row r="564" spans="1:13" x14ac:dyDescent="0.35">
      <c r="A564" s="4" t="s">
        <v>71</v>
      </c>
      <c r="B564" s="4">
        <v>2021</v>
      </c>
      <c r="C564" s="5">
        <v>44449</v>
      </c>
      <c r="D564" s="4" t="s">
        <v>72</v>
      </c>
      <c r="E564" s="162" t="s">
        <v>100</v>
      </c>
      <c r="F564" s="162" t="s">
        <v>47</v>
      </c>
      <c r="G564" s="162"/>
      <c r="H564" s="162">
        <v>11</v>
      </c>
      <c r="I564" s="161">
        <v>5.7060000000000004</v>
      </c>
      <c r="J564" s="169">
        <v>5.8900702206474458</v>
      </c>
      <c r="K564" s="52">
        <f>J564-I564</f>
        <v>0.18407022064744538</v>
      </c>
      <c r="L564" s="161">
        <v>11.596070220647446</v>
      </c>
      <c r="M564" s="161">
        <v>62.09</v>
      </c>
    </row>
    <row r="565" spans="1:13" x14ac:dyDescent="0.35">
      <c r="A565" s="4" t="s">
        <v>71</v>
      </c>
      <c r="B565" s="4">
        <v>2021</v>
      </c>
      <c r="C565" s="5">
        <v>44449</v>
      </c>
      <c r="D565" s="4" t="s">
        <v>72</v>
      </c>
      <c r="E565" s="162" t="s">
        <v>87</v>
      </c>
      <c r="F565" s="162" t="s">
        <v>88</v>
      </c>
      <c r="G565" s="162"/>
      <c r="H565" s="162">
        <v>12</v>
      </c>
      <c r="I565" s="161">
        <v>5.9509999999999996</v>
      </c>
      <c r="J565" s="169">
        <v>6.2480477965469925</v>
      </c>
      <c r="K565" s="52">
        <f>J565-I565</f>
        <v>0.29704779654699287</v>
      </c>
      <c r="L565" s="161">
        <v>12.199047796546992</v>
      </c>
      <c r="M565" s="161">
        <v>59.021000000000001</v>
      </c>
    </row>
    <row r="566" spans="1:13" x14ac:dyDescent="0.35">
      <c r="A566" s="4" t="s">
        <v>103</v>
      </c>
      <c r="B566" s="4">
        <v>2022</v>
      </c>
      <c r="C566" s="5">
        <v>44673</v>
      </c>
      <c r="D566" s="4" t="s">
        <v>72</v>
      </c>
      <c r="E566" s="162" t="s">
        <v>33</v>
      </c>
      <c r="F566" s="162" t="s">
        <v>27</v>
      </c>
      <c r="G566" s="164" t="e">
        <f>(C566-VLOOKUP(E566,Riders!$A$2:$C$2000,2,FALSE))/365</f>
        <v>#VALUE!</v>
      </c>
      <c r="H566" s="162">
        <v>1</v>
      </c>
      <c r="I566" s="165">
        <v>5.1340000000000003</v>
      </c>
      <c r="J566" s="167">
        <f>L566-I566</f>
        <v>5.2470718456680654</v>
      </c>
      <c r="K566" s="52">
        <f>J566-I566</f>
        <v>0.11307184566806505</v>
      </c>
      <c r="L566" s="167">
        <v>10.381071845668066</v>
      </c>
      <c r="M566" s="165">
        <v>69.356999999999999</v>
      </c>
    </row>
    <row r="567" spans="1:13" x14ac:dyDescent="0.35">
      <c r="A567" s="4" t="s">
        <v>103</v>
      </c>
      <c r="B567" s="4">
        <v>2022</v>
      </c>
      <c r="C567" s="5">
        <v>44673</v>
      </c>
      <c r="D567" s="4" t="s">
        <v>72</v>
      </c>
      <c r="E567" s="162" t="s">
        <v>16</v>
      </c>
      <c r="F567" s="162" t="s">
        <v>17</v>
      </c>
      <c r="G567" s="164" t="e">
        <f>(C567-VLOOKUP(E567,Riders!$A$2:$C$2000,2,FALSE))/365</f>
        <v>#VALUE!</v>
      </c>
      <c r="H567" s="162">
        <v>2</v>
      </c>
      <c r="I567" s="165">
        <v>5.2309999999999999</v>
      </c>
      <c r="J567" s="167">
        <f>L567-I567</f>
        <v>5.3050200184380341</v>
      </c>
      <c r="K567" s="52">
        <f>J567-I567</f>
        <v>7.4020018438034185E-2</v>
      </c>
      <c r="L567" s="167">
        <v>10.536020018438034</v>
      </c>
      <c r="M567" s="165">
        <v>68.337000000000003</v>
      </c>
    </row>
    <row r="568" spans="1:13" x14ac:dyDescent="0.35">
      <c r="A568" s="4" t="s">
        <v>103</v>
      </c>
      <c r="B568" s="4">
        <v>2022</v>
      </c>
      <c r="C568" s="5">
        <v>44673</v>
      </c>
      <c r="D568" s="4" t="s">
        <v>72</v>
      </c>
      <c r="E568" s="162" t="s">
        <v>26</v>
      </c>
      <c r="F568" s="162" t="s">
        <v>27</v>
      </c>
      <c r="G568" s="164" t="e">
        <f>(C568-VLOOKUP(E568,Riders!$A$2:$C$2000,2,FALSE))/365</f>
        <v>#VALUE!</v>
      </c>
      <c r="H568" s="162">
        <v>3</v>
      </c>
      <c r="I568" s="165">
        <v>5.2469999999999999</v>
      </c>
      <c r="J568" s="167">
        <f>L568-I568</f>
        <v>5.3259977385532622</v>
      </c>
      <c r="K568" s="52">
        <f>J568-I568</f>
        <v>7.8997738553262309E-2</v>
      </c>
      <c r="L568" s="167">
        <v>10.572997738553262</v>
      </c>
      <c r="M568" s="165">
        <v>68.097999999999999</v>
      </c>
    </row>
    <row r="569" spans="1:13" x14ac:dyDescent="0.35">
      <c r="A569" s="4" t="s">
        <v>103</v>
      </c>
      <c r="B569" s="4">
        <v>2022</v>
      </c>
      <c r="C569" s="5">
        <v>44673</v>
      </c>
      <c r="D569" s="4" t="s">
        <v>72</v>
      </c>
      <c r="E569" s="162" t="s">
        <v>22</v>
      </c>
      <c r="F569" s="162" t="s">
        <v>15</v>
      </c>
      <c r="G569" s="164" t="e">
        <f>(C569-VLOOKUP(E569,Riders!$A$2:$C$2000,2,FALSE))/365</f>
        <v>#VALUE!</v>
      </c>
      <c r="H569" s="162">
        <v>4</v>
      </c>
      <c r="I569" s="165">
        <v>5.3339999999999996</v>
      </c>
      <c r="J569" s="167">
        <f>L569-I569</f>
        <v>5.4429911239503674</v>
      </c>
      <c r="K569" s="52">
        <f>J569-I569</f>
        <v>0.10899112395036781</v>
      </c>
      <c r="L569" s="167">
        <v>10.776991123950367</v>
      </c>
      <c r="M569" s="165">
        <v>66.808999999999997</v>
      </c>
    </row>
    <row r="570" spans="1:13" x14ac:dyDescent="0.35">
      <c r="A570" s="4" t="s">
        <v>103</v>
      </c>
      <c r="B570" s="4">
        <v>2022</v>
      </c>
      <c r="C570" s="5">
        <v>44673</v>
      </c>
      <c r="D570" s="4" t="s">
        <v>72</v>
      </c>
      <c r="E570" s="162" t="s">
        <v>30</v>
      </c>
      <c r="F570" s="162" t="s">
        <v>31</v>
      </c>
      <c r="G570" s="164" t="e">
        <f>(C570-VLOOKUP(E570,Riders!$A$2:$C$2000,2,FALSE))/365</f>
        <v>#VALUE!</v>
      </c>
      <c r="H570" s="162">
        <v>5</v>
      </c>
      <c r="I570" s="165">
        <v>5.3150000000000004</v>
      </c>
      <c r="J570" s="167">
        <f>L570-I570</f>
        <v>5.4629590736942957</v>
      </c>
      <c r="K570" s="52">
        <f>J570-I570</f>
        <v>0.14795907369429528</v>
      </c>
      <c r="L570" s="167">
        <v>10.777959073694296</v>
      </c>
      <c r="M570" s="165">
        <v>66.802999999999997</v>
      </c>
    </row>
    <row r="571" spans="1:13" x14ac:dyDescent="0.35">
      <c r="A571" s="4" t="s">
        <v>103</v>
      </c>
      <c r="B571" s="4">
        <v>2022</v>
      </c>
      <c r="C571" s="5">
        <v>44673</v>
      </c>
      <c r="D571" s="4" t="s">
        <v>72</v>
      </c>
      <c r="E571" s="162" t="s">
        <v>20</v>
      </c>
      <c r="F571" s="162" t="s">
        <v>21</v>
      </c>
      <c r="G571" s="164" t="e">
        <f>(C571-VLOOKUP(E571,Riders!$A$2:$C$2000,2,FALSE))/365</f>
        <v>#VALUE!</v>
      </c>
      <c r="H571" s="162">
        <v>6</v>
      </c>
      <c r="I571" s="165">
        <v>5.298</v>
      </c>
      <c r="J571" s="167">
        <f>L571-I571</f>
        <v>5.4870626881768754</v>
      </c>
      <c r="K571" s="52">
        <f>J571-I571</f>
        <v>0.18906268817687533</v>
      </c>
      <c r="L571" s="167">
        <v>10.785062688176875</v>
      </c>
      <c r="M571" s="165">
        <v>66.759</v>
      </c>
    </row>
    <row r="572" spans="1:13" x14ac:dyDescent="0.35">
      <c r="A572" s="4" t="s">
        <v>103</v>
      </c>
      <c r="B572" s="4">
        <v>2022</v>
      </c>
      <c r="C572" s="5">
        <v>44673</v>
      </c>
      <c r="D572" s="4" t="s">
        <v>72</v>
      </c>
      <c r="E572" s="162" t="s">
        <v>73</v>
      </c>
      <c r="F572" s="162" t="s">
        <v>74</v>
      </c>
      <c r="G572" s="164" t="e">
        <f>(C572-VLOOKUP(E572,Riders!$A$2:$C$2000,2,FALSE))/365</f>
        <v>#VALUE!</v>
      </c>
      <c r="H572" s="162">
        <v>7</v>
      </c>
      <c r="I572" s="165">
        <v>5.3339999999999996</v>
      </c>
      <c r="J572" s="167">
        <f>L572-I572</f>
        <v>5.4789214411221394</v>
      </c>
      <c r="K572" s="52">
        <f>J572-I572</f>
        <v>0.14492144112213978</v>
      </c>
      <c r="L572" s="167">
        <v>10.812921441122139</v>
      </c>
      <c r="M572" s="165">
        <v>66.587000000000003</v>
      </c>
    </row>
    <row r="573" spans="1:13" x14ac:dyDescent="0.35">
      <c r="A573" s="4" t="s">
        <v>103</v>
      </c>
      <c r="B573" s="4">
        <v>2022</v>
      </c>
      <c r="C573" s="5">
        <v>44673</v>
      </c>
      <c r="D573" s="4" t="s">
        <v>72</v>
      </c>
      <c r="E573" s="162" t="s">
        <v>24</v>
      </c>
      <c r="F573" s="162" t="s">
        <v>25</v>
      </c>
      <c r="G573" s="164" t="e">
        <f>(C573-VLOOKUP(E573,Riders!$A$2:$C$2000,2,FALSE))/365</f>
        <v>#VALUE!</v>
      </c>
      <c r="H573" s="162">
        <v>8</v>
      </c>
      <c r="I573" s="165">
        <v>5.3150000000000004</v>
      </c>
      <c r="J573" s="167">
        <f>L573-I573</f>
        <v>5.5239660830686299</v>
      </c>
      <c r="K573" s="52">
        <f>J573-I573</f>
        <v>0.20896608306862952</v>
      </c>
      <c r="L573" s="167">
        <v>10.83896608306863</v>
      </c>
      <c r="M573" s="165">
        <v>66.427000000000007</v>
      </c>
    </row>
    <row r="574" spans="1:13" x14ac:dyDescent="0.35">
      <c r="A574" s="4" t="s">
        <v>103</v>
      </c>
      <c r="B574" s="4">
        <v>2022</v>
      </c>
      <c r="C574" s="5">
        <v>44673</v>
      </c>
      <c r="D574" s="4" t="s">
        <v>72</v>
      </c>
      <c r="E574" s="162" t="s">
        <v>104</v>
      </c>
      <c r="F574" s="162" t="s">
        <v>36</v>
      </c>
      <c r="G574" s="164" t="e">
        <f>(C574-VLOOKUP(E574,Riders!$A$2:$C$2000,2,FALSE))/365</f>
        <v>#VALUE!</v>
      </c>
      <c r="H574" s="162">
        <v>9</v>
      </c>
      <c r="I574" s="165">
        <v>5.3680000000000003</v>
      </c>
      <c r="J574" s="167">
        <f>L574-I574</f>
        <v>5.4799479298499367</v>
      </c>
      <c r="K574" s="52">
        <f>J574-I574</f>
        <v>0.1119479298499364</v>
      </c>
      <c r="L574" s="167">
        <v>10.847947929849937</v>
      </c>
      <c r="M574" s="165">
        <v>66.372</v>
      </c>
    </row>
    <row r="575" spans="1:13" x14ac:dyDescent="0.35">
      <c r="A575" s="4" t="s">
        <v>103</v>
      </c>
      <c r="B575" s="4">
        <v>2022</v>
      </c>
      <c r="C575" s="5">
        <v>44673</v>
      </c>
      <c r="D575" s="4" t="s">
        <v>72</v>
      </c>
      <c r="E575" s="162" t="s">
        <v>35</v>
      </c>
      <c r="F575" s="162" t="s">
        <v>36</v>
      </c>
      <c r="G575" s="164" t="e">
        <f>(C575-VLOOKUP(E575,Riders!$A$2:$C$2000,2,FALSE))/365</f>
        <v>#VALUE!</v>
      </c>
      <c r="H575" s="162">
        <v>10</v>
      </c>
      <c r="I575" s="165">
        <v>5.3319999999999999</v>
      </c>
      <c r="J575" s="167">
        <f>L575-I575</f>
        <v>5.5169286682940077</v>
      </c>
      <c r="K575" s="52">
        <f>J575-I575</f>
        <v>0.18492866829400789</v>
      </c>
      <c r="L575" s="167">
        <v>10.848928668294008</v>
      </c>
      <c r="M575" s="165">
        <v>66.366</v>
      </c>
    </row>
    <row r="576" spans="1:13" x14ac:dyDescent="0.35">
      <c r="A576" s="4" t="s">
        <v>103</v>
      </c>
      <c r="B576" s="4">
        <v>2022</v>
      </c>
      <c r="C576" s="5">
        <v>44673</v>
      </c>
      <c r="D576" s="4" t="s">
        <v>72</v>
      </c>
      <c r="E576" s="162" t="s">
        <v>105</v>
      </c>
      <c r="F576" s="162" t="s">
        <v>106</v>
      </c>
      <c r="G576" s="164" t="e">
        <f>(C576-VLOOKUP(E576,Riders!$A$2:$C$2000,2,FALSE))/365</f>
        <v>#VALUE!</v>
      </c>
      <c r="H576" s="162">
        <v>11</v>
      </c>
      <c r="I576" s="165">
        <v>5.3609999999999998</v>
      </c>
      <c r="J576" s="167">
        <f>L576-I576</f>
        <v>5.5320813803954811</v>
      </c>
      <c r="K576" s="52">
        <f>J576-I576</f>
        <v>0.17108138039548137</v>
      </c>
      <c r="L576" s="167">
        <v>10.893081380395481</v>
      </c>
      <c r="M576" s="165">
        <v>66.096999999999994</v>
      </c>
    </row>
    <row r="577" spans="1:13" x14ac:dyDescent="0.35">
      <c r="A577" s="4" t="s">
        <v>103</v>
      </c>
      <c r="B577" s="4">
        <v>2022</v>
      </c>
      <c r="C577" s="5">
        <v>44673</v>
      </c>
      <c r="D577" s="4" t="s">
        <v>72</v>
      </c>
      <c r="E577" s="162" t="s">
        <v>52</v>
      </c>
      <c r="F577" s="162" t="s">
        <v>53</v>
      </c>
      <c r="G577" s="164" t="e">
        <f>(C577-VLOOKUP(E577,Riders!$A$2:$C$2000,2,FALSE))/365</f>
        <v>#VALUE!</v>
      </c>
      <c r="H577" s="162">
        <v>12</v>
      </c>
      <c r="I577" s="165">
        <v>5.3550000000000004</v>
      </c>
      <c r="J577" s="167">
        <f>L577-I577</f>
        <v>5.5570669273438202</v>
      </c>
      <c r="K577" s="52">
        <f>J577-I577</f>
        <v>0.20206692734381981</v>
      </c>
      <c r="L577" s="167">
        <v>10.912066927343821</v>
      </c>
      <c r="M577" s="165">
        <v>65.981999999999999</v>
      </c>
    </row>
    <row r="578" spans="1:13" x14ac:dyDescent="0.35">
      <c r="A578" s="4" t="s">
        <v>103</v>
      </c>
      <c r="B578" s="4">
        <v>2022</v>
      </c>
      <c r="C578" s="5">
        <v>44673</v>
      </c>
      <c r="D578" s="4" t="s">
        <v>72</v>
      </c>
      <c r="E578" s="162" t="s">
        <v>96</v>
      </c>
      <c r="F578" s="162" t="s">
        <v>19</v>
      </c>
      <c r="G578" s="164" t="e">
        <f>(C578-VLOOKUP(E578,Riders!$A$2:$C$2000,2,FALSE))/365</f>
        <v>#VALUE!</v>
      </c>
      <c r="H578" s="162">
        <v>13</v>
      </c>
      <c r="I578" s="165">
        <v>5.375</v>
      </c>
      <c r="J578" s="167">
        <f>L578-I578</f>
        <v>5.5450109200109221</v>
      </c>
      <c r="K578" s="52">
        <f>J578-I578</f>
        <v>0.17001092001092211</v>
      </c>
      <c r="L578" s="167">
        <v>10.920010920010922</v>
      </c>
      <c r="M578" s="165">
        <v>65.933999999999997</v>
      </c>
    </row>
    <row r="579" spans="1:13" x14ac:dyDescent="0.35">
      <c r="A579" s="4" t="s">
        <v>103</v>
      </c>
      <c r="B579" s="4">
        <v>2022</v>
      </c>
      <c r="C579" s="5">
        <v>44673</v>
      </c>
      <c r="D579" s="4" t="s">
        <v>72</v>
      </c>
      <c r="E579" s="162" t="s">
        <v>75</v>
      </c>
      <c r="F579" s="162" t="s">
        <v>19</v>
      </c>
      <c r="G579" s="164" t="e">
        <f>(C579-VLOOKUP(E579,Riders!$A$2:$C$2000,2,FALSE))/365</f>
        <v>#VALUE!</v>
      </c>
      <c r="H579" s="162">
        <v>14</v>
      </c>
      <c r="I579" s="165">
        <v>5.3849999999999998</v>
      </c>
      <c r="J579" s="167">
        <f>L579-I579</f>
        <v>5.5529272627837045</v>
      </c>
      <c r="K579" s="52">
        <f>J579-I579</f>
        <v>0.16792726278370473</v>
      </c>
      <c r="L579" s="167">
        <v>10.937927262783704</v>
      </c>
      <c r="M579" s="165">
        <v>65.825999999999993</v>
      </c>
    </row>
    <row r="580" spans="1:13" x14ac:dyDescent="0.35">
      <c r="A580" s="4" t="s">
        <v>103</v>
      </c>
      <c r="B580" s="4">
        <v>2022</v>
      </c>
      <c r="C580" s="5">
        <v>44673</v>
      </c>
      <c r="D580" s="4" t="s">
        <v>72</v>
      </c>
      <c r="E580" s="162" t="s">
        <v>107</v>
      </c>
      <c r="F580" s="162" t="s">
        <v>15</v>
      </c>
      <c r="G580" s="164" t="e">
        <f>(C580-VLOOKUP(E580,Riders!$A$2:$C$2000,2,FALSE))/365</f>
        <v>#N/A</v>
      </c>
      <c r="H580" s="162">
        <v>15</v>
      </c>
      <c r="I580" s="165">
        <v>5.4189999999999996</v>
      </c>
      <c r="J580" s="167">
        <f>L580-I580</f>
        <v>5.5290726830380903</v>
      </c>
      <c r="K580" s="52">
        <f>J580-I580</f>
        <v>0.1100726830380907</v>
      </c>
      <c r="L580" s="167">
        <v>10.94807268303809</v>
      </c>
      <c r="M580" s="165">
        <v>65.765000000000001</v>
      </c>
    </row>
    <row r="581" spans="1:13" x14ac:dyDescent="0.35">
      <c r="A581" s="4" t="s">
        <v>103</v>
      </c>
      <c r="B581" s="4">
        <v>2022</v>
      </c>
      <c r="C581" s="5">
        <v>44673</v>
      </c>
      <c r="D581" s="4" t="s">
        <v>72</v>
      </c>
      <c r="E581" s="162" t="s">
        <v>32</v>
      </c>
      <c r="F581" s="162" t="s">
        <v>79</v>
      </c>
      <c r="G581" s="164" t="e">
        <f>(C581-VLOOKUP(E581,Riders!$A$2:$C$2000,2,FALSE))/365</f>
        <v>#VALUE!</v>
      </c>
      <c r="H581" s="162">
        <v>16</v>
      </c>
      <c r="I581" s="165">
        <v>5.4080000000000004</v>
      </c>
      <c r="J581" s="167">
        <f>L581-I581</f>
        <v>5.6420629239694273</v>
      </c>
      <c r="K581" s="52">
        <f>J581-I581</f>
        <v>0.23406292396942696</v>
      </c>
      <c r="L581" s="167">
        <v>11.050062923969428</v>
      </c>
      <c r="M581" s="165">
        <v>65.158000000000001</v>
      </c>
    </row>
    <row r="582" spans="1:13" x14ac:dyDescent="0.35">
      <c r="A582" s="4" t="s">
        <v>103</v>
      </c>
      <c r="B582" s="4">
        <v>2022</v>
      </c>
      <c r="C582" s="5">
        <v>44673</v>
      </c>
      <c r="D582" s="4" t="s">
        <v>72</v>
      </c>
      <c r="E582" s="162" t="s">
        <v>108</v>
      </c>
      <c r="F582" s="162" t="s">
        <v>63</v>
      </c>
      <c r="G582" s="164" t="e">
        <f>(C582-VLOOKUP(E582,Riders!$A$2:$C$2000,2,FALSE))/365</f>
        <v>#N/A</v>
      </c>
      <c r="H582" s="162">
        <v>17</v>
      </c>
      <c r="I582" s="165">
        <v>5.4509999999999996</v>
      </c>
      <c r="J582" s="167">
        <f>L582-I582</f>
        <v>5.6109469026548693</v>
      </c>
      <c r="K582" s="52">
        <f>J582-I582</f>
        <v>0.15994690265486966</v>
      </c>
      <c r="L582" s="167">
        <v>11.061946902654869</v>
      </c>
      <c r="M582" s="165">
        <v>65.087999999999994</v>
      </c>
    </row>
    <row r="583" spans="1:13" x14ac:dyDescent="0.35">
      <c r="A583" s="4" t="s">
        <v>103</v>
      </c>
      <c r="B583" s="4">
        <v>2022</v>
      </c>
      <c r="C583" s="5">
        <v>44673</v>
      </c>
      <c r="D583" s="4" t="s">
        <v>72</v>
      </c>
      <c r="E583" s="162" t="s">
        <v>81</v>
      </c>
      <c r="F583" s="162" t="s">
        <v>17</v>
      </c>
      <c r="G583" s="164" t="e">
        <f>(C583-VLOOKUP(E583,Riders!$A$2:$C$2000,2,FALSE))/365</f>
        <v>#VALUE!</v>
      </c>
      <c r="H583" s="162">
        <v>18</v>
      </c>
      <c r="I583" s="165">
        <v>5.51</v>
      </c>
      <c r="J583" s="167">
        <f>L583-I583</f>
        <v>5.594941699056081</v>
      </c>
      <c r="K583" s="52">
        <f>J583-I583</f>
        <v>8.4941699056081177E-2</v>
      </c>
      <c r="L583" s="167">
        <v>11.104941699056081</v>
      </c>
      <c r="M583" s="165">
        <v>64.835999999999999</v>
      </c>
    </row>
    <row r="584" spans="1:13" x14ac:dyDescent="0.35">
      <c r="A584" s="4" t="s">
        <v>103</v>
      </c>
      <c r="B584" s="4">
        <v>2022</v>
      </c>
      <c r="C584" s="5">
        <v>44673</v>
      </c>
      <c r="D584" s="4" t="s">
        <v>72</v>
      </c>
      <c r="E584" s="162" t="s">
        <v>50</v>
      </c>
      <c r="F584" s="162" t="s">
        <v>51</v>
      </c>
      <c r="G584" s="164" t="e">
        <f>(C584-VLOOKUP(E584,Riders!$A$2:$C$2000,2,FALSE))/365</f>
        <v>#VALUE!</v>
      </c>
      <c r="H584" s="162">
        <v>19</v>
      </c>
      <c r="I584" s="165">
        <v>5.5090000000000003</v>
      </c>
      <c r="J584" s="167">
        <f>L584-I584</f>
        <v>5.612065150906675</v>
      </c>
      <c r="K584" s="52">
        <f>J584-I584</f>
        <v>0.10306515090667467</v>
      </c>
      <c r="L584" s="167">
        <v>11.121065150906675</v>
      </c>
      <c r="M584" s="165">
        <v>64.742000000000004</v>
      </c>
    </row>
    <row r="585" spans="1:13" x14ac:dyDescent="0.35">
      <c r="A585" s="4" t="s">
        <v>103</v>
      </c>
      <c r="B585" s="4">
        <v>2022</v>
      </c>
      <c r="C585" s="5">
        <v>44673</v>
      </c>
      <c r="D585" s="4" t="s">
        <v>72</v>
      </c>
      <c r="E585" s="162" t="s">
        <v>57</v>
      </c>
      <c r="F585" s="162" t="s">
        <v>47</v>
      </c>
      <c r="G585" s="164" t="e">
        <f>(C585-VLOOKUP(E585,Riders!$A$2:$C$2000,2,FALSE))/365</f>
        <v>#VALUE!</v>
      </c>
      <c r="H585" s="162">
        <v>20</v>
      </c>
      <c r="I585" s="165">
        <v>5.516</v>
      </c>
      <c r="J585" s="167">
        <f>L585-I585</f>
        <v>5.6469637668801091</v>
      </c>
      <c r="K585" s="52">
        <f>J585-I585</f>
        <v>0.13096376688010913</v>
      </c>
      <c r="L585" s="167">
        <v>11.162963766880109</v>
      </c>
      <c r="M585" s="165">
        <v>64.498999999999995</v>
      </c>
    </row>
    <row r="586" spans="1:13" x14ac:dyDescent="0.35">
      <c r="A586" s="4" t="s">
        <v>103</v>
      </c>
      <c r="B586" s="4">
        <v>2022</v>
      </c>
      <c r="C586" s="5">
        <v>44673</v>
      </c>
      <c r="D586" s="4" t="s">
        <v>72</v>
      </c>
      <c r="E586" s="162" t="s">
        <v>86</v>
      </c>
      <c r="F586" s="162" t="s">
        <v>21</v>
      </c>
      <c r="G586" s="164" t="e">
        <f>(C586-VLOOKUP(E586,Riders!$A$2:$C$2000,2,FALSE))/365</f>
        <v>#VALUE!</v>
      </c>
      <c r="H586" s="162">
        <v>21</v>
      </c>
      <c r="I586" s="165">
        <v>5.5979999999999999</v>
      </c>
      <c r="J586" s="167">
        <f>L586-I586</f>
        <v>5.6539339261435577</v>
      </c>
      <c r="K586" s="52">
        <f>J586-I586</f>
        <v>5.5933926143557855E-2</v>
      </c>
      <c r="L586" s="167">
        <v>11.251933926143558</v>
      </c>
      <c r="M586" s="165">
        <v>63.988999999999997</v>
      </c>
    </row>
    <row r="587" spans="1:13" x14ac:dyDescent="0.35">
      <c r="A587" s="4" t="s">
        <v>103</v>
      </c>
      <c r="B587" s="4">
        <v>2022</v>
      </c>
      <c r="C587" s="5">
        <v>44673</v>
      </c>
      <c r="D587" s="4" t="s">
        <v>72</v>
      </c>
      <c r="E587" s="162" t="s">
        <v>58</v>
      </c>
      <c r="F587" s="162" t="s">
        <v>59</v>
      </c>
      <c r="G587" s="164" t="e">
        <f>(C587-VLOOKUP(E587,Riders!$A$2:$C$2000,2,FALSE))/365</f>
        <v>#VALUE!</v>
      </c>
      <c r="H587" s="162">
        <v>22</v>
      </c>
      <c r="I587" s="165">
        <v>5.5949999999999998</v>
      </c>
      <c r="J587" s="167">
        <f>L587-I587</f>
        <v>5.7019529607430881</v>
      </c>
      <c r="K587" s="52">
        <f>J587-I587</f>
        <v>0.10695296074308835</v>
      </c>
      <c r="L587" s="167">
        <v>11.296952960743088</v>
      </c>
      <c r="M587" s="165">
        <v>63.734000000000002</v>
      </c>
    </row>
    <row r="588" spans="1:13" x14ac:dyDescent="0.35">
      <c r="A588" s="4" t="s">
        <v>103</v>
      </c>
      <c r="B588" s="4">
        <v>2022</v>
      </c>
      <c r="C588" s="5">
        <v>44673</v>
      </c>
      <c r="D588" s="4" t="s">
        <v>72</v>
      </c>
      <c r="E588" s="162" t="s">
        <v>46</v>
      </c>
      <c r="F588" s="162" t="s">
        <v>47</v>
      </c>
      <c r="G588" s="164" t="e">
        <f>(C588-VLOOKUP(E588,Riders!$A$2:$C$2000,2,FALSE))/365</f>
        <v>#VALUE!</v>
      </c>
      <c r="H588" s="162">
        <v>23</v>
      </c>
      <c r="I588" s="165">
        <v>5.6040000000000001</v>
      </c>
      <c r="J588" s="167">
        <f>L588-I588</f>
        <v>5.7759807172548969</v>
      </c>
      <c r="K588" s="52">
        <f>J588-I588</f>
        <v>0.17198071725489683</v>
      </c>
      <c r="L588" s="167">
        <v>11.379980717254897</v>
      </c>
      <c r="M588" s="165">
        <v>63.268999999999998</v>
      </c>
    </row>
    <row r="589" spans="1:13" x14ac:dyDescent="0.35">
      <c r="A589" s="4" t="s">
        <v>103</v>
      </c>
      <c r="B589" s="4">
        <v>2022</v>
      </c>
      <c r="C589" s="5">
        <v>44673</v>
      </c>
      <c r="D589" s="4" t="s">
        <v>72</v>
      </c>
      <c r="E589" s="162" t="s">
        <v>60</v>
      </c>
      <c r="F589" s="162" t="s">
        <v>61</v>
      </c>
      <c r="G589" s="164" t="e">
        <f>(C589-VLOOKUP(E589,Riders!$A$2:$C$2000,2,FALSE))/365</f>
        <v>#VALUE!</v>
      </c>
      <c r="H589" s="162">
        <v>24</v>
      </c>
      <c r="I589" s="165">
        <v>5.5819999999999999</v>
      </c>
      <c r="J589" s="167">
        <f>L589-I589</f>
        <v>5.8170785744818962</v>
      </c>
      <c r="K589" s="52">
        <f>J589-I589</f>
        <v>0.2350785744818964</v>
      </c>
      <c r="L589" s="167">
        <v>11.399078574481896</v>
      </c>
      <c r="M589" s="165">
        <v>63.162999999999997</v>
      </c>
    </row>
    <row r="590" spans="1:13" x14ac:dyDescent="0.35">
      <c r="A590" s="4" t="s">
        <v>103</v>
      </c>
      <c r="B590" s="4">
        <v>2022</v>
      </c>
      <c r="C590" s="5">
        <v>44673</v>
      </c>
      <c r="D590" s="4" t="s">
        <v>72</v>
      </c>
      <c r="E590" s="162" t="s">
        <v>109</v>
      </c>
      <c r="F590" s="162" t="s">
        <v>59</v>
      </c>
      <c r="G590" s="164" t="e">
        <f>(C590-VLOOKUP(E590,Riders!$A$2:$C$2000,2,FALSE))/365</f>
        <v>#VALUE!</v>
      </c>
      <c r="H590" s="162">
        <v>25</v>
      </c>
      <c r="I590" s="165">
        <v>5.6630000000000003</v>
      </c>
      <c r="J590" s="167">
        <f>L590-I590</f>
        <v>5.8349239859469826</v>
      </c>
      <c r="K590" s="52">
        <f>J590-I590</f>
        <v>0.17192398594698233</v>
      </c>
      <c r="L590" s="167">
        <v>11.497923985946983</v>
      </c>
      <c r="M590" s="165">
        <v>62.62</v>
      </c>
    </row>
    <row r="591" spans="1:13" x14ac:dyDescent="0.35">
      <c r="A591" s="4" t="s">
        <v>103</v>
      </c>
      <c r="B591" s="4">
        <v>2022</v>
      </c>
      <c r="C591" s="5">
        <v>44673</v>
      </c>
      <c r="D591" s="4" t="s">
        <v>72</v>
      </c>
      <c r="E591" s="162" t="s">
        <v>84</v>
      </c>
      <c r="F591" s="162" t="s">
        <v>85</v>
      </c>
      <c r="G591" s="164" t="e">
        <f>(C591-VLOOKUP(E591,Riders!$A$2:$C$2000,2,FALSE))/365</f>
        <v>#VALUE!</v>
      </c>
      <c r="H591" s="162">
        <v>26</v>
      </c>
      <c r="I591" s="165">
        <v>5.7389999999999999</v>
      </c>
      <c r="J591" s="167">
        <f>L591-I591</f>
        <v>6.0049812096300643</v>
      </c>
      <c r="K591" s="52">
        <f>J591-I591</f>
        <v>0.26598120963006444</v>
      </c>
      <c r="L591" s="167">
        <v>11.743981209630064</v>
      </c>
      <c r="M591" s="165">
        <v>61.308</v>
      </c>
    </row>
    <row r="592" spans="1:13" x14ac:dyDescent="0.35">
      <c r="A592" s="4" t="s">
        <v>103</v>
      </c>
      <c r="B592" s="4">
        <v>2022</v>
      </c>
      <c r="C592" s="5">
        <v>44673</v>
      </c>
      <c r="D592" s="4" t="s">
        <v>72</v>
      </c>
      <c r="E592" s="162" t="s">
        <v>87</v>
      </c>
      <c r="F592" s="162" t="s">
        <v>88</v>
      </c>
      <c r="G592" s="164" t="e">
        <f>(C592-VLOOKUP(E592,Riders!$A$2:$C$2000,2,FALSE))/365</f>
        <v>#VALUE!</v>
      </c>
      <c r="H592" s="162">
        <v>27</v>
      </c>
      <c r="I592" s="165">
        <v>5.7939999999999996</v>
      </c>
      <c r="J592" s="167">
        <f>L592-I592</f>
        <v>6.0650746627575645</v>
      </c>
      <c r="K592" s="52">
        <f>J592-I592</f>
        <v>0.27107466275756487</v>
      </c>
      <c r="L592" s="167">
        <v>11.859074662757564</v>
      </c>
      <c r="M592" s="165">
        <v>60.713000000000001</v>
      </c>
    </row>
    <row r="593" spans="1:13" x14ac:dyDescent="0.35">
      <c r="A593" s="1" t="s">
        <v>94</v>
      </c>
      <c r="B593" s="1">
        <v>2022</v>
      </c>
      <c r="C593" s="2">
        <v>44694</v>
      </c>
      <c r="D593" s="1" t="s">
        <v>72</v>
      </c>
      <c r="E593" s="161" t="s">
        <v>33</v>
      </c>
      <c r="F593" s="161" t="s">
        <v>27</v>
      </c>
      <c r="G593" s="163" t="e">
        <f>(C593-VLOOKUP(E593,Riders!$A$2:$C$2000,2,FALSE))/365</f>
        <v>#VALUE!</v>
      </c>
      <c r="H593" s="161">
        <v>1</v>
      </c>
      <c r="I593" s="165">
        <v>5.1470000000000002</v>
      </c>
      <c r="J593" s="167">
        <v>5.227041841968763</v>
      </c>
      <c r="K593" s="52">
        <f>J593-I593</f>
        <v>8.0041841968762739E-2</v>
      </c>
      <c r="L593" s="167">
        <v>10.374041841968763</v>
      </c>
      <c r="M593" s="165">
        <v>69.403999999999996</v>
      </c>
    </row>
    <row r="594" spans="1:13" x14ac:dyDescent="0.35">
      <c r="A594" s="1" t="s">
        <v>94</v>
      </c>
      <c r="B594" s="1">
        <v>2022</v>
      </c>
      <c r="C594" s="2">
        <v>44694</v>
      </c>
      <c r="D594" s="1" t="s">
        <v>72</v>
      </c>
      <c r="E594" s="161" t="s">
        <v>23</v>
      </c>
      <c r="F594" s="161" t="s">
        <v>15</v>
      </c>
      <c r="G594" s="163" t="e">
        <f>(C594-VLOOKUP(E594,Riders!$A$2:$C$2000,2,FALSE))/365</f>
        <v>#VALUE!</v>
      </c>
      <c r="H594" s="161">
        <v>2</v>
      </c>
      <c r="I594" s="165">
        <v>5.2469999999999999</v>
      </c>
      <c r="J594" s="167">
        <v>5.3129718400750932</v>
      </c>
      <c r="K594" s="52">
        <f>J594-I594</f>
        <v>6.5971840075093269E-2</v>
      </c>
      <c r="L594" s="167">
        <v>10.559971840075093</v>
      </c>
      <c r="M594" s="165">
        <v>68.182000000000002</v>
      </c>
    </row>
    <row r="595" spans="1:13" x14ac:dyDescent="0.35">
      <c r="A595" s="1" t="s">
        <v>94</v>
      </c>
      <c r="B595" s="1">
        <v>2022</v>
      </c>
      <c r="C595" s="2">
        <v>44694</v>
      </c>
      <c r="D595" s="1" t="s">
        <v>72</v>
      </c>
      <c r="E595" s="161" t="s">
        <v>26</v>
      </c>
      <c r="F595" s="161" t="s">
        <v>27</v>
      </c>
      <c r="G595" s="163" t="e">
        <f>(C595-VLOOKUP(E595,Riders!$A$2:$C$2000,2,FALSE))/365</f>
        <v>#VALUE!</v>
      </c>
      <c r="H595" s="161">
        <v>3</v>
      </c>
      <c r="I595" s="165">
        <v>5.2590000000000003</v>
      </c>
      <c r="J595" s="167">
        <v>5.3409263894000745</v>
      </c>
      <c r="K595" s="52">
        <f>J595-I595</f>
        <v>8.1926389400074129E-2</v>
      </c>
      <c r="L595" s="167">
        <v>10.599926389400075</v>
      </c>
      <c r="M595" s="165">
        <v>67.924999999999997</v>
      </c>
    </row>
    <row r="596" spans="1:13" x14ac:dyDescent="0.35">
      <c r="A596" s="1" t="s">
        <v>94</v>
      </c>
      <c r="B596" s="1">
        <v>2022</v>
      </c>
      <c r="C596" s="2">
        <v>44694</v>
      </c>
      <c r="D596" s="1" t="s">
        <v>72</v>
      </c>
      <c r="E596" s="161" t="s">
        <v>14</v>
      </c>
      <c r="F596" s="161" t="s">
        <v>15</v>
      </c>
      <c r="G596" s="163" t="e">
        <f>(C596-VLOOKUP(E596,Riders!$A$2:$C$2000,2,FALSE))/365</f>
        <v>#VALUE!</v>
      </c>
      <c r="H596" s="161">
        <v>4</v>
      </c>
      <c r="I596" s="165">
        <v>5.27</v>
      </c>
      <c r="J596" s="167">
        <v>5.3829362155444098</v>
      </c>
      <c r="K596" s="52">
        <f>J596-I596</f>
        <v>0.11293621554441025</v>
      </c>
      <c r="L596" s="167">
        <v>10.652936215544409</v>
      </c>
      <c r="M596" s="165">
        <v>67.587000000000003</v>
      </c>
    </row>
    <row r="597" spans="1:13" x14ac:dyDescent="0.35">
      <c r="A597" s="1" t="s">
        <v>94</v>
      </c>
      <c r="B597" s="1">
        <v>2022</v>
      </c>
      <c r="C597" s="2">
        <v>44694</v>
      </c>
      <c r="D597" s="1" t="s">
        <v>72</v>
      </c>
      <c r="E597" s="161" t="s">
        <v>20</v>
      </c>
      <c r="F597" s="161" t="s">
        <v>21</v>
      </c>
      <c r="G597" s="163" t="e">
        <f>(C597-VLOOKUP(E597,Riders!$A$2:$C$2000,2,FALSE))/365</f>
        <v>#VALUE!</v>
      </c>
      <c r="H597" s="161">
        <v>5</v>
      </c>
      <c r="I597" s="165">
        <v>5.29</v>
      </c>
      <c r="J597" s="167">
        <v>5.3920171208996619</v>
      </c>
      <c r="K597" s="52">
        <f>J597-I597</f>
        <v>0.10201712089966186</v>
      </c>
      <c r="L597" s="167">
        <v>10.682017120899662</v>
      </c>
      <c r="M597" s="165">
        <v>67.403000000000006</v>
      </c>
    </row>
    <row r="598" spans="1:13" x14ac:dyDescent="0.35">
      <c r="A598" s="1" t="s">
        <v>94</v>
      </c>
      <c r="B598" s="1">
        <v>2022</v>
      </c>
      <c r="C598" s="2">
        <v>44694</v>
      </c>
      <c r="D598" s="1" t="s">
        <v>72</v>
      </c>
      <c r="E598" s="161" t="s">
        <v>95</v>
      </c>
      <c r="F598" s="161" t="s">
        <v>38</v>
      </c>
      <c r="G598" s="163" t="e">
        <f>(C598-VLOOKUP(E598,Riders!$A$2:$C$2000,2,FALSE))/365</f>
        <v>#VALUE!</v>
      </c>
      <c r="H598" s="161">
        <v>6</v>
      </c>
      <c r="I598" s="165">
        <v>5.3419999999999996</v>
      </c>
      <c r="J598" s="167">
        <v>5.3879335340228307</v>
      </c>
      <c r="K598" s="52">
        <f>J598-I598</f>
        <v>4.5933534022831068E-2</v>
      </c>
      <c r="L598" s="167">
        <v>10.72993353402283</v>
      </c>
      <c r="M598" s="165">
        <v>67.102000000000004</v>
      </c>
    </row>
    <row r="599" spans="1:13" x14ac:dyDescent="0.35">
      <c r="A599" s="1" t="s">
        <v>94</v>
      </c>
      <c r="B599" s="1">
        <v>2022</v>
      </c>
      <c r="C599" s="2">
        <v>44694</v>
      </c>
      <c r="D599" s="1" t="s">
        <v>72</v>
      </c>
      <c r="E599" s="161" t="s">
        <v>73</v>
      </c>
      <c r="F599" s="161" t="s">
        <v>74</v>
      </c>
      <c r="G599" s="163" t="e">
        <f>(C599-VLOOKUP(E599,Riders!$A$2:$C$2000,2,FALSE))/365</f>
        <v>#VALUE!</v>
      </c>
      <c r="H599" s="161">
        <v>7</v>
      </c>
      <c r="I599" s="165">
        <v>5.3170000000000002</v>
      </c>
      <c r="J599" s="167">
        <v>5.4390614888181794</v>
      </c>
      <c r="K599" s="52">
        <f>J599-I599</f>
        <v>0.12206148881817924</v>
      </c>
      <c r="L599" s="167">
        <v>10.75606148881818</v>
      </c>
      <c r="M599" s="165">
        <v>66.938999999999993</v>
      </c>
    </row>
    <row r="600" spans="1:13" x14ac:dyDescent="0.35">
      <c r="A600" s="1" t="s">
        <v>94</v>
      </c>
      <c r="B600" s="1">
        <v>2022</v>
      </c>
      <c r="C600" s="2">
        <v>44694</v>
      </c>
      <c r="D600" s="1" t="s">
        <v>72</v>
      </c>
      <c r="E600" s="161" t="s">
        <v>76</v>
      </c>
      <c r="F600" s="161" t="s">
        <v>38</v>
      </c>
      <c r="G600" s="163" t="e">
        <f>(C600-VLOOKUP(E600,Riders!$A$2:$C$2000,2,FALSE))/365</f>
        <v>#VALUE!</v>
      </c>
      <c r="H600" s="161">
        <v>8</v>
      </c>
      <c r="I600" s="165">
        <v>5.2859999999999996</v>
      </c>
      <c r="J600" s="167">
        <v>5.47006148881818</v>
      </c>
      <c r="K600" s="52">
        <f>J600-I600</f>
        <v>0.18406148881818041</v>
      </c>
      <c r="L600" s="167">
        <v>10.75606148881818</v>
      </c>
      <c r="M600" s="165">
        <v>66.938999999999993</v>
      </c>
    </row>
    <row r="601" spans="1:13" x14ac:dyDescent="0.35">
      <c r="A601" s="1" t="s">
        <v>94</v>
      </c>
      <c r="B601" s="1">
        <v>2022</v>
      </c>
      <c r="C601" s="2">
        <v>44694</v>
      </c>
      <c r="D601" s="1" t="s">
        <v>72</v>
      </c>
      <c r="E601" s="161" t="s">
        <v>75</v>
      </c>
      <c r="F601" s="161" t="s">
        <v>19</v>
      </c>
      <c r="G601" s="163" t="e">
        <f>(C601-VLOOKUP(E601,Riders!$A$2:$C$2000,2,FALSE))/365</f>
        <v>#VALUE!</v>
      </c>
      <c r="H601" s="161">
        <v>9</v>
      </c>
      <c r="I601" s="165">
        <v>5.3280000000000003</v>
      </c>
      <c r="J601" s="167">
        <v>5.4700023695616311</v>
      </c>
      <c r="K601" s="52">
        <f>J601-I601</f>
        <v>0.14200236956163081</v>
      </c>
      <c r="L601" s="167">
        <v>10.798002369561631</v>
      </c>
      <c r="M601" s="165">
        <v>66.679000000000002</v>
      </c>
    </row>
    <row r="602" spans="1:13" x14ac:dyDescent="0.35">
      <c r="A602" s="1" t="s">
        <v>94</v>
      </c>
      <c r="B602" s="1">
        <v>2022</v>
      </c>
      <c r="C602" s="2">
        <v>44694</v>
      </c>
      <c r="D602" s="1" t="s">
        <v>72</v>
      </c>
      <c r="E602" s="161" t="s">
        <v>96</v>
      </c>
      <c r="F602" s="161" t="s">
        <v>19</v>
      </c>
      <c r="G602" s="163" t="e">
        <f>(C602-VLOOKUP(E602,Riders!$A$2:$C$2000,2,FALSE))/365</f>
        <v>#VALUE!</v>
      </c>
      <c r="H602" s="161">
        <v>10</v>
      </c>
      <c r="I602" s="165">
        <v>5.34</v>
      </c>
      <c r="J602" s="167">
        <v>5.4680519987390603</v>
      </c>
      <c r="K602" s="52">
        <f>J602-I602</f>
        <v>0.12805199873906048</v>
      </c>
      <c r="L602" s="167">
        <v>10.80805199873906</v>
      </c>
      <c r="M602" s="165">
        <v>66.617000000000004</v>
      </c>
    </row>
    <row r="603" spans="1:13" x14ac:dyDescent="0.35">
      <c r="A603" s="1" t="s">
        <v>94</v>
      </c>
      <c r="B603" s="1">
        <v>2022</v>
      </c>
      <c r="C603" s="2">
        <v>44694</v>
      </c>
      <c r="D603" s="1" t="s">
        <v>72</v>
      </c>
      <c r="E603" s="161" t="s">
        <v>39</v>
      </c>
      <c r="F603" s="161" t="s">
        <v>40</v>
      </c>
      <c r="G603" s="163" t="e">
        <f>(C603-VLOOKUP(E603,Riders!$A$2:$C$2000,2,FALSE))/365</f>
        <v>#VALUE!</v>
      </c>
      <c r="H603" s="161">
        <v>11</v>
      </c>
      <c r="I603" s="165">
        <v>5.35</v>
      </c>
      <c r="J603" s="167">
        <v>5.4870083836300978</v>
      </c>
      <c r="K603" s="52">
        <f>J603-I603</f>
        <v>0.13700838363009815</v>
      </c>
      <c r="L603" s="167">
        <v>10.837008383630097</v>
      </c>
      <c r="M603" s="165">
        <v>66.438999999999993</v>
      </c>
    </row>
    <row r="604" spans="1:13" x14ac:dyDescent="0.35">
      <c r="A604" s="1" t="s">
        <v>94</v>
      </c>
      <c r="B604" s="1">
        <v>2022</v>
      </c>
      <c r="C604" s="2">
        <v>44694</v>
      </c>
      <c r="D604" s="1" t="s">
        <v>72</v>
      </c>
      <c r="E604" s="161" t="s">
        <v>52</v>
      </c>
      <c r="F604" s="161" t="s">
        <v>53</v>
      </c>
      <c r="G604" s="163" t="e">
        <f>(C604-VLOOKUP(E604,Riders!$A$2:$C$2000,2,FALSE))/365</f>
        <v>#VALUE!</v>
      </c>
      <c r="H604" s="161">
        <v>12</v>
      </c>
      <c r="I604" s="165">
        <v>5.359</v>
      </c>
      <c r="J604" s="167">
        <v>5.5149975533505522</v>
      </c>
      <c r="K604" s="52">
        <f>J604-I604</f>
        <v>0.15599755335055221</v>
      </c>
      <c r="L604" s="167">
        <v>10.873997553350552</v>
      </c>
      <c r="M604" s="165">
        <v>66.212999999999994</v>
      </c>
    </row>
    <row r="605" spans="1:13" x14ac:dyDescent="0.35">
      <c r="A605" s="1" t="s">
        <v>94</v>
      </c>
      <c r="B605" s="1">
        <v>2022</v>
      </c>
      <c r="C605" s="2">
        <v>44694</v>
      </c>
      <c r="D605" s="1" t="s">
        <v>72</v>
      </c>
      <c r="E605" s="161" t="s">
        <v>97</v>
      </c>
      <c r="F605" s="161" t="s">
        <v>40</v>
      </c>
      <c r="G605" s="163" t="e">
        <f>(C605-VLOOKUP(E605,Riders!$A$2:$C$2000,2,FALSE))/365</f>
        <v>#VALUE!</v>
      </c>
      <c r="H605" s="161">
        <v>13</v>
      </c>
      <c r="I605" s="165">
        <v>5.4130000000000003</v>
      </c>
      <c r="J605" s="167">
        <v>5.4749748366803779</v>
      </c>
      <c r="K605" s="52">
        <f>J605-I605</f>
        <v>6.1974836680377621E-2</v>
      </c>
      <c r="L605" s="167">
        <v>10.887974836680378</v>
      </c>
      <c r="M605" s="165">
        <v>66.128</v>
      </c>
    </row>
    <row r="606" spans="1:13" x14ac:dyDescent="0.35">
      <c r="A606" s="43" t="s">
        <v>94</v>
      </c>
      <c r="B606" s="43">
        <v>2022</v>
      </c>
      <c r="C606" s="159">
        <v>44694</v>
      </c>
      <c r="D606" s="43" t="s">
        <v>72</v>
      </c>
      <c r="E606" s="161" t="s">
        <v>43</v>
      </c>
      <c r="F606" s="161" t="s">
        <v>44</v>
      </c>
      <c r="G606" s="163" t="e">
        <f>(C606-VLOOKUP(E606,Riders!$A$2:$C$2000,2,FALSE))/365</f>
        <v>#VALUE!</v>
      </c>
      <c r="H606" s="161">
        <v>14</v>
      </c>
      <c r="I606" s="165">
        <v>5.3680000000000003</v>
      </c>
      <c r="J606" s="167">
        <v>5.5510172884440401</v>
      </c>
      <c r="K606" s="52">
        <f>J606-I606</f>
        <v>0.18301728844403975</v>
      </c>
      <c r="L606" s="167">
        <v>10.91901728844404</v>
      </c>
      <c r="M606" s="165">
        <v>65.94</v>
      </c>
    </row>
    <row r="607" spans="1:13" x14ac:dyDescent="0.35">
      <c r="A607" s="43" t="s">
        <v>94</v>
      </c>
      <c r="B607" s="43">
        <v>2022</v>
      </c>
      <c r="C607" s="159">
        <v>44694</v>
      </c>
      <c r="D607" s="43" t="s">
        <v>72</v>
      </c>
      <c r="E607" s="161" t="s">
        <v>35</v>
      </c>
      <c r="F607" s="161" t="s">
        <v>36</v>
      </c>
      <c r="G607" s="163" t="e">
        <f>(C607-VLOOKUP(E607,Riders!$A$2:$C$2000,2,FALSE))/365</f>
        <v>#VALUE!</v>
      </c>
      <c r="H607" s="161">
        <v>15</v>
      </c>
      <c r="I607" s="165">
        <v>5.3979999999999997</v>
      </c>
      <c r="J607" s="167">
        <v>5.5230047324353855</v>
      </c>
      <c r="K607" s="52">
        <f>J607-I607</f>
        <v>0.12500473243538579</v>
      </c>
      <c r="L607" s="167">
        <v>10.921004732435385</v>
      </c>
      <c r="M607" s="165">
        <v>65.927999999999997</v>
      </c>
    </row>
    <row r="608" spans="1:13" x14ac:dyDescent="0.35">
      <c r="A608" s="43" t="s">
        <v>94</v>
      </c>
      <c r="B608" s="43">
        <v>2022</v>
      </c>
      <c r="C608" s="159">
        <v>44694</v>
      </c>
      <c r="D608" s="43" t="s">
        <v>72</v>
      </c>
      <c r="E608" s="161" t="s">
        <v>42</v>
      </c>
      <c r="F608" s="161" t="s">
        <v>98</v>
      </c>
      <c r="G608" s="163" t="e">
        <f>(C608-VLOOKUP(E608,Riders!$A$2:$C$2000,2,FALSE))/365</f>
        <v>#VALUE!</v>
      </c>
      <c r="H608" s="161">
        <v>16</v>
      </c>
      <c r="I608" s="165">
        <v>5.3769999999999998</v>
      </c>
      <c r="J608" s="167">
        <v>5.5509664875694389</v>
      </c>
      <c r="K608" s="52">
        <f>J608-I608</f>
        <v>0.17396648756943911</v>
      </c>
      <c r="L608" s="167">
        <v>10.927966487569439</v>
      </c>
      <c r="M608" s="165">
        <v>65.885999999999996</v>
      </c>
    </row>
    <row r="609" spans="1:13" x14ac:dyDescent="0.35">
      <c r="A609" s="43" t="s">
        <v>94</v>
      </c>
      <c r="B609" s="43">
        <v>2022</v>
      </c>
      <c r="C609" s="159">
        <v>44694</v>
      </c>
      <c r="D609" s="43" t="s">
        <v>72</v>
      </c>
      <c r="E609" s="161" t="s">
        <v>99</v>
      </c>
      <c r="F609" s="161" t="s">
        <v>67</v>
      </c>
      <c r="G609" s="163" t="e">
        <f>(C609-VLOOKUP(E609,Riders!$A$2:$C$2000,2,FALSE))/365</f>
        <v>#VALUE!</v>
      </c>
      <c r="H609" s="161">
        <v>17</v>
      </c>
      <c r="I609" s="165">
        <v>5.4</v>
      </c>
      <c r="J609" s="167">
        <v>5.5610729672537946</v>
      </c>
      <c r="K609" s="52">
        <f>J609-I609</f>
        <v>0.16107296725379427</v>
      </c>
      <c r="L609" s="167">
        <v>10.961072967253795</v>
      </c>
      <c r="M609" s="165">
        <v>65.686999999999998</v>
      </c>
    </row>
    <row r="610" spans="1:13" x14ac:dyDescent="0.35">
      <c r="A610" s="43" t="s">
        <v>94</v>
      </c>
      <c r="B610" s="43">
        <v>2022</v>
      </c>
      <c r="C610" s="159">
        <v>44694</v>
      </c>
      <c r="D610" s="43" t="s">
        <v>72</v>
      </c>
      <c r="E610" s="161" t="s">
        <v>100</v>
      </c>
      <c r="F610" s="161" t="s">
        <v>47</v>
      </c>
      <c r="G610" s="163" t="e">
        <f>(C610-VLOOKUP(E610,Riders!$A$2:$C$2000,2,FALSE))/365</f>
        <v>#VALUE!</v>
      </c>
      <c r="H610" s="161">
        <v>18</v>
      </c>
      <c r="I610" s="165">
        <v>5.4169999999999998</v>
      </c>
      <c r="J610" s="167">
        <v>5.580067448680353</v>
      </c>
      <c r="K610" s="52">
        <f>J610-I610</f>
        <v>0.16306744868035317</v>
      </c>
      <c r="L610" s="167">
        <v>10.997067448680353</v>
      </c>
      <c r="M610" s="165">
        <v>65.471999999999994</v>
      </c>
    </row>
    <row r="611" spans="1:13" x14ac:dyDescent="0.35">
      <c r="A611" s="43" t="s">
        <v>94</v>
      </c>
      <c r="B611" s="43">
        <v>2022</v>
      </c>
      <c r="C611" s="159">
        <v>44694</v>
      </c>
      <c r="D611" s="43" t="s">
        <v>72</v>
      </c>
      <c r="E611" s="161" t="s">
        <v>101</v>
      </c>
      <c r="F611" s="161" t="s">
        <v>47</v>
      </c>
      <c r="G611" s="163" t="e">
        <f>(C611-VLOOKUP(E611,Riders!$A$2:$C$2000,2,FALSE))/365</f>
        <v>#VALUE!</v>
      </c>
      <c r="H611" s="161">
        <v>19</v>
      </c>
      <c r="I611" s="165">
        <v>5.4180000000000001</v>
      </c>
      <c r="J611" s="167">
        <v>5.5829320234075395</v>
      </c>
      <c r="K611" s="52">
        <f>J611-I611</f>
        <v>0.16493202340753932</v>
      </c>
      <c r="L611" s="167">
        <v>11.00093202340754</v>
      </c>
      <c r="M611" s="165">
        <v>65.448999999999998</v>
      </c>
    </row>
    <row r="612" spans="1:13" x14ac:dyDescent="0.35">
      <c r="A612" s="43" t="s">
        <v>94</v>
      </c>
      <c r="B612" s="43">
        <v>2022</v>
      </c>
      <c r="C612" s="159">
        <v>44694</v>
      </c>
      <c r="D612" s="43" t="s">
        <v>72</v>
      </c>
      <c r="E612" s="161" t="s">
        <v>45</v>
      </c>
      <c r="F612" s="161" t="s">
        <v>98</v>
      </c>
      <c r="G612" s="163" t="e">
        <f>(C612-VLOOKUP(E612,Riders!$A$2:$C$2000,2,FALSE))/365</f>
        <v>#VALUE!</v>
      </c>
      <c r="H612" s="161">
        <v>20</v>
      </c>
      <c r="I612" s="165">
        <v>5.4459999999999997</v>
      </c>
      <c r="J612" s="167">
        <v>5.5660367679672103</v>
      </c>
      <c r="K612" s="52">
        <f>J612-I612</f>
        <v>0.12003676796721052</v>
      </c>
      <c r="L612" s="167">
        <v>11.01203676796721</v>
      </c>
      <c r="M612" s="165">
        <v>65.382999999999996</v>
      </c>
    </row>
    <row r="613" spans="1:13" x14ac:dyDescent="0.35">
      <c r="A613" s="43" t="s">
        <v>94</v>
      </c>
      <c r="B613" s="43">
        <v>2022</v>
      </c>
      <c r="C613" s="159">
        <v>44694</v>
      </c>
      <c r="D613" s="43" t="s">
        <v>72</v>
      </c>
      <c r="E613" s="161" t="s">
        <v>50</v>
      </c>
      <c r="F613" s="161" t="s">
        <v>51</v>
      </c>
      <c r="G613" s="163" t="e">
        <f>(C613-VLOOKUP(E613,Riders!$A$2:$C$2000,2,FALSE))/365</f>
        <v>#VALUE!</v>
      </c>
      <c r="H613" s="161">
        <v>21</v>
      </c>
      <c r="I613" s="165">
        <v>5.4550000000000001</v>
      </c>
      <c r="J613" s="167">
        <v>5.5710336906584992</v>
      </c>
      <c r="K613" s="52">
        <f>J613-I613</f>
        <v>0.11603369065849911</v>
      </c>
      <c r="L613" s="167">
        <v>11.026033690658499</v>
      </c>
      <c r="M613" s="165">
        <v>65.3</v>
      </c>
    </row>
    <row r="614" spans="1:13" x14ac:dyDescent="0.35">
      <c r="A614" s="43" t="s">
        <v>94</v>
      </c>
      <c r="B614" s="43">
        <v>2022</v>
      </c>
      <c r="C614" s="159">
        <v>44694</v>
      </c>
      <c r="D614" s="43" t="s">
        <v>72</v>
      </c>
      <c r="E614" s="161" t="s">
        <v>55</v>
      </c>
      <c r="F614" s="161" t="s">
        <v>56</v>
      </c>
      <c r="G614" s="163" t="e">
        <f>(C614-VLOOKUP(E614,Riders!$A$2:$C$2000,2,FALSE))/365</f>
        <v>#VALUE!</v>
      </c>
      <c r="H614" s="161">
        <v>22</v>
      </c>
      <c r="I614" s="165">
        <v>5.468</v>
      </c>
      <c r="J614" s="167">
        <v>5.6340307464573733</v>
      </c>
      <c r="K614" s="52">
        <f>J614-I614</f>
        <v>0.16603074645737337</v>
      </c>
      <c r="L614" s="167">
        <v>11.102030746457373</v>
      </c>
      <c r="M614" s="165">
        <v>64.852999999999994</v>
      </c>
    </row>
    <row r="615" spans="1:13" x14ac:dyDescent="0.35">
      <c r="A615" s="43" t="s">
        <v>94</v>
      </c>
      <c r="B615" s="43">
        <v>2022</v>
      </c>
      <c r="C615" s="159">
        <v>44694</v>
      </c>
      <c r="D615" s="43" t="s">
        <v>72</v>
      </c>
      <c r="E615" s="161" t="s">
        <v>102</v>
      </c>
      <c r="F615" s="161" t="s">
        <v>25</v>
      </c>
      <c r="G615" s="163" t="e">
        <f>(C615-VLOOKUP(E615,Riders!$A$2:$C$2000,2,FALSE))/365</f>
        <v>#VALUE!</v>
      </c>
      <c r="H615" s="161">
        <v>23</v>
      </c>
      <c r="I615" s="165">
        <v>5.5149999999999997</v>
      </c>
      <c r="J615" s="167">
        <v>5.6029740580605312</v>
      </c>
      <c r="K615" s="52">
        <f>J615-I615</f>
        <v>8.797405806053149E-2</v>
      </c>
      <c r="L615" s="167">
        <v>11.117974058060531</v>
      </c>
      <c r="M615" s="165">
        <v>64.760000000000005</v>
      </c>
    </row>
    <row r="616" spans="1:13" x14ac:dyDescent="0.35">
      <c r="A616" s="43" t="s">
        <v>94</v>
      </c>
      <c r="B616" s="43">
        <v>2022</v>
      </c>
      <c r="C616" s="159">
        <v>44694</v>
      </c>
      <c r="D616" s="43" t="s">
        <v>72</v>
      </c>
      <c r="E616" s="161" t="s">
        <v>48</v>
      </c>
      <c r="F616" s="161" t="s">
        <v>49</v>
      </c>
      <c r="G616" s="163" t="e">
        <f>(C616-VLOOKUP(E616,Riders!$A$2:$C$2000,2,FALSE))/365</f>
        <v>#VALUE!</v>
      </c>
      <c r="H616" s="161">
        <v>24</v>
      </c>
      <c r="I616" s="165">
        <v>5.5259999999999998</v>
      </c>
      <c r="J616" s="167">
        <v>5.6400799305221696</v>
      </c>
      <c r="K616" s="52">
        <f>J616-I616</f>
        <v>0.1140799305221698</v>
      </c>
      <c r="L616" s="167">
        <v>11.166079930522169</v>
      </c>
      <c r="M616" s="165">
        <v>64.480999999999995</v>
      </c>
    </row>
    <row r="617" spans="1:13" x14ac:dyDescent="0.35">
      <c r="A617" s="43" t="s">
        <v>94</v>
      </c>
      <c r="B617" s="43">
        <v>2022</v>
      </c>
      <c r="C617" s="159">
        <v>44694</v>
      </c>
      <c r="D617" s="43" t="s">
        <v>72</v>
      </c>
      <c r="E617" s="161" t="s">
        <v>66</v>
      </c>
      <c r="F617" s="161" t="s">
        <v>67</v>
      </c>
      <c r="G617" s="163" t="e">
        <f>(C617-VLOOKUP(E617,Riders!$A$2:$C$2000,2,FALSE))/365</f>
        <v>#VALUE!</v>
      </c>
      <c r="H617" s="161">
        <v>25</v>
      </c>
      <c r="I617" s="165">
        <v>5.673</v>
      </c>
      <c r="J617" s="167">
        <v>5.8429463868718212</v>
      </c>
      <c r="K617" s="52">
        <f>J617-I617</f>
        <v>0.16994638687182118</v>
      </c>
      <c r="L617" s="167">
        <v>11.515946386871821</v>
      </c>
      <c r="M617" s="165">
        <v>62.521999999999998</v>
      </c>
    </row>
    <row r="618" spans="1:13" x14ac:dyDescent="0.35">
      <c r="A618" s="43" t="s">
        <v>94</v>
      </c>
      <c r="B618" s="43">
        <v>2022</v>
      </c>
      <c r="C618" s="159">
        <v>44694</v>
      </c>
      <c r="D618" s="43" t="s">
        <v>72</v>
      </c>
      <c r="E618" s="161" t="s">
        <v>54</v>
      </c>
      <c r="F618" s="161" t="s">
        <v>44</v>
      </c>
      <c r="G618" s="163" t="e">
        <f>(C618-VLOOKUP(E618,Riders!$A$2:$C$2000,2,FALSE))/365</f>
        <v>#VALUE!</v>
      </c>
      <c r="H618" s="161">
        <v>26</v>
      </c>
      <c r="I618" s="165">
        <v>5.7290000000000001</v>
      </c>
      <c r="J618" s="167">
        <v>5.8300232625343158</v>
      </c>
      <c r="K618" s="52">
        <f>J618-I618</f>
        <v>0.10102326253431571</v>
      </c>
      <c r="L618" s="167">
        <v>11.559023262534316</v>
      </c>
      <c r="M618" s="165">
        <v>62.289000000000001</v>
      </c>
    </row>
    <row r="619" spans="1:13" x14ac:dyDescent="0.35">
      <c r="A619" s="43" t="s">
        <v>94</v>
      </c>
      <c r="B619" s="43">
        <v>2022</v>
      </c>
      <c r="C619" s="159">
        <v>44694</v>
      </c>
      <c r="D619" s="43" t="s">
        <v>72</v>
      </c>
      <c r="E619" s="161" t="s">
        <v>84</v>
      </c>
      <c r="F619" s="161" t="s">
        <v>85</v>
      </c>
      <c r="G619" s="163" t="e">
        <f>(C619-VLOOKUP(E619,Riders!$A$2:$C$2000,2,FALSE))/365</f>
        <v>#VALUE!</v>
      </c>
      <c r="H619" s="161">
        <v>27</v>
      </c>
      <c r="I619" s="165">
        <v>5.7350000000000003</v>
      </c>
      <c r="J619" s="167">
        <v>5.9409912430065672</v>
      </c>
      <c r="K619" s="52">
        <f>J619-I619</f>
        <v>0.2059912430065669</v>
      </c>
      <c r="L619" s="167">
        <v>11.675991243006568</v>
      </c>
      <c r="M619" s="165">
        <v>61.664999999999999</v>
      </c>
    </row>
    <row r="620" spans="1:13" x14ac:dyDescent="0.35">
      <c r="A620" s="42" t="s">
        <v>71</v>
      </c>
      <c r="B620" s="42">
        <v>2022</v>
      </c>
      <c r="C620" s="160">
        <v>44750</v>
      </c>
      <c r="D620" s="42" t="s">
        <v>72</v>
      </c>
      <c r="E620" s="162" t="s">
        <v>16</v>
      </c>
      <c r="F620" s="162" t="s">
        <v>17</v>
      </c>
      <c r="G620" s="164" t="e">
        <f>(C620-VLOOKUP(E620,Riders!$A$2:$C$213,2,FALSE))/365</f>
        <v>#VALUE!</v>
      </c>
      <c r="H620" s="162">
        <v>1</v>
      </c>
      <c r="I620">
        <v>5.3019999999999996</v>
      </c>
      <c r="J620">
        <v>5.2640000000000002</v>
      </c>
      <c r="K620" s="52">
        <f>J620-I620</f>
        <v>-3.7999999999999368E-2</v>
      </c>
      <c r="L620">
        <f>I620+J620</f>
        <v>10.565999999999999</v>
      </c>
      <c r="M620">
        <v>68.143000000000001</v>
      </c>
    </row>
    <row r="621" spans="1:13" x14ac:dyDescent="0.35">
      <c r="A621" s="42" t="s">
        <v>71</v>
      </c>
      <c r="B621" s="42">
        <v>2022</v>
      </c>
      <c r="C621" s="160">
        <v>44750</v>
      </c>
      <c r="D621" s="42" t="s">
        <v>72</v>
      </c>
      <c r="E621" s="162" t="s">
        <v>20</v>
      </c>
      <c r="F621" s="162" t="s">
        <v>21</v>
      </c>
      <c r="G621" s="164" t="e">
        <f>(C621-VLOOKUP(E621,Riders!$A$2:$C$213,2,FALSE))/365</f>
        <v>#VALUE!</v>
      </c>
      <c r="H621" s="162">
        <v>2</v>
      </c>
      <c r="I621">
        <v>5.2640000000000002</v>
      </c>
      <c r="J621">
        <v>5.3929999999999998</v>
      </c>
      <c r="K621" s="52">
        <f>J621-I621</f>
        <v>0.12899999999999956</v>
      </c>
      <c r="L621">
        <f>I621+J621</f>
        <v>10.657</v>
      </c>
      <c r="M621">
        <v>67.561000000000007</v>
      </c>
    </row>
    <row r="622" spans="1:13" x14ac:dyDescent="0.35">
      <c r="A622" s="42" t="s">
        <v>71</v>
      </c>
      <c r="B622" s="42">
        <v>2022</v>
      </c>
      <c r="C622" s="160">
        <v>44750</v>
      </c>
      <c r="D622" s="42" t="s">
        <v>72</v>
      </c>
      <c r="E622" s="162" t="s">
        <v>73</v>
      </c>
      <c r="F622" s="162" t="s">
        <v>74</v>
      </c>
      <c r="G622" s="164" t="e">
        <f>(C622-VLOOKUP(E622,Riders!$A$2:$C$213,2,FALSE))/365</f>
        <v>#VALUE!</v>
      </c>
      <c r="H622" s="162">
        <v>3</v>
      </c>
      <c r="I622">
        <v>5.2969999999999997</v>
      </c>
      <c r="J622">
        <v>5.4</v>
      </c>
      <c r="K622" s="52">
        <f>J622-I622</f>
        <v>0.10300000000000065</v>
      </c>
      <c r="L622">
        <f>I622+J622</f>
        <v>10.696999999999999</v>
      </c>
      <c r="M622">
        <v>67.308999999999997</v>
      </c>
    </row>
    <row r="623" spans="1:13" x14ac:dyDescent="0.35">
      <c r="A623" s="42" t="s">
        <v>71</v>
      </c>
      <c r="B623" s="42">
        <v>2022</v>
      </c>
      <c r="C623" s="160">
        <v>44750</v>
      </c>
      <c r="D623" s="42" t="s">
        <v>72</v>
      </c>
      <c r="E623" s="162" t="s">
        <v>37</v>
      </c>
      <c r="F623" s="162" t="s">
        <v>38</v>
      </c>
      <c r="G623" s="164" t="e">
        <f>(C623-VLOOKUP(E623,Riders!$A$2:$C$213,2,FALSE))/365</f>
        <v>#VALUE!</v>
      </c>
      <c r="H623" s="162">
        <v>4</v>
      </c>
      <c r="I623">
        <v>5.3170000000000002</v>
      </c>
      <c r="J623">
        <v>5.4089999999999998</v>
      </c>
      <c r="K623" s="52">
        <f>J623-I623</f>
        <v>9.1999999999999638E-2</v>
      </c>
      <c r="L623">
        <f>I623+J623</f>
        <v>10.725999999999999</v>
      </c>
      <c r="M623">
        <v>67.126999999999995</v>
      </c>
    </row>
    <row r="624" spans="1:13" x14ac:dyDescent="0.35">
      <c r="A624" s="42" t="s">
        <v>71</v>
      </c>
      <c r="B624" s="42">
        <v>2022</v>
      </c>
      <c r="C624" s="160">
        <v>44750</v>
      </c>
      <c r="D624" s="42" t="s">
        <v>72</v>
      </c>
      <c r="E624" s="162" t="s">
        <v>28</v>
      </c>
      <c r="F624" s="162" t="s">
        <v>29</v>
      </c>
      <c r="G624" s="164" t="e">
        <f>(C624-VLOOKUP(E624,Riders!$A$2:$C$213,2,FALSE))/365</f>
        <v>#VALUE!</v>
      </c>
      <c r="H624" s="162">
        <v>5</v>
      </c>
      <c r="I624">
        <v>5.2960000000000003</v>
      </c>
      <c r="J624">
        <v>5.4359999999999999</v>
      </c>
      <c r="K624" s="52">
        <f>J624-I624</f>
        <v>0.13999999999999968</v>
      </c>
      <c r="L624">
        <f>I624+J624</f>
        <v>10.731999999999999</v>
      </c>
      <c r="M624">
        <v>67.088999999999999</v>
      </c>
    </row>
    <row r="625" spans="1:13" x14ac:dyDescent="0.35">
      <c r="A625" s="42" t="s">
        <v>71</v>
      </c>
      <c r="B625" s="42">
        <v>2022</v>
      </c>
      <c r="C625" s="160">
        <v>44750</v>
      </c>
      <c r="D625" s="42" t="s">
        <v>72</v>
      </c>
      <c r="E625" s="162" t="s">
        <v>75</v>
      </c>
      <c r="F625" s="162" t="s">
        <v>19</v>
      </c>
      <c r="G625" s="164" t="e">
        <f>(C625-VLOOKUP(E625,Riders!$A$2:$C$213,2,FALSE))/365</f>
        <v>#VALUE!</v>
      </c>
      <c r="H625" s="162">
        <v>6</v>
      </c>
      <c r="I625">
        <v>5.3150000000000004</v>
      </c>
      <c r="J625">
        <v>5.4249999999999998</v>
      </c>
      <c r="K625" s="52">
        <f>J625-I625</f>
        <v>0.10999999999999943</v>
      </c>
      <c r="L625">
        <f>I625+J625</f>
        <v>10.74</v>
      </c>
      <c r="M625">
        <v>67.039000000000001</v>
      </c>
    </row>
    <row r="626" spans="1:13" x14ac:dyDescent="0.35">
      <c r="A626" s="42" t="s">
        <v>71</v>
      </c>
      <c r="B626" s="42">
        <v>2022</v>
      </c>
      <c r="C626" s="160">
        <v>44750</v>
      </c>
      <c r="D626" s="42" t="s">
        <v>72</v>
      </c>
      <c r="E626" s="162" t="s">
        <v>76</v>
      </c>
      <c r="F626" s="162" t="s">
        <v>77</v>
      </c>
      <c r="G626" s="164" t="e">
        <f>(C626-VLOOKUP(E626,Riders!$A$2:$C$213,2,FALSE))/365</f>
        <v>#VALUE!</v>
      </c>
      <c r="H626" s="162">
        <v>7</v>
      </c>
      <c r="I626">
        <v>5.3310000000000004</v>
      </c>
      <c r="J626">
        <v>5.4260000000000002</v>
      </c>
      <c r="K626" s="52">
        <f>J626-I626</f>
        <v>9.4999999999999751E-2</v>
      </c>
      <c r="L626">
        <f>I626+J626</f>
        <v>10.757000000000001</v>
      </c>
      <c r="M626">
        <v>66.933000000000007</v>
      </c>
    </row>
    <row r="627" spans="1:13" x14ac:dyDescent="0.35">
      <c r="A627" s="42" t="s">
        <v>71</v>
      </c>
      <c r="B627" s="42">
        <v>2022</v>
      </c>
      <c r="C627" s="160">
        <v>44750</v>
      </c>
      <c r="D627" s="42" t="s">
        <v>72</v>
      </c>
      <c r="E627" s="162" t="s">
        <v>78</v>
      </c>
      <c r="F627" s="162" t="s">
        <v>19</v>
      </c>
      <c r="G627" s="164" t="e">
        <f>(C627-VLOOKUP(E627,Riders!$A$2:$C$213,2,FALSE))/365</f>
        <v>#VALUE!</v>
      </c>
      <c r="H627" s="162">
        <v>8</v>
      </c>
      <c r="I627">
        <v>5.34</v>
      </c>
      <c r="J627">
        <v>5.4409999999999998</v>
      </c>
      <c r="K627" s="52">
        <f>J627-I627</f>
        <v>0.10099999999999998</v>
      </c>
      <c r="L627">
        <f>I627+J627</f>
        <v>10.780999999999999</v>
      </c>
      <c r="M627">
        <v>66.784000000000006</v>
      </c>
    </row>
    <row r="628" spans="1:13" x14ac:dyDescent="0.35">
      <c r="A628" s="42" t="s">
        <v>71</v>
      </c>
      <c r="B628" s="42">
        <v>2022</v>
      </c>
      <c r="C628" s="160">
        <v>44750</v>
      </c>
      <c r="D628" s="42" t="s">
        <v>72</v>
      </c>
      <c r="E628" s="162" t="s">
        <v>32</v>
      </c>
      <c r="F628" s="162" t="s">
        <v>79</v>
      </c>
      <c r="G628" s="164" t="e">
        <f>(C628-VLOOKUP(E628,Riders!$A$2:$C$213,2,FALSE))/365</f>
        <v>#VALUE!</v>
      </c>
      <c r="H628" s="162">
        <v>9</v>
      </c>
      <c r="I628">
        <v>5.32</v>
      </c>
      <c r="J628">
        <v>5.4870000000000001</v>
      </c>
      <c r="K628" s="52">
        <f>J628-I628</f>
        <v>0.16699999999999982</v>
      </c>
      <c r="L628">
        <f>I628+J628</f>
        <v>10.807</v>
      </c>
      <c r="M628">
        <v>66.623000000000005</v>
      </c>
    </row>
    <row r="629" spans="1:13" x14ac:dyDescent="0.35">
      <c r="A629" s="42" t="s">
        <v>71</v>
      </c>
      <c r="B629" s="42">
        <v>2022</v>
      </c>
      <c r="C629" s="160">
        <v>44750</v>
      </c>
      <c r="D629" s="42" t="s">
        <v>72</v>
      </c>
      <c r="E629" s="162" t="s">
        <v>41</v>
      </c>
      <c r="F629" s="162" t="s">
        <v>27</v>
      </c>
      <c r="G629" s="164" t="e">
        <f>(C629-VLOOKUP(E629,Riders!$A$2:$C$213,2,FALSE))/365</f>
        <v>#VALUE!</v>
      </c>
      <c r="H629" s="162">
        <v>10</v>
      </c>
      <c r="I629">
        <v>5.3639999999999999</v>
      </c>
      <c r="J629">
        <v>5.4859999999999998</v>
      </c>
      <c r="K629" s="52">
        <f>J629-I629</f>
        <v>0.12199999999999989</v>
      </c>
      <c r="L629">
        <f>I629+J629</f>
        <v>10.85</v>
      </c>
      <c r="M629">
        <v>66.358999999999995</v>
      </c>
    </row>
    <row r="630" spans="1:13" x14ac:dyDescent="0.35">
      <c r="A630" s="42" t="s">
        <v>71</v>
      </c>
      <c r="B630" s="42">
        <v>2022</v>
      </c>
      <c r="C630" s="160">
        <v>44750</v>
      </c>
      <c r="D630" s="42" t="s">
        <v>72</v>
      </c>
      <c r="E630" s="162" t="s">
        <v>43</v>
      </c>
      <c r="F630" s="162" t="s">
        <v>44</v>
      </c>
      <c r="G630" s="164" t="e">
        <f>(C630-VLOOKUP(E630,Riders!$A$2:$C$213,2,FALSE))/365</f>
        <v>#VALUE!</v>
      </c>
      <c r="H630" s="162">
        <v>11</v>
      </c>
      <c r="I630">
        <v>5.3680000000000003</v>
      </c>
      <c r="J630">
        <v>5.51</v>
      </c>
      <c r="K630" s="52">
        <f>J630-I630</f>
        <v>0.14199999999999946</v>
      </c>
      <c r="L630">
        <f>I630+J630</f>
        <v>10.878</v>
      </c>
      <c r="M630">
        <v>66.188999999999993</v>
      </c>
    </row>
    <row r="631" spans="1:13" x14ac:dyDescent="0.35">
      <c r="A631" s="42" t="s">
        <v>71</v>
      </c>
      <c r="B631" s="42">
        <v>2022</v>
      </c>
      <c r="C631" s="160">
        <v>44750</v>
      </c>
      <c r="D631" s="42" t="s">
        <v>72</v>
      </c>
      <c r="E631" s="162" t="s">
        <v>80</v>
      </c>
      <c r="F631" s="162" t="s">
        <v>65</v>
      </c>
      <c r="G631" s="164" t="e">
        <f>(C631-VLOOKUP(E631,Riders!$A$2:$C$213,2,FALSE))/365</f>
        <v>#VALUE!</v>
      </c>
      <c r="H631" s="162">
        <v>12</v>
      </c>
      <c r="I631">
        <v>5.383</v>
      </c>
      <c r="J631">
        <v>5.548</v>
      </c>
      <c r="K631" s="52">
        <f>J631-I631</f>
        <v>0.16500000000000004</v>
      </c>
      <c r="L631">
        <f>I631+J631</f>
        <v>10.931000000000001</v>
      </c>
      <c r="M631">
        <v>65.867999999999995</v>
      </c>
    </row>
    <row r="632" spans="1:13" x14ac:dyDescent="0.35">
      <c r="A632" s="42" t="s">
        <v>71</v>
      </c>
      <c r="B632" s="42">
        <v>2022</v>
      </c>
      <c r="C632" s="160">
        <v>44750</v>
      </c>
      <c r="D632" s="42" t="s">
        <v>72</v>
      </c>
      <c r="E632" s="162" t="s">
        <v>81</v>
      </c>
      <c r="F632" s="162" t="s">
        <v>17</v>
      </c>
      <c r="G632" s="164" t="e">
        <f>(C632-VLOOKUP(E632,Riders!$A$2:$C$213,2,FALSE))/365</f>
        <v>#VALUE!</v>
      </c>
      <c r="H632" s="162">
        <v>13</v>
      </c>
      <c r="I632">
        <v>5.431</v>
      </c>
      <c r="J632">
        <v>5.508</v>
      </c>
      <c r="K632" s="52">
        <f>J632-I632</f>
        <v>7.6999999999999957E-2</v>
      </c>
      <c r="L632">
        <f>I632+J632</f>
        <v>10.939</v>
      </c>
      <c r="M632">
        <v>65.819999999999993</v>
      </c>
    </row>
    <row r="633" spans="1:13" x14ac:dyDescent="0.35">
      <c r="A633" s="42" t="s">
        <v>71</v>
      </c>
      <c r="B633" s="42">
        <v>2022</v>
      </c>
      <c r="C633" s="160">
        <v>44750</v>
      </c>
      <c r="D633" s="42" t="s">
        <v>72</v>
      </c>
      <c r="E633" s="162" t="s">
        <v>62</v>
      </c>
      <c r="F633" s="162" t="s">
        <v>63</v>
      </c>
      <c r="G633" s="164" t="e">
        <f>(C633-VLOOKUP(E633,Riders!$A$2:$C$213,2,FALSE))/365</f>
        <v>#VALUE!</v>
      </c>
      <c r="H633" s="162">
        <v>14</v>
      </c>
      <c r="I633">
        <v>5.4290000000000003</v>
      </c>
      <c r="J633">
        <v>5.5229999999999997</v>
      </c>
      <c r="K633" s="52">
        <f>J633-I633</f>
        <v>9.3999999999999417E-2</v>
      </c>
      <c r="L633">
        <f>I633+J633</f>
        <v>10.952</v>
      </c>
      <c r="M633">
        <v>65.741</v>
      </c>
    </row>
    <row r="634" spans="1:13" x14ac:dyDescent="0.35">
      <c r="A634" s="42" t="s">
        <v>71</v>
      </c>
      <c r="B634" s="42">
        <v>2022</v>
      </c>
      <c r="C634" s="160">
        <v>44750</v>
      </c>
      <c r="D634" s="42" t="s">
        <v>72</v>
      </c>
      <c r="E634" s="162" t="s">
        <v>55</v>
      </c>
      <c r="F634" s="162" t="s">
        <v>56</v>
      </c>
      <c r="G634" s="164" t="e">
        <f>(C634-VLOOKUP(E634,Riders!$A$2:$C$213,2,FALSE))/365</f>
        <v>#VALUE!</v>
      </c>
      <c r="H634" s="162">
        <v>15</v>
      </c>
      <c r="I634">
        <v>5.4180000000000001</v>
      </c>
      <c r="J634">
        <v>5.6029999999999998</v>
      </c>
      <c r="K634" s="52">
        <f>J634-I634</f>
        <v>0.18499999999999961</v>
      </c>
      <c r="L634">
        <f>I634+J634</f>
        <v>11.021000000000001</v>
      </c>
      <c r="M634">
        <v>65.33</v>
      </c>
    </row>
    <row r="635" spans="1:13" x14ac:dyDescent="0.35">
      <c r="A635" s="42" t="s">
        <v>71</v>
      </c>
      <c r="B635" s="42">
        <v>2022</v>
      </c>
      <c r="C635" s="160">
        <v>44750</v>
      </c>
      <c r="D635" s="42" t="s">
        <v>72</v>
      </c>
      <c r="E635" s="162" t="s">
        <v>54</v>
      </c>
      <c r="F635" s="162" t="s">
        <v>44</v>
      </c>
      <c r="G635" s="164" t="e">
        <f>(C635-VLOOKUP(E635,Riders!$A$2:$C$213,2,FALSE))/365</f>
        <v>#VALUE!</v>
      </c>
      <c r="H635" s="162">
        <v>16</v>
      </c>
      <c r="I635">
        <v>5.577</v>
      </c>
      <c r="J635">
        <v>5.5860000000000003</v>
      </c>
      <c r="K635" s="52">
        <f>J635-I635</f>
        <v>9.0000000000003411E-3</v>
      </c>
      <c r="L635">
        <f>I635+J635</f>
        <v>11.163</v>
      </c>
      <c r="M635">
        <v>64.498999999999995</v>
      </c>
    </row>
    <row r="636" spans="1:13" x14ac:dyDescent="0.35">
      <c r="A636" s="42" t="s">
        <v>71</v>
      </c>
      <c r="B636" s="42">
        <v>2022</v>
      </c>
      <c r="C636" s="160">
        <v>44750</v>
      </c>
      <c r="D636" s="42" t="s">
        <v>72</v>
      </c>
      <c r="E636" s="162" t="s">
        <v>82</v>
      </c>
      <c r="F636" s="162" t="s">
        <v>38</v>
      </c>
      <c r="G636" s="164" t="e">
        <f>(C636-VLOOKUP(E636,Riders!$A$2:$C$213,2,FALSE))/365</f>
        <v>#VALUE!</v>
      </c>
      <c r="H636" s="162">
        <v>17</v>
      </c>
      <c r="I636">
        <v>5.62</v>
      </c>
      <c r="J636">
        <v>5.641</v>
      </c>
      <c r="K636" s="52">
        <f>J636-I636</f>
        <v>2.0999999999999908E-2</v>
      </c>
      <c r="L636">
        <f>I636+J636</f>
        <v>11.260999999999999</v>
      </c>
      <c r="M636">
        <v>63.936999999999998</v>
      </c>
    </row>
    <row r="637" spans="1:13" x14ac:dyDescent="0.35">
      <c r="A637" s="42" t="s">
        <v>71</v>
      </c>
      <c r="B637" s="42">
        <v>2022</v>
      </c>
      <c r="C637" s="160">
        <v>44750</v>
      </c>
      <c r="D637" s="42" t="s">
        <v>72</v>
      </c>
      <c r="E637" s="162" t="s">
        <v>83</v>
      </c>
      <c r="F637" s="162" t="s">
        <v>67</v>
      </c>
      <c r="G637" s="164" t="e">
        <f>(C637-VLOOKUP(E637,Riders!$A$2:$C$213,2,FALSE))/365</f>
        <v>#VALUE!</v>
      </c>
      <c r="H637" s="162">
        <v>18</v>
      </c>
      <c r="I637">
        <v>5.5780000000000003</v>
      </c>
      <c r="J637">
        <v>5.7169999999999996</v>
      </c>
      <c r="K637" s="52">
        <f>J637-I637</f>
        <v>0.13899999999999935</v>
      </c>
      <c r="L637">
        <f>I637+J637</f>
        <v>11.295</v>
      </c>
      <c r="M637">
        <v>63.744999999999997</v>
      </c>
    </row>
    <row r="638" spans="1:13" x14ac:dyDescent="0.35">
      <c r="A638" s="42" t="s">
        <v>71</v>
      </c>
      <c r="B638" s="42">
        <v>2022</v>
      </c>
      <c r="C638" s="160">
        <v>44750</v>
      </c>
      <c r="D638" s="42" t="s">
        <v>72</v>
      </c>
      <c r="E638" s="162" t="s">
        <v>84</v>
      </c>
      <c r="F638" s="162" t="s">
        <v>85</v>
      </c>
      <c r="G638" s="164" t="e">
        <f>(C638-VLOOKUP(E638,Riders!$A$2:$C$213,2,FALSE))/365</f>
        <v>#VALUE!</v>
      </c>
      <c r="H638" s="162">
        <v>19</v>
      </c>
      <c r="I638">
        <v>5.6269999999999998</v>
      </c>
      <c r="J638">
        <v>5.7519999999999998</v>
      </c>
      <c r="K638" s="52">
        <f>J638-I638</f>
        <v>0.125</v>
      </c>
      <c r="L638">
        <f>I638+J638</f>
        <v>11.379</v>
      </c>
      <c r="M638">
        <v>63.274000000000001</v>
      </c>
    </row>
    <row r="639" spans="1:13" x14ac:dyDescent="0.35">
      <c r="A639" s="42" t="s">
        <v>71</v>
      </c>
      <c r="B639" s="42">
        <v>2022</v>
      </c>
      <c r="C639" s="160">
        <v>44750</v>
      </c>
      <c r="D639" s="42" t="s">
        <v>72</v>
      </c>
      <c r="E639" s="162" t="s">
        <v>86</v>
      </c>
      <c r="F639" s="162" t="s">
        <v>21</v>
      </c>
      <c r="G639" s="164" t="e">
        <f>(C639-VLOOKUP(E639,Riders!$A$2:$C$213,2,FALSE))/365</f>
        <v>#VALUE!</v>
      </c>
      <c r="H639" s="162">
        <v>20</v>
      </c>
      <c r="I639">
        <v>5.6139999999999999</v>
      </c>
      <c r="J639">
        <v>5.774</v>
      </c>
      <c r="K639" s="52">
        <f>J639-I639</f>
        <v>0.16000000000000014</v>
      </c>
      <c r="L639">
        <f>I639+J639</f>
        <v>11.388</v>
      </c>
      <c r="M639">
        <v>63.223999999999997</v>
      </c>
    </row>
    <row r="640" spans="1:13" x14ac:dyDescent="0.35">
      <c r="A640" s="42" t="s">
        <v>71</v>
      </c>
      <c r="B640" s="42">
        <v>2022</v>
      </c>
      <c r="C640" s="160">
        <v>44750</v>
      </c>
      <c r="D640" s="42" t="s">
        <v>72</v>
      </c>
      <c r="E640" s="162" t="s">
        <v>60</v>
      </c>
      <c r="F640" s="162" t="s">
        <v>61</v>
      </c>
      <c r="G640" s="164" t="e">
        <f>(C640-VLOOKUP(E640,Riders!$A$2:$C$213,2,FALSE))/365</f>
        <v>#VALUE!</v>
      </c>
      <c r="H640" s="162">
        <v>21</v>
      </c>
      <c r="I640">
        <v>5.641</v>
      </c>
      <c r="J640">
        <v>5.7679999999999998</v>
      </c>
      <c r="K640" s="52">
        <f>J640-I640</f>
        <v>0.12699999999999978</v>
      </c>
      <c r="L640">
        <f>I640+J640</f>
        <v>11.408999999999999</v>
      </c>
      <c r="M640">
        <v>63.107999999999997</v>
      </c>
    </row>
    <row r="641" spans="1:13" x14ac:dyDescent="0.35">
      <c r="A641" s="42" t="s">
        <v>71</v>
      </c>
      <c r="B641" s="42">
        <v>2022</v>
      </c>
      <c r="C641" s="160">
        <v>44750</v>
      </c>
      <c r="D641" s="42" t="s">
        <v>72</v>
      </c>
      <c r="E641" s="162" t="s">
        <v>87</v>
      </c>
      <c r="F641" s="162" t="s">
        <v>88</v>
      </c>
      <c r="G641" s="164" t="e">
        <f>(C641-VLOOKUP(E641,Riders!$A$2:$C$213,2,FALSE))/365</f>
        <v>#VALUE!</v>
      </c>
      <c r="H641" s="162">
        <v>22</v>
      </c>
      <c r="I641" s="165">
        <v>5.7450000000000001</v>
      </c>
      <c r="J641" s="165">
        <v>5.9619999999999997</v>
      </c>
      <c r="K641" s="52">
        <f>J641-I641</f>
        <v>0.21699999999999964</v>
      </c>
      <c r="L641" s="165">
        <f>I641+J641</f>
        <v>11.707000000000001</v>
      </c>
      <c r="M641" s="165">
        <v>61.502000000000002</v>
      </c>
    </row>
    <row r="642" spans="1:13" x14ac:dyDescent="0.35">
      <c r="A642" s="42" t="s">
        <v>71</v>
      </c>
      <c r="B642" s="42">
        <v>2022</v>
      </c>
      <c r="C642" s="160">
        <v>44750</v>
      </c>
      <c r="D642" s="42" t="s">
        <v>72</v>
      </c>
      <c r="E642" s="162" t="s">
        <v>89</v>
      </c>
      <c r="F642" s="162" t="s">
        <v>90</v>
      </c>
      <c r="G642" s="164" t="e">
        <f>(C642-VLOOKUP(E642,Riders!$A$2:$C$213,2,FALSE))/365</f>
        <v>#VALUE!</v>
      </c>
      <c r="H642" s="162">
        <v>23</v>
      </c>
      <c r="I642" s="165">
        <v>5.7590000000000003</v>
      </c>
      <c r="J642" s="165">
        <v>5.9669999999999996</v>
      </c>
      <c r="K642" s="52">
        <f>J642-I642</f>
        <v>0.2079999999999993</v>
      </c>
      <c r="L642" s="165">
        <f>I642+J642</f>
        <v>11.725999999999999</v>
      </c>
      <c r="M642" s="165">
        <v>61.402000000000001</v>
      </c>
    </row>
    <row r="643" spans="1:13" x14ac:dyDescent="0.35">
      <c r="A643" s="42" t="s">
        <v>71</v>
      </c>
      <c r="B643" s="42">
        <v>2022</v>
      </c>
      <c r="C643" s="160">
        <v>44750</v>
      </c>
      <c r="D643" s="42" t="s">
        <v>72</v>
      </c>
      <c r="E643" s="162" t="s">
        <v>91</v>
      </c>
      <c r="F643" s="162" t="s">
        <v>92</v>
      </c>
      <c r="G643" s="164" t="e">
        <f>(C643-VLOOKUP(E643,Riders!$A$2:$C$213,2,FALSE))/365</f>
        <v>#VALUE!</v>
      </c>
      <c r="H643" s="162">
        <v>24</v>
      </c>
      <c r="I643" s="165">
        <v>5.8369999999999997</v>
      </c>
      <c r="J643" s="165">
        <v>5.9050000000000002</v>
      </c>
      <c r="K643" s="52">
        <f>J643-I643</f>
        <v>6.8000000000000504E-2</v>
      </c>
      <c r="L643" s="165">
        <f>I643+J643</f>
        <v>11.742000000000001</v>
      </c>
      <c r="M643" s="165">
        <v>61.317999999999998</v>
      </c>
    </row>
    <row r="644" spans="1:13" x14ac:dyDescent="0.35">
      <c r="A644" s="42" t="s">
        <v>71</v>
      </c>
      <c r="B644" s="42">
        <v>2022</v>
      </c>
      <c r="C644" s="160">
        <v>44750</v>
      </c>
      <c r="D644" s="42" t="s">
        <v>72</v>
      </c>
      <c r="E644" s="162" t="s">
        <v>93</v>
      </c>
      <c r="F644" s="162" t="s">
        <v>90</v>
      </c>
      <c r="G644" s="164" t="e">
        <f>(C644-VLOOKUP(E644,Riders!$A$2:$C$213,2,FALSE))/365</f>
        <v>#VALUE!</v>
      </c>
      <c r="H644" s="162">
        <v>25</v>
      </c>
      <c r="I644" s="165">
        <v>5.78</v>
      </c>
      <c r="J644" s="165">
        <v>6.03</v>
      </c>
      <c r="K644" s="52">
        <f>J644-I644</f>
        <v>0.25</v>
      </c>
      <c r="L644" s="165">
        <f>I644+J644</f>
        <v>11.81</v>
      </c>
      <c r="M644" s="165">
        <v>60.965000000000003</v>
      </c>
    </row>
    <row r="645" spans="1:13" x14ac:dyDescent="0.35">
      <c r="A645" s="42" t="s">
        <v>71</v>
      </c>
      <c r="B645" s="42">
        <v>2022</v>
      </c>
      <c r="C645" s="160">
        <v>44750</v>
      </c>
      <c r="D645" s="42" t="s">
        <v>72</v>
      </c>
      <c r="E645" s="162" t="s">
        <v>64</v>
      </c>
      <c r="F645" s="162" t="s">
        <v>65</v>
      </c>
      <c r="G645" s="164" t="e">
        <f>(C645-VLOOKUP(E645,Riders!$A$2:$C$213,2,FALSE))/365</f>
        <v>#VALUE!</v>
      </c>
      <c r="H645" s="162">
        <v>26</v>
      </c>
      <c r="I645" s="165">
        <v>5.7880000000000003</v>
      </c>
      <c r="J645" s="165">
        <v>6.12</v>
      </c>
      <c r="K645" s="52">
        <f>J645-I645</f>
        <v>0.33199999999999985</v>
      </c>
      <c r="L645" s="165">
        <f>I645+J645</f>
        <v>11.908000000000001</v>
      </c>
      <c r="M645" s="165">
        <v>60.463999999999999</v>
      </c>
    </row>
    <row r="646" spans="1:13" x14ac:dyDescent="0.35">
      <c r="A646" s="4" t="s">
        <v>432</v>
      </c>
      <c r="B646" s="4">
        <v>2023</v>
      </c>
      <c r="C646" s="5">
        <v>44982</v>
      </c>
      <c r="D646" s="4" t="s">
        <v>72</v>
      </c>
      <c r="E646" s="4" t="s">
        <v>16</v>
      </c>
      <c r="F646" s="4" t="s">
        <v>17</v>
      </c>
      <c r="G646" s="4"/>
      <c r="H646" s="162">
        <v>1</v>
      </c>
      <c r="I646" s="3">
        <v>5.234</v>
      </c>
      <c r="J646" s="37">
        <v>5.2800186915887846</v>
      </c>
      <c r="K646" s="52">
        <f>J646-I646</f>
        <v>4.6018691588784577E-2</v>
      </c>
      <c r="L646" s="37">
        <v>10.514018691588785</v>
      </c>
      <c r="M646" s="3">
        <v>68.48</v>
      </c>
    </row>
    <row r="647" spans="1:13" x14ac:dyDescent="0.35">
      <c r="A647" s="4" t="s">
        <v>432</v>
      </c>
      <c r="B647" s="4">
        <v>2023</v>
      </c>
      <c r="C647" s="5">
        <v>44982</v>
      </c>
      <c r="D647" s="4" t="s">
        <v>72</v>
      </c>
      <c r="E647" s="4" t="s">
        <v>24</v>
      </c>
      <c r="F647" s="4" t="s">
        <v>25</v>
      </c>
      <c r="G647" s="4"/>
      <c r="H647" s="162">
        <v>2</v>
      </c>
      <c r="I647" s="3">
        <v>5.1840000000000002</v>
      </c>
      <c r="J647" s="37">
        <v>5.3400078930059189</v>
      </c>
      <c r="K647" s="52">
        <f>J647-I647</f>
        <v>0.15600789300591877</v>
      </c>
      <c r="L647" s="37">
        <v>10.524007893005919</v>
      </c>
      <c r="M647" s="3">
        <v>68.415000000000006</v>
      </c>
    </row>
    <row r="648" spans="1:13" x14ac:dyDescent="0.35">
      <c r="A648" s="4" t="s">
        <v>432</v>
      </c>
      <c r="B648" s="4">
        <v>2023</v>
      </c>
      <c r="C648" s="5">
        <v>44982</v>
      </c>
      <c r="D648" s="4" t="s">
        <v>72</v>
      </c>
      <c r="E648" s="4" t="s">
        <v>14</v>
      </c>
      <c r="F648" s="4" t="s">
        <v>15</v>
      </c>
      <c r="G648" s="4"/>
      <c r="H648" s="162">
        <v>3</v>
      </c>
      <c r="I648" s="3">
        <v>5.202</v>
      </c>
      <c r="J648" s="37">
        <v>5.359056105610561</v>
      </c>
      <c r="K648" s="52">
        <f>J648-I648</f>
        <v>0.15705610561056105</v>
      </c>
      <c r="L648" s="37">
        <v>10.561056105610561</v>
      </c>
      <c r="M648" s="3">
        <v>68.174999999999997</v>
      </c>
    </row>
    <row r="649" spans="1:13" x14ac:dyDescent="0.35">
      <c r="A649" s="4" t="s">
        <v>432</v>
      </c>
      <c r="B649" s="4">
        <v>2023</v>
      </c>
      <c r="C649" s="5">
        <v>44982</v>
      </c>
      <c r="D649" s="4" t="s">
        <v>72</v>
      </c>
      <c r="E649" s="4" t="s">
        <v>396</v>
      </c>
      <c r="F649" s="4" t="s">
        <v>25</v>
      </c>
      <c r="G649" s="4"/>
      <c r="H649" s="162">
        <v>4</v>
      </c>
      <c r="I649" s="3">
        <v>5.202</v>
      </c>
      <c r="J649" s="37">
        <v>5.3790775063927327</v>
      </c>
      <c r="K649" s="52">
        <f>J649-I649</f>
        <v>0.17707750639273279</v>
      </c>
      <c r="L649" s="37">
        <v>10.581077506392733</v>
      </c>
      <c r="M649" s="3">
        <v>68.046000000000006</v>
      </c>
    </row>
    <row r="650" spans="1:13" x14ac:dyDescent="0.35">
      <c r="A650" s="4" t="s">
        <v>432</v>
      </c>
      <c r="B650" s="4">
        <v>2023</v>
      </c>
      <c r="C650" s="5">
        <v>44982</v>
      </c>
      <c r="D650" s="4" t="s">
        <v>72</v>
      </c>
      <c r="E650" s="4" t="s">
        <v>75</v>
      </c>
      <c r="F650" s="4" t="s">
        <v>19</v>
      </c>
      <c r="G650" s="4"/>
      <c r="H650" s="162">
        <v>5</v>
      </c>
      <c r="I650" s="3">
        <v>5.2279999999999998</v>
      </c>
      <c r="J650" s="37">
        <v>5.3599238845916304</v>
      </c>
      <c r="K650" s="52">
        <f>J650-I650</f>
        <v>0.13192388459163062</v>
      </c>
      <c r="L650" s="37">
        <v>10.58792388459163</v>
      </c>
      <c r="M650" s="3">
        <v>68.001999999999995</v>
      </c>
    </row>
    <row r="651" spans="1:13" x14ac:dyDescent="0.35">
      <c r="A651" s="4" t="s">
        <v>432</v>
      </c>
      <c r="B651" s="4">
        <v>2023</v>
      </c>
      <c r="C651" s="5">
        <v>44982</v>
      </c>
      <c r="D651" s="4" t="s">
        <v>72</v>
      </c>
      <c r="E651" s="4" t="s">
        <v>32</v>
      </c>
      <c r="F651" s="4" t="s">
        <v>17</v>
      </c>
      <c r="G651" s="4"/>
      <c r="H651" s="162">
        <v>6</v>
      </c>
      <c r="I651" s="3">
        <v>5.2619999999999996</v>
      </c>
      <c r="J651" s="37">
        <v>5.3679735727045896</v>
      </c>
      <c r="K651" s="52">
        <f>J651-I651</f>
        <v>0.10597357270459007</v>
      </c>
      <c r="L651" s="37">
        <v>10.629973572704589</v>
      </c>
      <c r="M651" s="3">
        <v>67.733000000000004</v>
      </c>
    </row>
    <row r="652" spans="1:13" x14ac:dyDescent="0.35">
      <c r="A652" s="4" t="s">
        <v>432</v>
      </c>
      <c r="B652" s="4">
        <v>2023</v>
      </c>
      <c r="C652" s="5">
        <v>44982</v>
      </c>
      <c r="D652" s="4" t="s">
        <v>72</v>
      </c>
      <c r="E652" s="4" t="s">
        <v>20</v>
      </c>
      <c r="F652" s="4" t="s">
        <v>21</v>
      </c>
      <c r="G652" s="4"/>
      <c r="H652" s="162">
        <v>7</v>
      </c>
      <c r="I652" s="3">
        <v>5.2690000000000001</v>
      </c>
      <c r="J652" s="37">
        <v>5.3839362155444093</v>
      </c>
      <c r="K652" s="52">
        <f>J652-I652</f>
        <v>0.11493621554440914</v>
      </c>
      <c r="L652" s="37">
        <v>10.652936215544409</v>
      </c>
      <c r="M652" s="3">
        <v>67.587000000000003</v>
      </c>
    </row>
    <row r="653" spans="1:13" x14ac:dyDescent="0.35">
      <c r="A653" s="4" t="s">
        <v>432</v>
      </c>
      <c r="B653" s="4">
        <v>2023</v>
      </c>
      <c r="C653" s="5">
        <v>44982</v>
      </c>
      <c r="D653" s="4" t="s">
        <v>72</v>
      </c>
      <c r="E653" s="4" t="s">
        <v>42</v>
      </c>
      <c r="F653" s="4" t="s">
        <v>40</v>
      </c>
      <c r="G653" s="4"/>
      <c r="H653" s="162">
        <v>8</v>
      </c>
      <c r="I653" s="3">
        <v>5.2859999999999996</v>
      </c>
      <c r="J653" s="37">
        <v>5.4300398279480291</v>
      </c>
      <c r="K653" s="52">
        <f>J653-I653</f>
        <v>0.1440398279480295</v>
      </c>
      <c r="L653" s="37">
        <v>10.716039827948029</v>
      </c>
      <c r="M653" s="3">
        <v>67.188999999999993</v>
      </c>
    </row>
    <row r="654" spans="1:13" x14ac:dyDescent="0.35">
      <c r="A654" s="4" t="s">
        <v>432</v>
      </c>
      <c r="B654" s="4">
        <v>2023</v>
      </c>
      <c r="C654" s="5">
        <v>44982</v>
      </c>
      <c r="D654" s="4" t="s">
        <v>72</v>
      </c>
      <c r="E654" s="4" t="s">
        <v>26</v>
      </c>
      <c r="F654" s="4" t="s">
        <v>27</v>
      </c>
      <c r="G654" s="4"/>
      <c r="H654" s="162">
        <v>9</v>
      </c>
      <c r="I654" s="3">
        <v>5.282</v>
      </c>
      <c r="J654" s="37">
        <v>5.4359540616580073</v>
      </c>
      <c r="K654" s="52">
        <f>J654-I654</f>
        <v>0.15395406165800729</v>
      </c>
      <c r="L654" s="37">
        <v>10.717954061658007</v>
      </c>
      <c r="M654" s="3">
        <v>67.177000000000007</v>
      </c>
    </row>
    <row r="655" spans="1:13" x14ac:dyDescent="0.35">
      <c r="A655" s="4" t="s">
        <v>432</v>
      </c>
      <c r="B655" s="4">
        <v>2023</v>
      </c>
      <c r="C655" s="5">
        <v>44982</v>
      </c>
      <c r="D655" s="4" t="s">
        <v>72</v>
      </c>
      <c r="E655" s="4" t="s">
        <v>39</v>
      </c>
      <c r="F655" s="4" t="s">
        <v>40</v>
      </c>
      <c r="G655" s="4"/>
      <c r="H655" s="162">
        <v>10</v>
      </c>
      <c r="I655" s="3">
        <v>5.2939999999999996</v>
      </c>
      <c r="J655" s="37">
        <v>5.4660801028185437</v>
      </c>
      <c r="K655" s="52">
        <f>J655-I655</f>
        <v>0.17208010281854413</v>
      </c>
      <c r="L655" s="37">
        <v>10.760080102818543</v>
      </c>
      <c r="M655" s="3">
        <v>66.914000000000001</v>
      </c>
    </row>
    <row r="656" spans="1:13" x14ac:dyDescent="0.35">
      <c r="A656" s="4" t="s">
        <v>432</v>
      </c>
      <c r="B656" s="4">
        <v>2023</v>
      </c>
      <c r="C656" s="5">
        <v>44982</v>
      </c>
      <c r="D656" s="4" t="s">
        <v>72</v>
      </c>
      <c r="E656" s="4" t="s">
        <v>107</v>
      </c>
      <c r="F656" s="4" t="s">
        <v>15</v>
      </c>
      <c r="G656" s="4"/>
      <c r="H656" s="162">
        <v>11</v>
      </c>
      <c r="I656" s="3">
        <v>5.33</v>
      </c>
      <c r="J656" s="37">
        <v>5.4539319414073013</v>
      </c>
      <c r="K656" s="52">
        <f>J656-I656</f>
        <v>0.12393194140730124</v>
      </c>
      <c r="L656" s="37">
        <v>10.783931941407301</v>
      </c>
      <c r="M656" s="3">
        <v>66.766000000000005</v>
      </c>
    </row>
    <row r="657" spans="1:13" x14ac:dyDescent="0.35">
      <c r="A657" s="4" t="s">
        <v>432</v>
      </c>
      <c r="B657" s="4">
        <v>2023</v>
      </c>
      <c r="C657" s="5">
        <v>44982</v>
      </c>
      <c r="D657" s="4" t="s">
        <v>72</v>
      </c>
      <c r="E657" s="4" t="s">
        <v>102</v>
      </c>
      <c r="F657" s="4" t="s">
        <v>154</v>
      </c>
      <c r="G657" s="4"/>
      <c r="H657" s="162">
        <v>12</v>
      </c>
      <c r="I657" s="3">
        <v>5.343</v>
      </c>
      <c r="J657" s="37">
        <v>5.4969451980548314</v>
      </c>
      <c r="K657" s="52">
        <f>J657-I657</f>
        <v>0.15394519805483142</v>
      </c>
      <c r="L657" s="37">
        <v>10.839945198054831</v>
      </c>
      <c r="M657" s="3">
        <v>66.421000000000006</v>
      </c>
    </row>
    <row r="658" spans="1:13" x14ac:dyDescent="0.35">
      <c r="A658" s="4" t="s">
        <v>432</v>
      </c>
      <c r="B658" s="4">
        <v>2023</v>
      </c>
      <c r="C658" s="5">
        <v>44982</v>
      </c>
      <c r="D658" s="4" t="s">
        <v>72</v>
      </c>
      <c r="E658" s="4" t="s">
        <v>50</v>
      </c>
      <c r="F658" s="4" t="s">
        <v>51</v>
      </c>
      <c r="G658" s="4"/>
      <c r="H658" s="162">
        <v>13</v>
      </c>
      <c r="I658" s="3">
        <v>5.3689999999999998</v>
      </c>
      <c r="J658" s="37">
        <v>5.4910561102899038</v>
      </c>
      <c r="K658" s="52">
        <f>J658-I658</f>
        <v>0.12205611028990404</v>
      </c>
      <c r="L658" s="37">
        <v>10.860056110289904</v>
      </c>
      <c r="M658" s="3">
        <v>66.298000000000002</v>
      </c>
    </row>
    <row r="659" spans="1:13" x14ac:dyDescent="0.35">
      <c r="A659" s="4" t="s">
        <v>432</v>
      </c>
      <c r="B659" s="4">
        <v>2023</v>
      </c>
      <c r="C659" s="5">
        <v>44982</v>
      </c>
      <c r="D659" s="4" t="s">
        <v>72</v>
      </c>
      <c r="E659" s="4" t="s">
        <v>43</v>
      </c>
      <c r="F659" s="4" t="s">
        <v>44</v>
      </c>
      <c r="G659" s="4"/>
      <c r="H659" s="162">
        <v>14</v>
      </c>
      <c r="I659" s="3">
        <v>5.3220000000000001</v>
      </c>
      <c r="J659" s="37">
        <v>5.5439563550753066</v>
      </c>
      <c r="K659" s="52">
        <f>J659-I659</f>
        <v>0.22195635507530653</v>
      </c>
      <c r="L659" s="37">
        <v>10.865956355075307</v>
      </c>
      <c r="M659" s="3">
        <v>66.262</v>
      </c>
    </row>
    <row r="660" spans="1:13" x14ac:dyDescent="0.35">
      <c r="A660" s="4" t="s">
        <v>432</v>
      </c>
      <c r="B660" s="4">
        <v>2023</v>
      </c>
      <c r="C660" s="5">
        <v>44982</v>
      </c>
      <c r="D660" s="4" t="s">
        <v>72</v>
      </c>
      <c r="E660" s="4" t="s">
        <v>52</v>
      </c>
      <c r="F660" s="4" t="s">
        <v>53</v>
      </c>
      <c r="G660" s="4"/>
      <c r="H660" s="162">
        <v>15</v>
      </c>
      <c r="I660" s="3">
        <v>5.3470000000000004</v>
      </c>
      <c r="J660" s="37">
        <v>5.5209245283018857</v>
      </c>
      <c r="K660" s="52">
        <f>J660-I660</f>
        <v>0.17392452830188532</v>
      </c>
      <c r="L660" s="37">
        <v>10.867924528301886</v>
      </c>
      <c r="M660" s="3">
        <v>66.25</v>
      </c>
    </row>
    <row r="661" spans="1:13" x14ac:dyDescent="0.35">
      <c r="A661" s="4" t="s">
        <v>432</v>
      </c>
      <c r="B661" s="4">
        <v>2023</v>
      </c>
      <c r="C661" s="5">
        <v>44982</v>
      </c>
      <c r="D661" s="4" t="s">
        <v>72</v>
      </c>
      <c r="E661" s="4" t="s">
        <v>96</v>
      </c>
      <c r="F661" s="4" t="s">
        <v>19</v>
      </c>
      <c r="G661" s="4"/>
      <c r="H661" s="162">
        <v>16</v>
      </c>
      <c r="I661" s="3">
        <v>5.4059999999999997</v>
      </c>
      <c r="J661" s="37">
        <v>5.4790119432769933</v>
      </c>
      <c r="K661" s="52">
        <f>J661-I661</f>
        <v>7.3011943276993563E-2</v>
      </c>
      <c r="L661" s="37">
        <v>10.885011943276993</v>
      </c>
      <c r="M661" s="3">
        <v>66.146000000000001</v>
      </c>
    </row>
    <row r="662" spans="1:13" x14ac:dyDescent="0.35">
      <c r="A662" s="4" t="s">
        <v>432</v>
      </c>
      <c r="B662" s="4">
        <v>2023</v>
      </c>
      <c r="C662" s="5">
        <v>44982</v>
      </c>
      <c r="D662" s="4" t="s">
        <v>72</v>
      </c>
      <c r="E662" s="4" t="s">
        <v>37</v>
      </c>
      <c r="F662" s="4" t="s">
        <v>38</v>
      </c>
      <c r="G662" s="4"/>
      <c r="H662" s="162">
        <v>17</v>
      </c>
      <c r="I662" s="3">
        <v>5.38</v>
      </c>
      <c r="J662" s="37">
        <v>5.5279340069992573</v>
      </c>
      <c r="K662" s="52">
        <f>J662-I662</f>
        <v>0.14793400699925741</v>
      </c>
      <c r="L662" s="37">
        <v>10.907934006999257</v>
      </c>
      <c r="M662" s="3">
        <v>66.007000000000005</v>
      </c>
    </row>
    <row r="663" spans="1:13" x14ac:dyDescent="0.35">
      <c r="A663" s="4" t="s">
        <v>432</v>
      </c>
      <c r="B663" s="4">
        <v>2023</v>
      </c>
      <c r="C663" s="5">
        <v>44982</v>
      </c>
      <c r="D663" s="4" t="s">
        <v>72</v>
      </c>
      <c r="E663" s="4" t="s">
        <v>45</v>
      </c>
      <c r="F663" s="4" t="s">
        <v>98</v>
      </c>
      <c r="G663" s="4"/>
      <c r="H663" s="162">
        <v>18</v>
      </c>
      <c r="I663" s="3">
        <v>5.4009999999999998</v>
      </c>
      <c r="J663" s="37">
        <v>5.545075375891269</v>
      </c>
      <c r="K663" s="52">
        <f>J663-I663</f>
        <v>0.14407537589126918</v>
      </c>
      <c r="L663" s="37">
        <v>10.946075375891269</v>
      </c>
      <c r="M663" s="3">
        <v>65.777000000000001</v>
      </c>
    </row>
    <row r="664" spans="1:13" x14ac:dyDescent="0.35">
      <c r="A664" s="4" t="s">
        <v>432</v>
      </c>
      <c r="B664" s="4">
        <v>2023</v>
      </c>
      <c r="C664" s="5">
        <v>44982</v>
      </c>
      <c r="D664" s="4" t="s">
        <v>72</v>
      </c>
      <c r="E664" s="4" t="s">
        <v>28</v>
      </c>
      <c r="F664" s="4" t="s">
        <v>29</v>
      </c>
      <c r="G664" s="4"/>
      <c r="H664" s="162">
        <v>19</v>
      </c>
      <c r="I664" s="3">
        <v>5.37</v>
      </c>
      <c r="J664" s="37">
        <v>5.6129763866007698</v>
      </c>
      <c r="K664" s="52">
        <f>J664-I664</f>
        <v>0.2429763866007697</v>
      </c>
      <c r="L664" s="37">
        <v>10.98297638660077</v>
      </c>
      <c r="M664" s="3">
        <v>65.555999999999997</v>
      </c>
    </row>
    <row r="665" spans="1:13" x14ac:dyDescent="0.35">
      <c r="A665" s="4" t="s">
        <v>432</v>
      </c>
      <c r="B665" s="4">
        <v>2023</v>
      </c>
      <c r="C665" s="5">
        <v>44982</v>
      </c>
      <c r="D665" s="4" t="s">
        <v>72</v>
      </c>
      <c r="E665" s="4" t="s">
        <v>95</v>
      </c>
      <c r="F665" s="4" t="s">
        <v>38</v>
      </c>
      <c r="G665" s="4"/>
      <c r="H665" s="162">
        <v>20</v>
      </c>
      <c r="I665" s="3">
        <v>5.4260000000000002</v>
      </c>
      <c r="J665" s="37">
        <v>5.5819960860458373</v>
      </c>
      <c r="K665" s="52">
        <f>J665-I665</f>
        <v>0.15599608604583715</v>
      </c>
      <c r="L665" s="37">
        <v>11.007996086045837</v>
      </c>
      <c r="M665" s="3">
        <v>65.406999999999996</v>
      </c>
    </row>
    <row r="666" spans="1:13" x14ac:dyDescent="0.35">
      <c r="A666" s="4" t="s">
        <v>432</v>
      </c>
      <c r="B666" s="4">
        <v>2023</v>
      </c>
      <c r="C666" s="5">
        <v>44982</v>
      </c>
      <c r="D666" s="4" t="s">
        <v>72</v>
      </c>
      <c r="E666" s="4" t="s">
        <v>35</v>
      </c>
      <c r="F666" s="4" t="s">
        <v>36</v>
      </c>
      <c r="G666" s="4"/>
      <c r="H666" s="162">
        <v>21</v>
      </c>
      <c r="I666" s="3">
        <v>5.4359999999999999</v>
      </c>
      <c r="J666" s="37">
        <v>5.5839583690461616</v>
      </c>
      <c r="K666" s="52">
        <f>J666-I666</f>
        <v>0.14795836904616166</v>
      </c>
      <c r="L666" s="37">
        <v>11.019958369046162</v>
      </c>
      <c r="M666" s="3">
        <v>65.335999999999999</v>
      </c>
    </row>
    <row r="667" spans="1:13" x14ac:dyDescent="0.35">
      <c r="A667" s="4" t="s">
        <v>432</v>
      </c>
      <c r="B667" s="4">
        <v>2023</v>
      </c>
      <c r="C667" s="5">
        <v>44982</v>
      </c>
      <c r="D667" s="4" t="s">
        <v>72</v>
      </c>
      <c r="E667" s="4" t="s">
        <v>33</v>
      </c>
      <c r="F667" s="4" t="s">
        <v>27</v>
      </c>
      <c r="G667" s="4"/>
      <c r="H667" s="162">
        <v>22</v>
      </c>
      <c r="I667" s="3">
        <v>5.4349999999999996</v>
      </c>
      <c r="J667" s="37">
        <v>5.6160805500982329</v>
      </c>
      <c r="K667" s="52">
        <f>J667-I667</f>
        <v>0.18108055009823332</v>
      </c>
      <c r="L667" s="37">
        <v>11.051080550098233</v>
      </c>
      <c r="M667" s="3">
        <v>65.152000000000001</v>
      </c>
    </row>
    <row r="668" spans="1:13" x14ac:dyDescent="0.35">
      <c r="A668" s="4" t="s">
        <v>432</v>
      </c>
      <c r="B668" s="4">
        <v>2023</v>
      </c>
      <c r="C668" s="5">
        <v>44982</v>
      </c>
      <c r="D668" s="4" t="s">
        <v>72</v>
      </c>
      <c r="E668" s="4" t="s">
        <v>55</v>
      </c>
      <c r="F668" s="4" t="s">
        <v>56</v>
      </c>
      <c r="G668" s="4"/>
      <c r="H668" s="162">
        <v>23</v>
      </c>
      <c r="I668" s="3">
        <v>5.42</v>
      </c>
      <c r="J668" s="37">
        <v>5.6579456565221413</v>
      </c>
      <c r="K668" s="52">
        <f>J668-I668</f>
        <v>0.23794565652214139</v>
      </c>
      <c r="L668" s="37">
        <v>11.077945656522141</v>
      </c>
      <c r="M668" s="3">
        <v>64.994</v>
      </c>
    </row>
    <row r="669" spans="1:13" x14ac:dyDescent="0.35">
      <c r="A669" s="4" t="s">
        <v>432</v>
      </c>
      <c r="B669" s="4">
        <v>2023</v>
      </c>
      <c r="C669" s="5">
        <v>44982</v>
      </c>
      <c r="D669" s="4" t="s">
        <v>72</v>
      </c>
      <c r="E669" s="4" t="s">
        <v>99</v>
      </c>
      <c r="F669" s="4" t="s">
        <v>67</v>
      </c>
      <c r="G669" s="4"/>
      <c r="H669" s="162">
        <v>24</v>
      </c>
      <c r="I669" s="3">
        <v>5.4359999999999999</v>
      </c>
      <c r="J669" s="37">
        <v>5.6569652112285453</v>
      </c>
      <c r="K669" s="52">
        <f>J669-I669</f>
        <v>0.2209652112285454</v>
      </c>
      <c r="L669" s="37">
        <v>11.092965211228545</v>
      </c>
      <c r="M669" s="3">
        <v>64.906000000000006</v>
      </c>
    </row>
    <row r="670" spans="1:13" x14ac:dyDescent="0.35">
      <c r="A670" s="4" t="s">
        <v>432</v>
      </c>
      <c r="B670" s="4">
        <v>2023</v>
      </c>
      <c r="C670" s="5">
        <v>44982</v>
      </c>
      <c r="D670" s="4" t="s">
        <v>72</v>
      </c>
      <c r="E670" s="4" t="s">
        <v>109</v>
      </c>
      <c r="F670" s="4" t="s">
        <v>59</v>
      </c>
      <c r="G670" s="4"/>
      <c r="H670" s="162">
        <v>25</v>
      </c>
      <c r="I670" s="3"/>
      <c r="J670" s="37"/>
      <c r="K670" s="52">
        <f>J670-I670</f>
        <v>0</v>
      </c>
      <c r="L670" s="37">
        <v>11.112997576749139</v>
      </c>
      <c r="M670" s="3">
        <v>64.789000000000001</v>
      </c>
    </row>
    <row r="671" spans="1:13" x14ac:dyDescent="0.35">
      <c r="A671" s="4" t="s">
        <v>432</v>
      </c>
      <c r="B671" s="4">
        <v>2023</v>
      </c>
      <c r="C671" s="5">
        <v>44982</v>
      </c>
      <c r="D671" s="4" t="s">
        <v>72</v>
      </c>
      <c r="E671" s="4" t="s">
        <v>116</v>
      </c>
      <c r="F671" s="4" t="s">
        <v>49</v>
      </c>
      <c r="G671" s="4"/>
      <c r="H671" s="162">
        <v>26</v>
      </c>
      <c r="I671" s="3">
        <v>5.4649999999999999</v>
      </c>
      <c r="J671" s="37">
        <v>5.6789582720673604</v>
      </c>
      <c r="K671" s="52">
        <f>J671-I671</f>
        <v>0.21395827206736051</v>
      </c>
      <c r="L671" s="37">
        <v>11.14395827206736</v>
      </c>
      <c r="M671" s="3">
        <v>64.608999999999995</v>
      </c>
    </row>
    <row r="672" spans="1:13" x14ac:dyDescent="0.35">
      <c r="A672" s="4" t="s">
        <v>432</v>
      </c>
      <c r="B672" s="4">
        <v>2023</v>
      </c>
      <c r="C672" s="5">
        <v>44982</v>
      </c>
      <c r="D672" s="4" t="s">
        <v>72</v>
      </c>
      <c r="E672" s="4" t="s">
        <v>115</v>
      </c>
      <c r="F672" s="4" t="s">
        <v>31</v>
      </c>
      <c r="G672" s="4"/>
      <c r="H672" s="162">
        <v>27</v>
      </c>
      <c r="I672" s="3">
        <v>5.4859999999999998</v>
      </c>
      <c r="J672" s="37">
        <v>5.6589932665665694</v>
      </c>
      <c r="K672" s="52">
        <f>J672-I672</f>
        <v>0.17299326656656966</v>
      </c>
      <c r="L672" s="37">
        <v>11.144993266566569</v>
      </c>
      <c r="M672" s="3">
        <v>64.602999999999994</v>
      </c>
    </row>
    <row r="673" spans="1:13" x14ac:dyDescent="0.35">
      <c r="A673" s="4" t="s">
        <v>432</v>
      </c>
      <c r="B673" s="4">
        <v>2023</v>
      </c>
      <c r="C673" s="5">
        <v>44982</v>
      </c>
      <c r="D673" s="4" t="s">
        <v>72</v>
      </c>
      <c r="E673" s="4" t="s">
        <v>46</v>
      </c>
      <c r="F673" s="4" t="s">
        <v>47</v>
      </c>
      <c r="G673" s="4"/>
      <c r="H673" s="162">
        <v>28</v>
      </c>
      <c r="I673" s="3">
        <v>5.4989999999999997</v>
      </c>
      <c r="J673" s="37">
        <v>5.6650022948226946</v>
      </c>
      <c r="K673" s="52">
        <f>J673-I673</f>
        <v>0.16600229482269491</v>
      </c>
      <c r="L673" s="37">
        <v>11.164002294822694</v>
      </c>
      <c r="M673" s="3">
        <v>64.492999999999995</v>
      </c>
    </row>
    <row r="674" spans="1:13" x14ac:dyDescent="0.35">
      <c r="A674" s="4" t="s">
        <v>432</v>
      </c>
      <c r="B674" s="4">
        <v>2023</v>
      </c>
      <c r="C674" s="5">
        <v>44982</v>
      </c>
      <c r="D674" s="4" t="s">
        <v>72</v>
      </c>
      <c r="E674" s="4" t="s">
        <v>58</v>
      </c>
      <c r="F674" s="4" t="s">
        <v>59</v>
      </c>
      <c r="G674" s="4"/>
      <c r="H674" s="162">
        <v>29</v>
      </c>
      <c r="I674" s="3">
        <v>5.4989999999999997</v>
      </c>
      <c r="J674" s="37">
        <v>5.7000791868224185</v>
      </c>
      <c r="K674" s="52">
        <f>J674-I674</f>
        <v>0.20107918682241888</v>
      </c>
      <c r="L674" s="37">
        <v>11.199079186822418</v>
      </c>
      <c r="M674" s="3">
        <v>64.290999999999997</v>
      </c>
    </row>
    <row r="675" spans="1:13" x14ac:dyDescent="0.35">
      <c r="A675" s="4" t="s">
        <v>432</v>
      </c>
      <c r="B675" s="4">
        <v>2023</v>
      </c>
      <c r="C675" s="5">
        <v>44982</v>
      </c>
      <c r="D675" s="4" t="s">
        <v>72</v>
      </c>
      <c r="E675" s="4" t="s">
        <v>1720</v>
      </c>
      <c r="F675" s="4" t="s">
        <v>29</v>
      </c>
      <c r="G675" s="4"/>
      <c r="H675" s="162">
        <v>30</v>
      </c>
      <c r="I675" s="3">
        <v>5.5069999999999997</v>
      </c>
      <c r="J675" s="37">
        <v>5.7329893844544699</v>
      </c>
      <c r="K675" s="52">
        <f>J675-I675</f>
        <v>0.22598938445447025</v>
      </c>
      <c r="L675" s="37">
        <v>11.23998938445447</v>
      </c>
      <c r="M675" s="3">
        <v>64.057000000000002</v>
      </c>
    </row>
    <row r="676" spans="1:13" x14ac:dyDescent="0.35">
      <c r="A676" s="4" t="s">
        <v>432</v>
      </c>
      <c r="B676" s="4">
        <v>2023</v>
      </c>
      <c r="C676" s="5">
        <v>44982</v>
      </c>
      <c r="D676" s="4" t="s">
        <v>72</v>
      </c>
      <c r="E676" s="4" t="s">
        <v>66</v>
      </c>
      <c r="F676" s="4" t="s">
        <v>67</v>
      </c>
      <c r="G676" s="4"/>
      <c r="H676" s="162">
        <v>31</v>
      </c>
      <c r="I676" s="3">
        <v>5.5359999999999996</v>
      </c>
      <c r="J676" s="37">
        <v>5.7390164427323125</v>
      </c>
      <c r="K676" s="52">
        <f>J676-I676</f>
        <v>0.2030164427323129</v>
      </c>
      <c r="L676" s="37">
        <v>11.275016442732312</v>
      </c>
      <c r="M676" s="3">
        <v>63.857999999999997</v>
      </c>
    </row>
    <row r="677" spans="1:13" x14ac:dyDescent="0.35">
      <c r="A677" s="4" t="s">
        <v>432</v>
      </c>
      <c r="B677" s="4">
        <v>2023</v>
      </c>
      <c r="C677" s="5">
        <v>44982</v>
      </c>
      <c r="D677" s="4" t="s">
        <v>72</v>
      </c>
      <c r="E677" s="4" t="s">
        <v>1722</v>
      </c>
      <c r="F677" s="4" t="s">
        <v>159</v>
      </c>
      <c r="G677" s="4"/>
      <c r="H677" s="162">
        <v>32</v>
      </c>
      <c r="I677" s="3">
        <v>5.53</v>
      </c>
      <c r="J677" s="37">
        <v>5.7510228127350222</v>
      </c>
      <c r="K677" s="52">
        <f>J677-I677</f>
        <v>0.221022812735022</v>
      </c>
      <c r="L677" s="37">
        <v>11.281022812735022</v>
      </c>
      <c r="M677" s="3">
        <v>63.823999999999998</v>
      </c>
    </row>
    <row r="678" spans="1:13" x14ac:dyDescent="0.35">
      <c r="A678" s="4" t="s">
        <v>432</v>
      </c>
      <c r="B678" s="4">
        <v>2023</v>
      </c>
      <c r="C678" s="5">
        <v>44982</v>
      </c>
      <c r="D678" s="4" t="s">
        <v>72</v>
      </c>
      <c r="E678" s="4" t="s">
        <v>57</v>
      </c>
      <c r="F678" s="4" t="s">
        <v>47</v>
      </c>
      <c r="G678" s="4"/>
      <c r="H678" s="162">
        <v>33</v>
      </c>
      <c r="I678" s="3">
        <v>5.5860000000000003</v>
      </c>
      <c r="J678" s="37">
        <v>5.7340427646059986</v>
      </c>
      <c r="K678" s="52">
        <f>J678-I678</f>
        <v>0.1480427646059983</v>
      </c>
      <c r="L678" s="37">
        <v>11.320042764605999</v>
      </c>
      <c r="M678" s="3">
        <v>63.603999999999999</v>
      </c>
    </row>
    <row r="679" spans="1:13" x14ac:dyDescent="0.35">
      <c r="A679" s="4" t="s">
        <v>432</v>
      </c>
      <c r="B679" s="4">
        <v>2023</v>
      </c>
      <c r="C679" s="5">
        <v>44982</v>
      </c>
      <c r="D679" s="4" t="s">
        <v>72</v>
      </c>
      <c r="E679" s="4" t="s">
        <v>54</v>
      </c>
      <c r="F679" s="4" t="s">
        <v>44</v>
      </c>
      <c r="G679" s="4"/>
      <c r="H679" s="162">
        <v>34</v>
      </c>
      <c r="I679" s="3">
        <v>5.569</v>
      </c>
      <c r="J679" s="37">
        <v>5.7629797913027057</v>
      </c>
      <c r="K679" s="52">
        <f>J679-I679</f>
        <v>0.19397979130270571</v>
      </c>
      <c r="L679" s="37">
        <v>11.331979791302706</v>
      </c>
      <c r="M679" s="3">
        <v>63.536999999999999</v>
      </c>
    </row>
    <row r="680" spans="1:13" x14ac:dyDescent="0.35">
      <c r="A680" s="4" t="s">
        <v>432</v>
      </c>
      <c r="B680" s="4">
        <v>2023</v>
      </c>
      <c r="C680" s="5">
        <v>44982</v>
      </c>
      <c r="D680" s="4" t="s">
        <v>72</v>
      </c>
      <c r="E680" s="4" t="s">
        <v>60</v>
      </c>
      <c r="F680" s="4" t="s">
        <v>61</v>
      </c>
      <c r="G680" s="4"/>
      <c r="H680" s="162">
        <v>35</v>
      </c>
      <c r="I680" s="3">
        <v>5.6050000000000004</v>
      </c>
      <c r="J680" s="37">
        <v>5.8070873024678633</v>
      </c>
      <c r="K680" s="52">
        <f>J680-I680</f>
        <v>0.20208730246786288</v>
      </c>
      <c r="L680" s="37">
        <v>11.412087302467864</v>
      </c>
      <c r="M680" s="3">
        <v>63.091000000000001</v>
      </c>
    </row>
    <row r="681" spans="1:13" x14ac:dyDescent="0.35">
      <c r="A681" s="4" t="s">
        <v>432</v>
      </c>
      <c r="B681" s="4">
        <v>2023</v>
      </c>
      <c r="C681" s="5">
        <v>44982</v>
      </c>
      <c r="D681" s="4" t="s">
        <v>72</v>
      </c>
      <c r="E681" s="4" t="s">
        <v>64</v>
      </c>
      <c r="F681" s="4" t="s">
        <v>65</v>
      </c>
      <c r="G681" s="4"/>
      <c r="H681" s="162">
        <v>36</v>
      </c>
      <c r="I681" s="3">
        <v>5.5949999999999998</v>
      </c>
      <c r="J681" s="37">
        <v>5.8190773620798995</v>
      </c>
      <c r="K681" s="52">
        <f>J681-I681</f>
        <v>0.2240773620798997</v>
      </c>
      <c r="L681" s="37">
        <v>11.414077362079899</v>
      </c>
      <c r="M681" s="3">
        <v>63.08</v>
      </c>
    </row>
    <row r="682" spans="1:13" x14ac:dyDescent="0.35">
      <c r="A682" s="4" t="s">
        <v>432</v>
      </c>
      <c r="B682" s="4">
        <v>2023</v>
      </c>
      <c r="C682" s="5">
        <v>44982</v>
      </c>
      <c r="D682" s="4" t="s">
        <v>72</v>
      </c>
      <c r="E682" s="4" t="s">
        <v>160</v>
      </c>
      <c r="F682" s="4" t="s">
        <v>161</v>
      </c>
      <c r="G682" s="4"/>
      <c r="H682" s="162">
        <v>37</v>
      </c>
      <c r="I682" s="3">
        <v>5.6509999999999998</v>
      </c>
      <c r="J682" s="37">
        <v>5.8540894041322442</v>
      </c>
      <c r="K682" s="52">
        <f>J682-I682</f>
        <v>0.20308940413224441</v>
      </c>
      <c r="L682" s="37">
        <v>11.505089404132244</v>
      </c>
      <c r="M682" s="3">
        <v>62.581000000000003</v>
      </c>
    </row>
    <row r="683" spans="1:13" x14ac:dyDescent="0.35">
      <c r="A683" s="4" t="s">
        <v>432</v>
      </c>
      <c r="B683" s="4">
        <v>2023</v>
      </c>
      <c r="C683" s="5">
        <v>44982</v>
      </c>
      <c r="D683" s="4" t="s">
        <v>72</v>
      </c>
      <c r="E683" s="4" t="s">
        <v>1539</v>
      </c>
      <c r="F683" s="4" t="s">
        <v>190</v>
      </c>
      <c r="G683" s="4"/>
      <c r="H683" s="162">
        <v>38</v>
      </c>
      <c r="I683" s="3">
        <v>5.6269999999999998</v>
      </c>
      <c r="J683" s="37">
        <v>5.8780894041322442</v>
      </c>
      <c r="K683" s="52">
        <f>J683-I683</f>
        <v>0.25108940413224445</v>
      </c>
      <c r="L683" s="37">
        <v>11.505089404132244</v>
      </c>
      <c r="M683" s="3">
        <v>62.581000000000003</v>
      </c>
    </row>
    <row r="684" spans="1:13" x14ac:dyDescent="0.35">
      <c r="A684" s="4" t="s">
        <v>432</v>
      </c>
      <c r="B684" s="4">
        <v>2023</v>
      </c>
      <c r="C684" s="5">
        <v>44982</v>
      </c>
      <c r="D684" s="4" t="s">
        <v>72</v>
      </c>
      <c r="E684" s="4" t="s">
        <v>1727</v>
      </c>
      <c r="F684" s="4" t="s">
        <v>190</v>
      </c>
      <c r="G684" s="4"/>
      <c r="H684" s="162">
        <v>39</v>
      </c>
      <c r="I684" s="3">
        <v>5.7030000000000003</v>
      </c>
      <c r="J684" s="37">
        <v>5.9320473481787923</v>
      </c>
      <c r="K684" s="52">
        <f>J684-I684</f>
        <v>0.22904734817879202</v>
      </c>
      <c r="L684" s="37">
        <v>11.635047348178793</v>
      </c>
      <c r="M684" s="3">
        <v>61.881999999999998</v>
      </c>
    </row>
    <row r="685" spans="1:13" x14ac:dyDescent="0.35">
      <c r="A685" s="4" t="s">
        <v>432</v>
      </c>
      <c r="B685" s="4">
        <v>2023</v>
      </c>
      <c r="C685" s="5">
        <v>44982</v>
      </c>
      <c r="D685" s="4" t="s">
        <v>72</v>
      </c>
      <c r="E685" s="4" t="s">
        <v>84</v>
      </c>
      <c r="F685" s="4" t="s">
        <v>85</v>
      </c>
      <c r="G685" s="4"/>
      <c r="H685" s="162">
        <v>40</v>
      </c>
      <c r="I685" s="3">
        <v>5.718</v>
      </c>
      <c r="J685" s="37">
        <v>5.9470195227062845</v>
      </c>
      <c r="K685" s="52">
        <f>J685-I685</f>
        <v>0.22901952270628456</v>
      </c>
      <c r="L685" s="37">
        <v>11.665019522706285</v>
      </c>
      <c r="M685" s="3">
        <v>61.722999999999999</v>
      </c>
    </row>
    <row r="686" spans="1:13" x14ac:dyDescent="0.35">
      <c r="A686" s="42" t="s">
        <v>432</v>
      </c>
      <c r="B686" s="42">
        <v>2023</v>
      </c>
      <c r="C686" s="160">
        <v>44982</v>
      </c>
      <c r="D686" s="42" t="s">
        <v>72</v>
      </c>
      <c r="E686" s="162" t="s">
        <v>1723</v>
      </c>
      <c r="F686" s="162" t="s">
        <v>161</v>
      </c>
      <c r="G686" s="162"/>
      <c r="H686" s="162">
        <v>41</v>
      </c>
      <c r="I686" s="165">
        <v>5.7430000000000003</v>
      </c>
      <c r="J686" s="37">
        <v>5.9430351879503984</v>
      </c>
      <c r="K686" s="52">
        <f>J686-I686</f>
        <v>0.2000351879503981</v>
      </c>
      <c r="L686" s="37">
        <v>11.686035187950399</v>
      </c>
      <c r="M686" s="165">
        <v>61.612000000000002</v>
      </c>
    </row>
    <row r="687" spans="1:13" x14ac:dyDescent="0.35">
      <c r="A687" s="42" t="s">
        <v>432</v>
      </c>
      <c r="B687" s="42">
        <v>2023</v>
      </c>
      <c r="C687" s="160">
        <v>44982</v>
      </c>
      <c r="D687" s="42" t="s">
        <v>72</v>
      </c>
      <c r="E687" s="162" t="s">
        <v>1724</v>
      </c>
      <c r="F687" s="162" t="s">
        <v>148</v>
      </c>
      <c r="G687" s="162"/>
      <c r="H687" s="162">
        <v>42</v>
      </c>
      <c r="I687" s="165">
        <v>5.8029999999999999</v>
      </c>
      <c r="J687" s="37">
        <v>6.0680017806502677</v>
      </c>
      <c r="K687" s="52">
        <f>J687-I687</f>
        <v>0.2650017806502678</v>
      </c>
      <c r="L687" s="37">
        <v>11.871001780650268</v>
      </c>
      <c r="M687" s="165">
        <v>60.652000000000001</v>
      </c>
    </row>
    <row r="688" spans="1:13" x14ac:dyDescent="0.35">
      <c r="A688" s="42" t="s">
        <v>432</v>
      </c>
      <c r="B688" s="42">
        <v>2023</v>
      </c>
      <c r="C688" s="160">
        <v>44982</v>
      </c>
      <c r="D688" s="42" t="s">
        <v>72</v>
      </c>
      <c r="E688" s="162" t="s">
        <v>1728</v>
      </c>
      <c r="F688" s="162" t="s">
        <v>148</v>
      </c>
      <c r="G688" s="162"/>
      <c r="H688" s="162">
        <v>43</v>
      </c>
      <c r="I688" s="165">
        <v>5.9610000000000003</v>
      </c>
      <c r="J688" s="37">
        <v>5.9779125640472905</v>
      </c>
      <c r="K688" s="52">
        <f>J688-I688</f>
        <v>1.6912564047290246E-2</v>
      </c>
      <c r="L688" s="37">
        <v>11.938912564047291</v>
      </c>
      <c r="M688" s="165">
        <v>60.307000000000002</v>
      </c>
    </row>
    <row r="689" spans="1:13" x14ac:dyDescent="0.35">
      <c r="A689" s="43" t="s">
        <v>1735</v>
      </c>
      <c r="B689" s="43">
        <v>2023</v>
      </c>
      <c r="C689" s="159">
        <v>45001</v>
      </c>
      <c r="D689" s="43" t="s">
        <v>72</v>
      </c>
      <c r="E689" s="161" t="s">
        <v>52</v>
      </c>
      <c r="F689" s="161" t="s">
        <v>53</v>
      </c>
      <c r="G689" s="161"/>
      <c r="H689" s="161">
        <v>1</v>
      </c>
      <c r="I689" s="161">
        <v>5.2770000000000001</v>
      </c>
      <c r="J689" s="52">
        <f>L689-I689</f>
        <v>5.4099322567238621</v>
      </c>
      <c r="K689" s="52">
        <f>J689-I689</f>
        <v>0.132932256723862</v>
      </c>
      <c r="L689" s="52">
        <f>3.6*200/M689</f>
        <v>10.686932256723862</v>
      </c>
      <c r="M689" s="161">
        <v>67.372</v>
      </c>
    </row>
    <row r="690" spans="1:13" x14ac:dyDescent="0.35">
      <c r="A690" s="43" t="s">
        <v>1735</v>
      </c>
      <c r="B690" s="43">
        <v>2023</v>
      </c>
      <c r="C690" s="159">
        <v>45001</v>
      </c>
      <c r="D690" s="43" t="s">
        <v>72</v>
      </c>
      <c r="E690" s="161" t="s">
        <v>396</v>
      </c>
      <c r="F690" s="161" t="s">
        <v>25</v>
      </c>
      <c r="G690" s="161"/>
      <c r="H690" s="161">
        <v>2</v>
      </c>
      <c r="I690" s="161">
        <v>5.2869999999999999</v>
      </c>
      <c r="J690" s="52">
        <f>L690-I690</f>
        <v>5.4229825962782803</v>
      </c>
      <c r="K690" s="52">
        <f>J690-I690</f>
        <v>0.13598259627828035</v>
      </c>
      <c r="L690" s="52">
        <f>3.6*200/M690</f>
        <v>10.70998259627828</v>
      </c>
      <c r="M690" s="161">
        <v>67.227000000000004</v>
      </c>
    </row>
    <row r="691" spans="1:13" x14ac:dyDescent="0.35">
      <c r="A691" s="43" t="s">
        <v>1735</v>
      </c>
      <c r="B691" s="43">
        <v>2023</v>
      </c>
      <c r="C691" s="159">
        <v>45001</v>
      </c>
      <c r="D691" s="43" t="s">
        <v>72</v>
      </c>
      <c r="E691" s="161" t="s">
        <v>32</v>
      </c>
      <c r="F691" s="161" t="s">
        <v>17</v>
      </c>
      <c r="G691" s="161"/>
      <c r="H691" s="161">
        <v>3</v>
      </c>
      <c r="I691" s="161">
        <v>5.3630000000000004</v>
      </c>
      <c r="J691" s="52">
        <f>L691-I691</f>
        <v>5.3930614888181791</v>
      </c>
      <c r="K691" s="52">
        <f>J691-I691</f>
        <v>3.0061488818178717E-2</v>
      </c>
      <c r="L691" s="52">
        <f>3.6*200/M691</f>
        <v>10.75606148881818</v>
      </c>
      <c r="M691" s="161">
        <v>66.938999999999993</v>
      </c>
    </row>
    <row r="692" spans="1:13" x14ac:dyDescent="0.35">
      <c r="A692" s="43" t="s">
        <v>1735</v>
      </c>
      <c r="B692" s="43">
        <v>2023</v>
      </c>
      <c r="C692" s="159">
        <v>45001</v>
      </c>
      <c r="D692" s="43" t="s">
        <v>72</v>
      </c>
      <c r="E692" s="161" t="s">
        <v>24</v>
      </c>
      <c r="F692" s="161" t="s">
        <v>25</v>
      </c>
      <c r="G692" s="161"/>
      <c r="H692" s="161">
        <v>4</v>
      </c>
      <c r="I692" s="161">
        <v>5.3</v>
      </c>
      <c r="J692" s="52">
        <f>L692-I692</f>
        <v>5.4560614888181798</v>
      </c>
      <c r="K692" s="52">
        <f>J692-I692</f>
        <v>0.15606148881817994</v>
      </c>
      <c r="L692" s="52">
        <f>3.6*200/M692</f>
        <v>10.75606148881818</v>
      </c>
      <c r="M692" s="161">
        <v>66.938999999999993</v>
      </c>
    </row>
    <row r="693" spans="1:13" x14ac:dyDescent="0.35">
      <c r="A693" s="43" t="s">
        <v>1735</v>
      </c>
      <c r="B693" s="43">
        <v>2023</v>
      </c>
      <c r="C693" s="159">
        <v>45001</v>
      </c>
      <c r="D693" s="43" t="s">
        <v>72</v>
      </c>
      <c r="E693" s="161" t="s">
        <v>39</v>
      </c>
      <c r="F693" s="161" t="s">
        <v>40</v>
      </c>
      <c r="G693" s="161"/>
      <c r="H693" s="161">
        <v>5</v>
      </c>
      <c r="I693" s="161">
        <v>5.3230000000000004</v>
      </c>
      <c r="J693" s="52">
        <f>L693-I693</f>
        <v>5.4699845600359769</v>
      </c>
      <c r="K693" s="52">
        <f>J693-I693</f>
        <v>0.14698456003597649</v>
      </c>
      <c r="L693" s="52">
        <f>3.6*200/M693</f>
        <v>10.792984560035977</v>
      </c>
      <c r="M693" s="161">
        <v>66.709999999999994</v>
      </c>
    </row>
    <row r="694" spans="1:13" x14ac:dyDescent="0.35">
      <c r="A694" s="43" t="s">
        <v>1735</v>
      </c>
      <c r="B694" s="43">
        <v>2023</v>
      </c>
      <c r="C694" s="159">
        <v>45001</v>
      </c>
      <c r="D694" s="43" t="s">
        <v>72</v>
      </c>
      <c r="E694" s="161" t="s">
        <v>23</v>
      </c>
      <c r="F694" s="161" t="s">
        <v>15</v>
      </c>
      <c r="G694" s="161"/>
      <c r="H694" s="161">
        <v>6</v>
      </c>
      <c r="I694" s="161">
        <v>5.3470000000000004</v>
      </c>
      <c r="J694" s="52">
        <f>L694-I694</f>
        <v>5.4479263845992394</v>
      </c>
      <c r="K694" s="52">
        <f>J694-I694</f>
        <v>0.10092638459923897</v>
      </c>
      <c r="L694" s="52">
        <f>3.6*200/M694</f>
        <v>10.79492638459924</v>
      </c>
      <c r="M694" s="161">
        <v>66.697999999999993</v>
      </c>
    </row>
    <row r="695" spans="1:13" x14ac:dyDescent="0.35">
      <c r="A695" s="43" t="s">
        <v>1735</v>
      </c>
      <c r="B695" s="43">
        <v>2023</v>
      </c>
      <c r="C695" s="159">
        <v>45001</v>
      </c>
      <c r="D695" s="43" t="s">
        <v>72</v>
      </c>
      <c r="E695" s="161" t="s">
        <v>75</v>
      </c>
      <c r="F695" s="161" t="s">
        <v>19</v>
      </c>
      <c r="G695" s="161"/>
      <c r="H695" s="161">
        <v>7</v>
      </c>
      <c r="I695" s="161">
        <v>5.35</v>
      </c>
      <c r="J695" s="52">
        <f>L695-I695</f>
        <v>5.4510801080108013</v>
      </c>
      <c r="K695" s="52">
        <f>J695-I695</f>
        <v>0.10108010801080169</v>
      </c>
      <c r="L695" s="52">
        <f>3.6*200/M695</f>
        <v>10.801080108010801</v>
      </c>
      <c r="M695" s="161">
        <v>66.66</v>
      </c>
    </row>
    <row r="696" spans="1:13" x14ac:dyDescent="0.35">
      <c r="A696" s="43" t="s">
        <v>1735</v>
      </c>
      <c r="B696" s="43">
        <v>2023</v>
      </c>
      <c r="C696" s="159">
        <v>45001</v>
      </c>
      <c r="D696" s="43" t="s">
        <v>72</v>
      </c>
      <c r="E696" s="161" t="s">
        <v>37</v>
      </c>
      <c r="F696" s="161" t="s">
        <v>38</v>
      </c>
      <c r="G696" s="161"/>
      <c r="H696" s="161">
        <v>8</v>
      </c>
      <c r="I696" s="161">
        <v>5.3550000000000004</v>
      </c>
      <c r="J696" s="52">
        <f>L696-I696</f>
        <v>5.4769542650819911</v>
      </c>
      <c r="K696" s="52">
        <f>J696-I696</f>
        <v>0.1219542650819907</v>
      </c>
      <c r="L696" s="52">
        <f>3.6*200/M696</f>
        <v>10.831954265081992</v>
      </c>
      <c r="M696" s="161">
        <v>66.47</v>
      </c>
    </row>
    <row r="697" spans="1:13" x14ac:dyDescent="0.35">
      <c r="A697" s="43" t="s">
        <v>1735</v>
      </c>
      <c r="B697" s="43">
        <v>2023</v>
      </c>
      <c r="C697" s="159">
        <v>45001</v>
      </c>
      <c r="D697" s="43" t="s">
        <v>72</v>
      </c>
      <c r="E697" s="161" t="s">
        <v>28</v>
      </c>
      <c r="F697" s="161" t="s">
        <v>29</v>
      </c>
      <c r="G697" s="161"/>
      <c r="H697" s="161">
        <v>9</v>
      </c>
      <c r="I697" s="161">
        <v>5.335</v>
      </c>
      <c r="J697" s="52">
        <f>L697-I697</f>
        <v>5.5209624866185196</v>
      </c>
      <c r="K697" s="52">
        <f>J697-I697</f>
        <v>0.18596248661851966</v>
      </c>
      <c r="L697" s="52">
        <f>3.6*200/M697</f>
        <v>10.85596248661852</v>
      </c>
      <c r="M697" s="161">
        <v>66.322999999999993</v>
      </c>
    </row>
    <row r="698" spans="1:13" x14ac:dyDescent="0.35">
      <c r="A698" s="43" t="s">
        <v>1735</v>
      </c>
      <c r="B698" s="43">
        <v>2023</v>
      </c>
      <c r="C698" s="159">
        <v>45001</v>
      </c>
      <c r="D698" s="43" t="s">
        <v>72</v>
      </c>
      <c r="E698" s="161" t="s">
        <v>20</v>
      </c>
      <c r="F698" s="161" t="s">
        <v>21</v>
      </c>
      <c r="G698" s="161"/>
      <c r="H698" s="161">
        <v>10</v>
      </c>
      <c r="I698" s="161">
        <v>5.407</v>
      </c>
      <c r="J698" s="52">
        <f>L698-I698</f>
        <v>5.5299303682099907</v>
      </c>
      <c r="K698" s="52">
        <f>J698-I698</f>
        <v>0.1229303682099907</v>
      </c>
      <c r="L698" s="52">
        <f>3.6*200/M698</f>
        <v>10.936930368209991</v>
      </c>
      <c r="M698" s="161">
        <v>65.831999999999994</v>
      </c>
    </row>
    <row r="699" spans="1:13" x14ac:dyDescent="0.35">
      <c r="A699" s="43" t="s">
        <v>1735</v>
      </c>
      <c r="B699" s="43">
        <v>2023</v>
      </c>
      <c r="C699" s="159">
        <v>45001</v>
      </c>
      <c r="D699" s="43" t="s">
        <v>72</v>
      </c>
      <c r="E699" s="161" t="s">
        <v>42</v>
      </c>
      <c r="F699" s="161" t="s">
        <v>98</v>
      </c>
      <c r="G699" s="161"/>
      <c r="H699" s="161">
        <v>11</v>
      </c>
      <c r="I699" s="161">
        <v>5.391</v>
      </c>
      <c r="J699" s="52">
        <f>L699-I699</f>
        <v>5.5520807812143769</v>
      </c>
      <c r="K699" s="52">
        <f>J699-I699</f>
        <v>0.16108078121437686</v>
      </c>
      <c r="L699" s="52">
        <f>3.6*200/M699</f>
        <v>10.943080781214377</v>
      </c>
      <c r="M699" s="161">
        <v>65.795000000000002</v>
      </c>
    </row>
    <row r="700" spans="1:13" x14ac:dyDescent="0.35">
      <c r="A700" s="43" t="s">
        <v>1735</v>
      </c>
      <c r="B700" s="43">
        <v>2023</v>
      </c>
      <c r="C700" s="159">
        <v>45001</v>
      </c>
      <c r="D700" s="43" t="s">
        <v>72</v>
      </c>
      <c r="E700" s="161" t="s">
        <v>99</v>
      </c>
      <c r="F700" s="161" t="s">
        <v>67</v>
      </c>
      <c r="G700" s="161"/>
      <c r="H700" s="161">
        <v>12</v>
      </c>
      <c r="I700" s="161">
        <v>5.4359999999999999</v>
      </c>
      <c r="J700" s="52">
        <f>L700-I700</f>
        <v>5.5839583690461616</v>
      </c>
      <c r="K700" s="52">
        <f>J700-I700</f>
        <v>0.14795836904616166</v>
      </c>
      <c r="L700" s="52">
        <f>3.6*200/M700</f>
        <v>11.019958369046162</v>
      </c>
      <c r="M700" s="161">
        <v>65.335999999999999</v>
      </c>
    </row>
    <row r="701" spans="1:13" x14ac:dyDescent="0.35">
      <c r="A701" s="43" t="s">
        <v>1735</v>
      </c>
      <c r="B701" s="43">
        <v>2023</v>
      </c>
      <c r="C701" s="159">
        <v>45001</v>
      </c>
      <c r="D701" s="43" t="s">
        <v>72</v>
      </c>
      <c r="E701" s="161" t="s">
        <v>81</v>
      </c>
      <c r="F701" s="161" t="s">
        <v>17</v>
      </c>
      <c r="G701" s="161"/>
      <c r="H701" s="161">
        <v>13</v>
      </c>
      <c r="I701" s="161">
        <v>5.4459999999999997</v>
      </c>
      <c r="J701" s="52">
        <f>L701-I701</f>
        <v>5.6079648422507091</v>
      </c>
      <c r="K701" s="52">
        <f>J701-I701</f>
        <v>0.1619648422507094</v>
      </c>
      <c r="L701" s="52">
        <f>3.6*200/M701</f>
        <v>11.053964842250709</v>
      </c>
      <c r="M701" s="161">
        <v>65.135000000000005</v>
      </c>
    </row>
    <row r="702" spans="1:13" x14ac:dyDescent="0.35">
      <c r="A702" s="43" t="s">
        <v>1735</v>
      </c>
      <c r="B702" s="43">
        <v>2023</v>
      </c>
      <c r="C702" s="159">
        <v>45001</v>
      </c>
      <c r="D702" s="43" t="s">
        <v>72</v>
      </c>
      <c r="E702" s="161" t="s">
        <v>107</v>
      </c>
      <c r="F702" s="161" t="s">
        <v>15</v>
      </c>
      <c r="G702" s="161"/>
      <c r="H702" s="161">
        <v>14</v>
      </c>
      <c r="I702" s="161">
        <v>5.4580000000000002</v>
      </c>
      <c r="J702" s="52">
        <f>L702-I702</f>
        <v>5.596983187213068</v>
      </c>
      <c r="K702" s="52">
        <f>J702-I702</f>
        <v>0.13898318721306779</v>
      </c>
      <c r="L702" s="52">
        <f>3.6*200/M702</f>
        <v>11.054983187213068</v>
      </c>
      <c r="M702" s="161">
        <v>65.129000000000005</v>
      </c>
    </row>
    <row r="703" spans="1:13" x14ac:dyDescent="0.35">
      <c r="A703" s="43" t="s">
        <v>1735</v>
      </c>
      <c r="B703" s="43">
        <v>2023</v>
      </c>
      <c r="C703" s="159">
        <v>45001</v>
      </c>
      <c r="D703" s="43" t="s">
        <v>72</v>
      </c>
      <c r="E703" s="161" t="s">
        <v>45</v>
      </c>
      <c r="F703" s="161" t="s">
        <v>40</v>
      </c>
      <c r="G703" s="161"/>
      <c r="H703" s="161">
        <v>15</v>
      </c>
      <c r="I703" s="161">
        <v>5.4530000000000003</v>
      </c>
      <c r="J703" s="52">
        <f>L703-I703</f>
        <v>5.6130272962006655</v>
      </c>
      <c r="K703" s="52">
        <f>J703-I703</f>
        <v>0.16002729620066525</v>
      </c>
      <c r="L703" s="52">
        <f>3.6*200/M703</f>
        <v>11.066027296200666</v>
      </c>
      <c r="M703" s="161">
        <v>65.063999999999993</v>
      </c>
    </row>
    <row r="704" spans="1:13" x14ac:dyDescent="0.35">
      <c r="A704" s="43" t="s">
        <v>1735</v>
      </c>
      <c r="B704" s="43">
        <v>2023</v>
      </c>
      <c r="C704" s="159">
        <v>45001</v>
      </c>
      <c r="D704" s="43" t="s">
        <v>72</v>
      </c>
      <c r="E704" s="161" t="s">
        <v>115</v>
      </c>
      <c r="F704" s="161" t="s">
        <v>31</v>
      </c>
      <c r="G704" s="161"/>
      <c r="H704" s="161">
        <v>16</v>
      </c>
      <c r="I704" s="161">
        <v>5.4560000000000004</v>
      </c>
      <c r="J704" s="52">
        <f>L704-I704</f>
        <v>5.6229684249399883</v>
      </c>
      <c r="K704" s="52">
        <f>J704-I704</f>
        <v>0.16696842493998787</v>
      </c>
      <c r="L704" s="52">
        <f>3.6*200/M704</f>
        <v>11.078968424939989</v>
      </c>
      <c r="M704" s="161">
        <v>64.988</v>
      </c>
    </row>
    <row r="705" spans="1:13" x14ac:dyDescent="0.35">
      <c r="A705" s="43" t="s">
        <v>1735</v>
      </c>
      <c r="B705" s="43">
        <v>2023</v>
      </c>
      <c r="C705" s="159">
        <v>45001</v>
      </c>
      <c r="D705" s="43" t="s">
        <v>72</v>
      </c>
      <c r="E705" s="161" t="s">
        <v>50</v>
      </c>
      <c r="F705" s="161" t="s">
        <v>51</v>
      </c>
      <c r="G705" s="161"/>
      <c r="H705" s="161">
        <v>17</v>
      </c>
      <c r="I705" s="161">
        <v>5.4930000000000003</v>
      </c>
      <c r="J705" s="52">
        <f>L705-I705</f>
        <v>5.5950110880110877</v>
      </c>
      <c r="K705" s="52">
        <f>J705-I705</f>
        <v>0.10201108801108738</v>
      </c>
      <c r="L705" s="52">
        <f>3.6*200/M705</f>
        <v>11.088011088011088</v>
      </c>
      <c r="M705" s="161">
        <v>64.935000000000002</v>
      </c>
    </row>
    <row r="706" spans="1:13" x14ac:dyDescent="0.35">
      <c r="A706" s="43" t="s">
        <v>1735</v>
      </c>
      <c r="B706" s="43">
        <v>2023</v>
      </c>
      <c r="C706" s="159">
        <v>45001</v>
      </c>
      <c r="D706" s="43" t="s">
        <v>72</v>
      </c>
      <c r="E706" s="161" t="s">
        <v>1515</v>
      </c>
      <c r="F706" s="161" t="s">
        <v>38</v>
      </c>
      <c r="G706" s="161"/>
      <c r="H706" s="161">
        <v>18</v>
      </c>
      <c r="I706" s="161">
        <v>5.4279999999999999</v>
      </c>
      <c r="J706" s="52">
        <f>L706-I706</f>
        <v>5.6719768750481778</v>
      </c>
      <c r="K706" s="52">
        <f>J706-I706</f>
        <v>0.24397687504817789</v>
      </c>
      <c r="L706" s="52">
        <f>3.6*200/M706</f>
        <v>11.099976875048178</v>
      </c>
      <c r="M706" s="161">
        <v>64.864999999999995</v>
      </c>
    </row>
    <row r="707" spans="1:13" x14ac:dyDescent="0.35">
      <c r="A707" s="43" t="s">
        <v>1735</v>
      </c>
      <c r="B707" s="43">
        <v>2023</v>
      </c>
      <c r="C707" s="159">
        <v>45001</v>
      </c>
      <c r="D707" s="43" t="s">
        <v>72</v>
      </c>
      <c r="E707" s="161" t="s">
        <v>1737</v>
      </c>
      <c r="F707" s="161" t="s">
        <v>123</v>
      </c>
      <c r="G707" s="161"/>
      <c r="H707" s="161">
        <v>19</v>
      </c>
      <c r="I707" s="161">
        <v>5.4409999999999998</v>
      </c>
      <c r="J707" s="52">
        <f>L707-I707</f>
        <v>5.6600037157526328</v>
      </c>
      <c r="K707" s="52">
        <f>J707-I707</f>
        <v>0.219003715752633</v>
      </c>
      <c r="L707" s="52">
        <f>3.6*200/M707</f>
        <v>11.101003715752633</v>
      </c>
      <c r="M707" s="161">
        <v>64.858999999999995</v>
      </c>
    </row>
    <row r="708" spans="1:13" x14ac:dyDescent="0.35">
      <c r="A708" s="43" t="s">
        <v>1735</v>
      </c>
      <c r="B708" s="43">
        <v>2023</v>
      </c>
      <c r="C708" s="159">
        <v>45001</v>
      </c>
      <c r="D708" s="43" t="s">
        <v>72</v>
      </c>
      <c r="E708" s="161" t="s">
        <v>43</v>
      </c>
      <c r="F708" s="161" t="s">
        <v>44</v>
      </c>
      <c r="G708" s="161"/>
      <c r="H708" s="161">
        <v>20</v>
      </c>
      <c r="I708" s="161">
        <v>5.4340000000000002</v>
      </c>
      <c r="J708" s="52">
        <f>L708-I708</f>
        <v>5.6719694585839884</v>
      </c>
      <c r="K708" s="52">
        <f>J708-I708</f>
        <v>0.23796945858398821</v>
      </c>
      <c r="L708" s="52">
        <f>3.6*200/M708</f>
        <v>11.105969458583989</v>
      </c>
      <c r="M708" s="161">
        <v>64.83</v>
      </c>
    </row>
    <row r="709" spans="1:13" x14ac:dyDescent="0.35">
      <c r="A709" s="43" t="s">
        <v>1735</v>
      </c>
      <c r="B709" s="43">
        <v>2023</v>
      </c>
      <c r="C709" s="159">
        <v>45001</v>
      </c>
      <c r="D709" s="43" t="s">
        <v>72</v>
      </c>
      <c r="E709" s="161" t="s">
        <v>57</v>
      </c>
      <c r="F709" s="161" t="s">
        <v>47</v>
      </c>
      <c r="G709" s="161"/>
      <c r="H709" s="161">
        <v>21</v>
      </c>
      <c r="I709" s="161">
        <v>5.5339999999999998</v>
      </c>
      <c r="J709" s="52">
        <f>L709-I709</f>
        <v>5.6979236229193662</v>
      </c>
      <c r="K709" s="52">
        <f>J709-I709</f>
        <v>0.16392362291936635</v>
      </c>
      <c r="L709" s="52">
        <f>3.6*200/M709</f>
        <v>11.231923622919366</v>
      </c>
      <c r="M709" s="161">
        <v>64.102999999999994</v>
      </c>
    </row>
    <row r="710" spans="1:13" x14ac:dyDescent="0.35">
      <c r="A710" s="43" t="s">
        <v>1735</v>
      </c>
      <c r="B710" s="43">
        <v>2023</v>
      </c>
      <c r="C710" s="159">
        <v>45001</v>
      </c>
      <c r="D710" s="43" t="s">
        <v>72</v>
      </c>
      <c r="E710" s="161" t="s">
        <v>109</v>
      </c>
      <c r="F710" s="161" t="s">
        <v>59</v>
      </c>
      <c r="G710" s="161"/>
      <c r="H710" s="161">
        <v>22</v>
      </c>
      <c r="I710" s="161">
        <v>5.5049999999999999</v>
      </c>
      <c r="J710" s="52">
        <f>L710-I710</f>
        <v>5.7620766630674618</v>
      </c>
      <c r="K710" s="52">
        <f>J710-I710</f>
        <v>0.25707666306746191</v>
      </c>
      <c r="L710" s="52">
        <f>3.6*200/M710</f>
        <v>11.267076663067462</v>
      </c>
      <c r="M710" s="161">
        <v>63.902999999999999</v>
      </c>
    </row>
    <row r="711" spans="1:13" x14ac:dyDescent="0.35">
      <c r="A711" s="43" t="s">
        <v>1735</v>
      </c>
      <c r="B711" s="43">
        <v>2023</v>
      </c>
      <c r="C711" s="159">
        <v>45001</v>
      </c>
      <c r="D711" s="43" t="s">
        <v>72</v>
      </c>
      <c r="E711" s="161" t="s">
        <v>96</v>
      </c>
      <c r="F711" s="161" t="s">
        <v>19</v>
      </c>
      <c r="G711" s="161"/>
      <c r="H711" s="161">
        <v>23</v>
      </c>
      <c r="I711" s="161">
        <v>5.5759999999999996</v>
      </c>
      <c r="J711" s="52">
        <f>L711-I711</f>
        <v>5.7259181866700155</v>
      </c>
      <c r="K711" s="52">
        <f>J711-I711</f>
        <v>0.14991818667001588</v>
      </c>
      <c r="L711" s="52">
        <f>3.6*200/M711</f>
        <v>11.301918186670015</v>
      </c>
      <c r="M711" s="161">
        <v>63.706000000000003</v>
      </c>
    </row>
    <row r="712" spans="1:13" x14ac:dyDescent="0.35">
      <c r="A712" s="43" t="s">
        <v>1735</v>
      </c>
      <c r="B712" s="43">
        <v>2023</v>
      </c>
      <c r="C712" s="159">
        <v>45001</v>
      </c>
      <c r="D712" s="43" t="s">
        <v>72</v>
      </c>
      <c r="E712" s="161" t="s">
        <v>46</v>
      </c>
      <c r="F712" s="161" t="s">
        <v>47</v>
      </c>
      <c r="G712" s="161"/>
      <c r="H712" s="161">
        <v>24</v>
      </c>
      <c r="I712" s="161">
        <v>5.5910000000000002</v>
      </c>
      <c r="J712" s="52">
        <f>L712-I712</f>
        <v>5.740088099209971</v>
      </c>
      <c r="K712" s="52">
        <f>J712-I712</f>
        <v>0.14908809920997079</v>
      </c>
      <c r="L712" s="52">
        <f>3.6*200/M712</f>
        <v>11.331088099209971</v>
      </c>
      <c r="M712" s="161">
        <v>63.542000000000002</v>
      </c>
    </row>
    <row r="713" spans="1:13" x14ac:dyDescent="0.35">
      <c r="A713" s="43" t="s">
        <v>1735</v>
      </c>
      <c r="B713" s="43">
        <v>2023</v>
      </c>
      <c r="C713" s="159">
        <v>45001</v>
      </c>
      <c r="D713" s="43" t="s">
        <v>72</v>
      </c>
      <c r="E713" s="161" t="s">
        <v>54</v>
      </c>
      <c r="F713" s="161" t="s">
        <v>44</v>
      </c>
      <c r="G713" s="161"/>
      <c r="H713" s="161">
        <v>25</v>
      </c>
      <c r="I713" s="161">
        <v>5.5949999999999998</v>
      </c>
      <c r="J713" s="52">
        <f>L713-I713</f>
        <v>5.8060640993159369</v>
      </c>
      <c r="K713" s="52">
        <f>J713-I713</f>
        <v>0.21106409931593717</v>
      </c>
      <c r="L713" s="52">
        <f>3.6*200/M713</f>
        <v>11.401064099315937</v>
      </c>
      <c r="M713" s="161">
        <v>63.152000000000001</v>
      </c>
    </row>
    <row r="714" spans="1:13" x14ac:dyDescent="0.35">
      <c r="A714" s="43" t="s">
        <v>1735</v>
      </c>
      <c r="B714" s="43">
        <v>2023</v>
      </c>
      <c r="C714" s="159">
        <v>45001</v>
      </c>
      <c r="D714" s="43" t="s">
        <v>72</v>
      </c>
      <c r="E714" s="161" t="s">
        <v>66</v>
      </c>
      <c r="F714" s="161" t="s">
        <v>67</v>
      </c>
      <c r="G714" s="161"/>
      <c r="H714" s="161">
        <v>26</v>
      </c>
      <c r="I714" s="161">
        <v>5.6260000000000003</v>
      </c>
      <c r="J714" s="52">
        <f>L714-I714</f>
        <v>5.7790372247742754</v>
      </c>
      <c r="K714" s="52">
        <f>J714-I714</f>
        <v>0.15303722477427506</v>
      </c>
      <c r="L714" s="52">
        <f>3.6*200/M714</f>
        <v>11.405037224774276</v>
      </c>
      <c r="M714" s="161">
        <v>63.13</v>
      </c>
    </row>
    <row r="715" spans="1:13" x14ac:dyDescent="0.35">
      <c r="A715" s="43" t="s">
        <v>1735</v>
      </c>
      <c r="B715" s="43">
        <v>2023</v>
      </c>
      <c r="C715" s="159">
        <v>45001</v>
      </c>
      <c r="D715" s="43" t="s">
        <v>72</v>
      </c>
      <c r="E715" s="161" t="s">
        <v>116</v>
      </c>
      <c r="F715" s="161" t="s">
        <v>49</v>
      </c>
      <c r="G715" s="161"/>
      <c r="H715" s="161">
        <v>27</v>
      </c>
      <c r="I715" s="161">
        <v>5.6150000000000002</v>
      </c>
      <c r="J715" s="52">
        <f>L715-I715</f>
        <v>5.8199241642182162</v>
      </c>
      <c r="K715" s="52">
        <f>J715-I715</f>
        <v>0.20492416421821602</v>
      </c>
      <c r="L715" s="52">
        <f>3.6*200/M715</f>
        <v>11.434924164218216</v>
      </c>
      <c r="M715" s="161">
        <v>62.965000000000003</v>
      </c>
    </row>
    <row r="716" spans="1:13" x14ac:dyDescent="0.35">
      <c r="A716" s="43" t="s">
        <v>1735</v>
      </c>
      <c r="B716" s="43">
        <v>2023</v>
      </c>
      <c r="C716" s="159">
        <v>45001</v>
      </c>
      <c r="D716" s="43" t="s">
        <v>72</v>
      </c>
      <c r="E716" s="161" t="s">
        <v>1722</v>
      </c>
      <c r="F716" s="161" t="s">
        <v>159</v>
      </c>
      <c r="G716" s="161"/>
      <c r="H716" s="161">
        <v>28</v>
      </c>
      <c r="I716" s="161">
        <v>5.569</v>
      </c>
      <c r="J716" s="52">
        <f>L716-I716</f>
        <v>5.8759213161659511</v>
      </c>
      <c r="K716" s="52">
        <f>J716-I716</f>
        <v>0.3069213161659512</v>
      </c>
      <c r="L716" s="52">
        <f>3.6*200/M716</f>
        <v>11.444921316165951</v>
      </c>
      <c r="M716" s="161">
        <v>62.91</v>
      </c>
    </row>
    <row r="717" spans="1:13" x14ac:dyDescent="0.35">
      <c r="A717" s="43" t="s">
        <v>1735</v>
      </c>
      <c r="B717" s="43">
        <v>2023</v>
      </c>
      <c r="C717" s="159">
        <v>45001</v>
      </c>
      <c r="D717" s="43" t="s">
        <v>72</v>
      </c>
      <c r="E717" s="161" t="s">
        <v>1540</v>
      </c>
      <c r="F717" s="161" t="s">
        <v>29</v>
      </c>
      <c r="G717" s="161"/>
      <c r="H717" s="161">
        <v>29</v>
      </c>
      <c r="I717" s="161">
        <v>5.6040000000000001</v>
      </c>
      <c r="J717" s="52">
        <f>L717-I717</f>
        <v>5.8810853405646837</v>
      </c>
      <c r="K717" s="52">
        <f>J717-I717</f>
        <v>0.27708534056468359</v>
      </c>
      <c r="L717" s="52">
        <f>3.6*200/M717</f>
        <v>11.485085340564684</v>
      </c>
      <c r="M717" s="161">
        <v>62.69</v>
      </c>
    </row>
    <row r="718" spans="1:13" x14ac:dyDescent="0.35">
      <c r="A718" s="43" t="s">
        <v>1735</v>
      </c>
      <c r="B718" s="43">
        <v>2023</v>
      </c>
      <c r="C718" s="159">
        <v>45001</v>
      </c>
      <c r="D718" s="43" t="s">
        <v>72</v>
      </c>
      <c r="E718" s="161" t="s">
        <v>58</v>
      </c>
      <c r="F718" s="161" t="s">
        <v>59</v>
      </c>
      <c r="G718" s="161"/>
      <c r="H718" s="161">
        <v>30</v>
      </c>
      <c r="I718" s="161">
        <v>5.5910000000000002</v>
      </c>
      <c r="J718" s="52">
        <f>L718-I718</f>
        <v>5.8940853405646836</v>
      </c>
      <c r="K718" s="52">
        <f>J718-I718</f>
        <v>0.30308534056468339</v>
      </c>
      <c r="L718" s="52">
        <f>3.6*200/M718</f>
        <v>11.485085340564684</v>
      </c>
      <c r="M718" s="161">
        <v>62.69</v>
      </c>
    </row>
    <row r="719" spans="1:13" x14ac:dyDescent="0.35">
      <c r="A719" s="43" t="s">
        <v>1735</v>
      </c>
      <c r="B719" s="43">
        <v>2023</v>
      </c>
      <c r="C719" s="159">
        <v>45001</v>
      </c>
      <c r="D719" s="43" t="s">
        <v>72</v>
      </c>
      <c r="E719" s="161" t="s">
        <v>64</v>
      </c>
      <c r="F719" s="161" t="s">
        <v>65</v>
      </c>
      <c r="G719" s="161"/>
      <c r="H719" s="161">
        <v>31</v>
      </c>
      <c r="I719" s="161">
        <v>5.6420000000000003</v>
      </c>
      <c r="J719" s="52">
        <f>L719-I719</f>
        <v>5.8890698270339525</v>
      </c>
      <c r="K719" s="52">
        <f>J719-I719</f>
        <v>0.24706982703395219</v>
      </c>
      <c r="L719" s="52">
        <f>3.6*200/M719</f>
        <v>11.531069827033953</v>
      </c>
      <c r="M719" s="161">
        <v>62.44</v>
      </c>
    </row>
    <row r="720" spans="1:13" x14ac:dyDescent="0.35">
      <c r="A720" s="43" t="s">
        <v>1735</v>
      </c>
      <c r="B720" s="43">
        <v>2023</v>
      </c>
      <c r="C720" s="159">
        <v>45001</v>
      </c>
      <c r="D720" s="43" t="s">
        <v>72</v>
      </c>
      <c r="E720" s="161" t="s">
        <v>60</v>
      </c>
      <c r="F720" s="161" t="s">
        <v>61</v>
      </c>
      <c r="G720" s="161"/>
      <c r="H720" s="161">
        <v>32</v>
      </c>
      <c r="I720" s="161">
        <v>5.774</v>
      </c>
      <c r="J720" s="52">
        <f>L720-I720</f>
        <v>5.9920516725769284</v>
      </c>
      <c r="K720" s="52">
        <f>J720-I720</f>
        <v>0.21805167257692837</v>
      </c>
      <c r="L720" s="52">
        <f>3.6*200/M720</f>
        <v>11.766051672576928</v>
      </c>
      <c r="M720" s="161">
        <v>61.192999999999998</v>
      </c>
    </row>
    <row r="721" spans="1:13" x14ac:dyDescent="0.35">
      <c r="A721" s="43" t="s">
        <v>1735</v>
      </c>
      <c r="B721" s="43">
        <v>2023</v>
      </c>
      <c r="C721" s="159">
        <v>45001</v>
      </c>
      <c r="D721" s="43" t="s">
        <v>72</v>
      </c>
      <c r="E721" s="161" t="s">
        <v>93</v>
      </c>
      <c r="F721" s="161" t="s">
        <v>90</v>
      </c>
      <c r="G721" s="161"/>
      <c r="H721" s="161">
        <v>33</v>
      </c>
      <c r="I721" s="161">
        <v>5.7969999999999997</v>
      </c>
      <c r="J721" s="52">
        <f>L721-I721</f>
        <v>6.0540715343845681</v>
      </c>
      <c r="K721" s="52">
        <f>J721-I721</f>
        <v>0.25707153438456842</v>
      </c>
      <c r="L721" s="52">
        <f>3.6*200/M721</f>
        <v>11.851071534384568</v>
      </c>
      <c r="M721" s="161">
        <v>60.753999999999998</v>
      </c>
    </row>
    <row r="722" spans="1:13" x14ac:dyDescent="0.35">
      <c r="A722" s="43" t="s">
        <v>1735</v>
      </c>
      <c r="B722" s="43">
        <v>2023</v>
      </c>
      <c r="C722" s="159">
        <v>45001</v>
      </c>
      <c r="D722" s="43" t="s">
        <v>72</v>
      </c>
      <c r="E722" s="161" t="s">
        <v>1727</v>
      </c>
      <c r="F722" s="161" t="s">
        <v>190</v>
      </c>
      <c r="G722" s="161"/>
      <c r="H722" s="161">
        <v>34</v>
      </c>
      <c r="I722" s="161">
        <v>5.8890000000000002</v>
      </c>
      <c r="J722" s="52">
        <f>L722-I722</f>
        <v>6.0890402595242064</v>
      </c>
      <c r="K722" s="52">
        <f>J722-I722</f>
        <v>0.20004025952420612</v>
      </c>
      <c r="L722" s="52">
        <f>3.6*200/M722</f>
        <v>11.978040259524207</v>
      </c>
      <c r="M722" s="161">
        <v>60.11</v>
      </c>
    </row>
    <row r="723" spans="1:13" x14ac:dyDescent="0.35">
      <c r="A723" s="43" t="s">
        <v>1735</v>
      </c>
      <c r="B723" s="43">
        <v>2023</v>
      </c>
      <c r="C723" s="159">
        <v>45001</v>
      </c>
      <c r="D723" s="43" t="s">
        <v>72</v>
      </c>
      <c r="E723" s="161" t="s">
        <v>89</v>
      </c>
      <c r="F723" s="161" t="s">
        <v>90</v>
      </c>
      <c r="G723" s="161"/>
      <c r="H723" s="161">
        <v>35</v>
      </c>
      <c r="I723" s="161">
        <v>5.8559999999999999</v>
      </c>
      <c r="J723" s="52">
        <f>L723-I723</f>
        <v>6.1550100925848703</v>
      </c>
      <c r="K723" s="52">
        <f>J723-I723</f>
        <v>0.29901009258487043</v>
      </c>
      <c r="L723" s="52">
        <f>3.6*200/M723</f>
        <v>12.01101009258487</v>
      </c>
      <c r="M723" s="161">
        <v>59.945</v>
      </c>
    </row>
    <row r="724" spans="1:13" x14ac:dyDescent="0.35">
      <c r="A724" s="43" t="s">
        <v>1735</v>
      </c>
      <c r="B724" s="43">
        <v>2023</v>
      </c>
      <c r="C724" s="159">
        <v>45001</v>
      </c>
      <c r="D724" s="43" t="s">
        <v>72</v>
      </c>
      <c r="E724" s="161" t="s">
        <v>1738</v>
      </c>
      <c r="F724" s="161" t="s">
        <v>1739</v>
      </c>
      <c r="G724" s="161"/>
      <c r="H724" s="161">
        <v>36</v>
      </c>
      <c r="I724" s="161">
        <v>5.8639999999999999</v>
      </c>
      <c r="J724" s="52">
        <f>L724-I724</f>
        <v>6.2029716928955709</v>
      </c>
      <c r="K724" s="52">
        <f>J724-I724</f>
        <v>0.33897169289557105</v>
      </c>
      <c r="L724" s="52">
        <f>3.6*200/M724</f>
        <v>12.066971692895571</v>
      </c>
      <c r="M724" s="161">
        <v>59.667000000000002</v>
      </c>
    </row>
    <row r="725" spans="1:13" x14ac:dyDescent="0.35">
      <c r="A725" s="43" t="s">
        <v>1735</v>
      </c>
      <c r="B725" s="43">
        <v>2023</v>
      </c>
      <c r="C725" s="159">
        <v>45001</v>
      </c>
      <c r="D725" s="43" t="s">
        <v>72</v>
      </c>
      <c r="E725" s="161" t="s">
        <v>1539</v>
      </c>
      <c r="F725" s="161" t="s">
        <v>190</v>
      </c>
      <c r="G725" s="161"/>
      <c r="H725" s="161">
        <v>37</v>
      </c>
      <c r="I725" s="161">
        <v>6.016</v>
      </c>
      <c r="J725" s="52">
        <f>L725-I725</f>
        <v>6.1060284194221826</v>
      </c>
      <c r="K725" s="52">
        <f>J725-I725</f>
        <v>9.0028419422182537E-2</v>
      </c>
      <c r="L725" s="52">
        <f>3.6*200/M725</f>
        <v>12.122028419422183</v>
      </c>
      <c r="M725" s="161">
        <v>59.396000000000001</v>
      </c>
    </row>
    <row r="726" spans="1:13" x14ac:dyDescent="0.35">
      <c r="A726" s="43" t="s">
        <v>1735</v>
      </c>
      <c r="B726" s="43">
        <v>2023</v>
      </c>
      <c r="C726" s="159">
        <v>45001</v>
      </c>
      <c r="D726" s="43" t="s">
        <v>72</v>
      </c>
      <c r="E726" s="161" t="s">
        <v>1736</v>
      </c>
      <c r="F726" s="161" t="s">
        <v>241</v>
      </c>
      <c r="G726" s="161"/>
      <c r="H726" s="161">
        <v>38</v>
      </c>
      <c r="I726" s="161">
        <v>6.4390000000000001</v>
      </c>
      <c r="J726" s="52">
        <f>L726-I726</f>
        <v>6.5111061189251416</v>
      </c>
      <c r="K726" s="52">
        <f>J726-I726</f>
        <v>7.2106118925141516E-2</v>
      </c>
      <c r="L726" s="52">
        <f>3.6*200/M726</f>
        <v>12.950106118925142</v>
      </c>
      <c r="M726" s="161">
        <v>55.597999999999999</v>
      </c>
    </row>
    <row r="727" spans="1:13" x14ac:dyDescent="0.35">
      <c r="A727" s="43" t="s">
        <v>1735</v>
      </c>
      <c r="B727" s="43">
        <v>2023</v>
      </c>
      <c r="C727" s="159">
        <v>45001</v>
      </c>
      <c r="D727" s="43" t="s">
        <v>72</v>
      </c>
      <c r="E727" s="161" t="s">
        <v>69</v>
      </c>
      <c r="F727" s="161" t="s">
        <v>70</v>
      </c>
      <c r="G727" s="161"/>
      <c r="H727" s="161">
        <v>39</v>
      </c>
      <c r="I727" s="161">
        <v>6.6310000000000002</v>
      </c>
      <c r="J727" s="52">
        <f>L727-I727</f>
        <v>6.6850717588311444</v>
      </c>
      <c r="K727" s="52">
        <f>J727-I727</f>
        <v>5.4071758831144123E-2</v>
      </c>
      <c r="L727" s="52">
        <f>3.6*200/M727</f>
        <v>13.316071758831145</v>
      </c>
      <c r="M727" s="161">
        <v>54.07</v>
      </c>
    </row>
    <row r="728" spans="1:13" x14ac:dyDescent="0.35">
      <c r="A728" s="43" t="s">
        <v>1735</v>
      </c>
      <c r="B728" s="43">
        <v>2023</v>
      </c>
      <c r="C728" s="159">
        <v>45001</v>
      </c>
      <c r="D728" s="43" t="s">
        <v>72</v>
      </c>
      <c r="E728" s="161" t="s">
        <v>1743</v>
      </c>
      <c r="F728" s="161" t="s">
        <v>70</v>
      </c>
      <c r="G728" s="161"/>
      <c r="H728" s="161">
        <v>40</v>
      </c>
      <c r="I728" s="161">
        <v>6.9539999999999997</v>
      </c>
      <c r="J728" s="52">
        <f>L728-I728</f>
        <v>7.1261001251564453</v>
      </c>
      <c r="K728" s="52">
        <f>J728-I728</f>
        <v>0.17210012515644557</v>
      </c>
      <c r="L728" s="52">
        <f>3.6*200/M728</f>
        <v>14.080100125156445</v>
      </c>
      <c r="M728" s="161">
        <v>51.136000000000003</v>
      </c>
    </row>
    <row r="729" spans="1:13" x14ac:dyDescent="0.35">
      <c r="A729" s="43" t="s">
        <v>1753</v>
      </c>
      <c r="B729" s="43">
        <v>2021</v>
      </c>
      <c r="C729" s="172">
        <v>44414</v>
      </c>
      <c r="D729" s="43" t="s">
        <v>1543</v>
      </c>
      <c r="E729" s="165" t="s">
        <v>14</v>
      </c>
      <c r="F729" s="165" t="s">
        <v>15</v>
      </c>
      <c r="G729" s="165"/>
      <c r="H729" s="162">
        <v>1</v>
      </c>
      <c r="I729" s="165">
        <v>5.0949999999999998</v>
      </c>
      <c r="J729" s="52">
        <f>L729-I729</f>
        <v>5.2150164673874135</v>
      </c>
      <c r="K729" s="52">
        <f>J729-I729</f>
        <v>0.12001646738741378</v>
      </c>
      <c r="L729" s="52">
        <f>720/M729</f>
        <v>10.310016467387413</v>
      </c>
      <c r="M729" s="165">
        <v>69.834999999999994</v>
      </c>
    </row>
    <row r="730" spans="1:13" x14ac:dyDescent="0.35">
      <c r="A730" s="43" t="s">
        <v>1753</v>
      </c>
      <c r="B730" s="43">
        <v>2021</v>
      </c>
      <c r="C730" s="172">
        <v>44414</v>
      </c>
      <c r="D730" s="43" t="s">
        <v>1543</v>
      </c>
      <c r="E730" s="165" t="s">
        <v>33</v>
      </c>
      <c r="F730" s="165" t="s">
        <v>27</v>
      </c>
      <c r="G730" s="165"/>
      <c r="H730" s="162">
        <v>2</v>
      </c>
      <c r="I730" s="165">
        <v>5.1449999999999996</v>
      </c>
      <c r="J730" s="52">
        <f>L730-I730</f>
        <v>5.2010167835383392</v>
      </c>
      <c r="K730" s="52">
        <f>J730-I730</f>
        <v>5.601678353833961E-2</v>
      </c>
      <c r="L730" s="52">
        <f>720/M730</f>
        <v>10.346016783538339</v>
      </c>
      <c r="M730" s="165">
        <v>69.591999999999999</v>
      </c>
    </row>
    <row r="731" spans="1:13" x14ac:dyDescent="0.35">
      <c r="A731" s="43" t="s">
        <v>1753</v>
      </c>
      <c r="B731" s="43">
        <v>2021</v>
      </c>
      <c r="C731" s="172">
        <v>44414</v>
      </c>
      <c r="D731" s="43" t="s">
        <v>1543</v>
      </c>
      <c r="E731" s="165" t="s">
        <v>23</v>
      </c>
      <c r="F731" s="165" t="s">
        <v>15</v>
      </c>
      <c r="G731" s="165"/>
      <c r="H731" s="162">
        <v>3</v>
      </c>
      <c r="I731" s="165">
        <v>5.1420000000000003</v>
      </c>
      <c r="J731" s="52">
        <f>L731-I731</f>
        <v>5.2390718456680654</v>
      </c>
      <c r="K731" s="52">
        <f>J731-I731</f>
        <v>9.7071845668065038E-2</v>
      </c>
      <c r="L731" s="52">
        <f>720/M731</f>
        <v>10.381071845668066</v>
      </c>
      <c r="M731" s="165">
        <v>69.356999999999999</v>
      </c>
    </row>
    <row r="732" spans="1:13" x14ac:dyDescent="0.35">
      <c r="A732" s="43" t="s">
        <v>1753</v>
      </c>
      <c r="B732" s="43">
        <v>2021</v>
      </c>
      <c r="C732" s="172">
        <v>44414</v>
      </c>
      <c r="D732" s="43" t="s">
        <v>1543</v>
      </c>
      <c r="E732" s="165" t="s">
        <v>16</v>
      </c>
      <c r="F732" s="165" t="s">
        <v>17</v>
      </c>
      <c r="G732" s="165"/>
      <c r="H732" s="162">
        <v>4</v>
      </c>
      <c r="I732" s="165">
        <v>5.1639999999999997</v>
      </c>
      <c r="J732" s="52">
        <f>L732-I732</f>
        <v>5.23596533344889</v>
      </c>
      <c r="K732" s="52">
        <f>J732-I732</f>
        <v>7.1965333448890334E-2</v>
      </c>
      <c r="L732" s="52">
        <f>720/M732</f>
        <v>10.39996533344889</v>
      </c>
      <c r="M732" s="165">
        <v>69.230999999999995</v>
      </c>
    </row>
    <row r="733" spans="1:13" x14ac:dyDescent="0.35">
      <c r="A733" s="43" t="s">
        <v>1753</v>
      </c>
      <c r="B733" s="43">
        <v>2021</v>
      </c>
      <c r="C733" s="172">
        <v>44414</v>
      </c>
      <c r="D733" s="43" t="s">
        <v>1543</v>
      </c>
      <c r="E733" s="165" t="s">
        <v>26</v>
      </c>
      <c r="F733" s="165" t="s">
        <v>27</v>
      </c>
      <c r="G733" s="165"/>
      <c r="H733" s="162">
        <v>5</v>
      </c>
      <c r="I733" s="165">
        <v>5.1660000000000004</v>
      </c>
      <c r="J733" s="52">
        <f>L733-I733</f>
        <v>5.2939471191562308</v>
      </c>
      <c r="K733" s="52">
        <f>J733-I733</f>
        <v>0.12794711915623047</v>
      </c>
      <c r="L733" s="52">
        <f>720/M733</f>
        <v>10.459947119156231</v>
      </c>
      <c r="M733" s="165">
        <v>68.834000000000003</v>
      </c>
    </row>
    <row r="734" spans="1:13" x14ac:dyDescent="0.35">
      <c r="A734" s="43" t="s">
        <v>1753</v>
      </c>
      <c r="B734" s="43">
        <v>2021</v>
      </c>
      <c r="C734" s="172">
        <v>44414</v>
      </c>
      <c r="D734" s="43" t="s">
        <v>1543</v>
      </c>
      <c r="E734" s="165" t="s">
        <v>30</v>
      </c>
      <c r="F734" s="165" t="s">
        <v>31</v>
      </c>
      <c r="G734" s="165"/>
      <c r="H734" s="162">
        <v>6</v>
      </c>
      <c r="I734" s="165">
        <v>5.1980000000000004</v>
      </c>
      <c r="J734" s="52">
        <f>L734-I734</f>
        <v>5.2630109404739418</v>
      </c>
      <c r="K734" s="52">
        <f>J734-I734</f>
        <v>6.5010940473941403E-2</v>
      </c>
      <c r="L734" s="52">
        <f>720/M734</f>
        <v>10.461010940473942</v>
      </c>
      <c r="M734" s="165">
        <v>68.826999999999998</v>
      </c>
    </row>
    <row r="735" spans="1:13" x14ac:dyDescent="0.35">
      <c r="A735" s="43" t="s">
        <v>1753</v>
      </c>
      <c r="B735" s="43">
        <v>2021</v>
      </c>
      <c r="C735" s="172">
        <v>44414</v>
      </c>
      <c r="D735" s="43" t="s">
        <v>1543</v>
      </c>
      <c r="E735" s="165" t="s">
        <v>78</v>
      </c>
      <c r="F735" s="165" t="s">
        <v>19</v>
      </c>
      <c r="G735" s="165"/>
      <c r="H735" s="162">
        <v>7</v>
      </c>
      <c r="I735" s="165">
        <v>5.1769999999999996</v>
      </c>
      <c r="J735" s="52">
        <f>L735-I735</f>
        <v>5.3019765532899612</v>
      </c>
      <c r="K735" s="52">
        <f>J735-I735</f>
        <v>0.1249765532899616</v>
      </c>
      <c r="L735" s="52">
        <f>720/M735</f>
        <v>10.478976553289961</v>
      </c>
      <c r="M735" s="165">
        <v>68.709000000000003</v>
      </c>
    </row>
    <row r="736" spans="1:13" x14ac:dyDescent="0.35">
      <c r="A736" s="43" t="s">
        <v>1753</v>
      </c>
      <c r="B736" s="43">
        <v>2021</v>
      </c>
      <c r="C736" s="172">
        <v>44414</v>
      </c>
      <c r="D736" s="43" t="s">
        <v>1543</v>
      </c>
      <c r="E736" s="165" t="s">
        <v>136</v>
      </c>
      <c r="F736" s="165" t="s">
        <v>25</v>
      </c>
      <c r="G736" s="165"/>
      <c r="H736" s="162">
        <v>8</v>
      </c>
      <c r="I736" s="165">
        <v>5.2119999999999997</v>
      </c>
      <c r="J736" s="52">
        <f>L736-I736</f>
        <v>5.2830148679377302</v>
      </c>
      <c r="K736" s="52">
        <f>J736-I736</f>
        <v>7.1014867937730486E-2</v>
      </c>
      <c r="L736" s="52">
        <f>720/M736</f>
        <v>10.49501486793773</v>
      </c>
      <c r="M736" s="165">
        <v>68.603999999999999</v>
      </c>
    </row>
    <row r="737" spans="1:13" x14ac:dyDescent="0.35">
      <c r="A737" s="43" t="s">
        <v>1753</v>
      </c>
      <c r="B737" s="43">
        <v>2021</v>
      </c>
      <c r="C737" s="172">
        <v>44414</v>
      </c>
      <c r="D737" s="43" t="s">
        <v>1543</v>
      </c>
      <c r="E737" s="165" t="s">
        <v>80</v>
      </c>
      <c r="F737" s="165" t="s">
        <v>65</v>
      </c>
      <c r="G737" s="165"/>
      <c r="H737" s="162">
        <v>9</v>
      </c>
      <c r="I737" s="165">
        <v>5.1870000000000003</v>
      </c>
      <c r="J737" s="52">
        <f>L737-I737</f>
        <v>5.3510247058134768</v>
      </c>
      <c r="K737" s="52">
        <f>J737-I737</f>
        <v>0.1640247058134765</v>
      </c>
      <c r="L737" s="52">
        <f>720/M737</f>
        <v>10.538024705813477</v>
      </c>
      <c r="M737" s="165">
        <v>68.323999999999998</v>
      </c>
    </row>
    <row r="738" spans="1:13" x14ac:dyDescent="0.35">
      <c r="A738" s="43" t="s">
        <v>1753</v>
      </c>
      <c r="B738" s="43">
        <v>2021</v>
      </c>
      <c r="C738" s="172">
        <v>44414</v>
      </c>
      <c r="D738" s="43" t="s">
        <v>1543</v>
      </c>
      <c r="E738" s="165" t="s">
        <v>137</v>
      </c>
      <c r="F738" s="165" t="s">
        <v>38</v>
      </c>
      <c r="G738" s="165"/>
      <c r="H738" s="162">
        <v>10</v>
      </c>
      <c r="I738" s="165">
        <v>5.2249999999999996</v>
      </c>
      <c r="J738" s="52">
        <f>L738-I738</f>
        <v>5.3340426468000235</v>
      </c>
      <c r="K738" s="52">
        <f>J738-I738</f>
        <v>0.10904264680002385</v>
      </c>
      <c r="L738" s="52">
        <f>720/M738</f>
        <v>10.559042646800023</v>
      </c>
      <c r="M738" s="165">
        <v>68.188000000000002</v>
      </c>
    </row>
    <row r="739" spans="1:13" x14ac:dyDescent="0.35">
      <c r="A739" s="43" t="s">
        <v>1753</v>
      </c>
      <c r="B739" s="43">
        <v>2021</v>
      </c>
      <c r="C739" s="172">
        <v>44414</v>
      </c>
      <c r="D739" s="43" t="s">
        <v>1543</v>
      </c>
      <c r="E739" s="165" t="s">
        <v>28</v>
      </c>
      <c r="F739" s="165" t="s">
        <v>29</v>
      </c>
      <c r="G739" s="165"/>
      <c r="H739" s="162">
        <v>11</v>
      </c>
      <c r="I739" s="165">
        <v>5.2320000000000002</v>
      </c>
      <c r="J739" s="52">
        <f>L739-I739</f>
        <v>5.3310703324432955</v>
      </c>
      <c r="K739" s="52">
        <f>J739-I739</f>
        <v>9.9070332443295328E-2</v>
      </c>
      <c r="L739" s="52">
        <f>720/M739</f>
        <v>10.563070332443296</v>
      </c>
      <c r="M739" s="165">
        <v>68.162000000000006</v>
      </c>
    </row>
    <row r="740" spans="1:13" x14ac:dyDescent="0.35">
      <c r="A740" s="43" t="s">
        <v>1753</v>
      </c>
      <c r="B740" s="43">
        <v>2021</v>
      </c>
      <c r="C740" s="172">
        <v>44414</v>
      </c>
      <c r="D740" s="43" t="s">
        <v>1543</v>
      </c>
      <c r="E740" s="165" t="s">
        <v>113</v>
      </c>
      <c r="F740" s="165" t="s">
        <v>1754</v>
      </c>
      <c r="G740" s="165"/>
      <c r="H740" s="162">
        <v>12</v>
      </c>
      <c r="I740" s="165">
        <v>5.2720000000000002</v>
      </c>
      <c r="J740" s="52">
        <f>L740-I740</f>
        <v>5.394982725414085</v>
      </c>
      <c r="K740" s="52">
        <f>J740-I740</f>
        <v>0.12298272541408473</v>
      </c>
      <c r="L740" s="52">
        <f>720/M740</f>
        <v>10.666982725414085</v>
      </c>
      <c r="M740" s="165">
        <v>67.498000000000005</v>
      </c>
    </row>
    <row r="741" spans="1:13" x14ac:dyDescent="0.35">
      <c r="A741" s="43" t="s">
        <v>1753</v>
      </c>
      <c r="B741" s="43">
        <v>2021</v>
      </c>
      <c r="C741" s="172">
        <v>44414</v>
      </c>
      <c r="D741" s="43" t="s">
        <v>1543</v>
      </c>
      <c r="E741" s="165" t="s">
        <v>111</v>
      </c>
      <c r="F741" s="165" t="s">
        <v>1754</v>
      </c>
      <c r="G741" s="165"/>
      <c r="H741" s="162">
        <v>13</v>
      </c>
      <c r="I741" s="165">
        <v>5.2720000000000002</v>
      </c>
      <c r="J741" s="52">
        <f>L741-I741</f>
        <v>5.3970375639030888</v>
      </c>
      <c r="K741" s="52">
        <f>J741-I741</f>
        <v>0.12503756390308851</v>
      </c>
      <c r="L741" s="52">
        <f>720/M741</f>
        <v>10.669037563903089</v>
      </c>
      <c r="M741" s="165">
        <v>67.484999999999999</v>
      </c>
    </row>
    <row r="742" spans="1:13" x14ac:dyDescent="0.35">
      <c r="A742" s="43" t="s">
        <v>1753</v>
      </c>
      <c r="B742" s="43">
        <v>2021</v>
      </c>
      <c r="C742" s="172">
        <v>44414</v>
      </c>
      <c r="D742" s="43" t="s">
        <v>1543</v>
      </c>
      <c r="E742" s="165" t="s">
        <v>139</v>
      </c>
      <c r="F742" s="165" t="s">
        <v>36</v>
      </c>
      <c r="G742" s="165"/>
      <c r="H742" s="162">
        <v>14</v>
      </c>
      <c r="I742" s="165">
        <v>5.274</v>
      </c>
      <c r="J742" s="52">
        <f>L742-I742</f>
        <v>5.4050068523627308</v>
      </c>
      <c r="K742" s="52">
        <f>J742-I742</f>
        <v>0.1310068523627308</v>
      </c>
      <c r="L742" s="52">
        <f>720/M742</f>
        <v>10.679006852362731</v>
      </c>
      <c r="M742" s="165">
        <v>67.421999999999997</v>
      </c>
    </row>
    <row r="743" spans="1:13" x14ac:dyDescent="0.35">
      <c r="A743" s="43" t="s">
        <v>1753</v>
      </c>
      <c r="B743" s="43">
        <v>2021</v>
      </c>
      <c r="C743" s="172">
        <v>44414</v>
      </c>
      <c r="D743" s="43" t="s">
        <v>1543</v>
      </c>
      <c r="E743" s="165" t="s">
        <v>43</v>
      </c>
      <c r="F743" s="165" t="s">
        <v>44</v>
      </c>
      <c r="G743" s="165"/>
      <c r="H743" s="162">
        <v>15</v>
      </c>
      <c r="I743" s="165">
        <v>5.2469999999999999</v>
      </c>
      <c r="J743" s="52">
        <f>L743-I743</f>
        <v>5.435017120899662</v>
      </c>
      <c r="K743" s="52">
        <f>J743-I743</f>
        <v>0.18801712089966216</v>
      </c>
      <c r="L743" s="52">
        <f>720/M743</f>
        <v>10.682017120899662</v>
      </c>
      <c r="M743" s="165">
        <v>67.403000000000006</v>
      </c>
    </row>
    <row r="744" spans="1:13" x14ac:dyDescent="0.35">
      <c r="A744" s="43" t="s">
        <v>1753</v>
      </c>
      <c r="B744" s="43">
        <v>2021</v>
      </c>
      <c r="C744" s="172">
        <v>44414</v>
      </c>
      <c r="D744" s="43" t="s">
        <v>1543</v>
      </c>
      <c r="E744" s="165" t="s">
        <v>122</v>
      </c>
      <c r="F744" s="165" t="s">
        <v>123</v>
      </c>
      <c r="G744" s="165"/>
      <c r="H744" s="162">
        <v>16</v>
      </c>
      <c r="I744" s="165">
        <v>5.2830000000000004</v>
      </c>
      <c r="J744" s="52">
        <f>L744-I744</f>
        <v>5.4230013085112718</v>
      </c>
      <c r="K744" s="52">
        <f>J744-I744</f>
        <v>0.14000130851127146</v>
      </c>
      <c r="L744" s="52">
        <f>720/M744</f>
        <v>10.706001308511272</v>
      </c>
      <c r="M744" s="165">
        <v>67.251999999999995</v>
      </c>
    </row>
    <row r="745" spans="1:13" x14ac:dyDescent="0.35">
      <c r="A745" s="43" t="s">
        <v>1753</v>
      </c>
      <c r="B745" s="43">
        <v>2021</v>
      </c>
      <c r="C745" s="172">
        <v>44414</v>
      </c>
      <c r="D745" s="43" t="s">
        <v>1543</v>
      </c>
      <c r="E745" s="165" t="s">
        <v>97</v>
      </c>
      <c r="F745" s="165" t="s">
        <v>40</v>
      </c>
      <c r="G745" s="165"/>
      <c r="H745" s="162">
        <v>17</v>
      </c>
      <c r="I745" s="165">
        <v>5.3150000000000004</v>
      </c>
      <c r="J745" s="52">
        <f>L745-I745</f>
        <v>5.3959385459900906</v>
      </c>
      <c r="K745" s="52">
        <f>J745-I745</f>
        <v>8.0938545990090205E-2</v>
      </c>
      <c r="L745" s="52">
        <f>720/M745</f>
        <v>10.710938545990091</v>
      </c>
      <c r="M745" s="165">
        <v>67.221000000000004</v>
      </c>
    </row>
    <row r="746" spans="1:13" x14ac:dyDescent="0.35">
      <c r="A746" s="43" t="s">
        <v>1753</v>
      </c>
      <c r="B746" s="43">
        <v>2021</v>
      </c>
      <c r="C746" s="172">
        <v>44414</v>
      </c>
      <c r="D746" s="43" t="s">
        <v>1543</v>
      </c>
      <c r="E746" s="165" t="s">
        <v>95</v>
      </c>
      <c r="F746" s="165" t="s">
        <v>38</v>
      </c>
      <c r="G746" s="165"/>
      <c r="H746" s="162">
        <v>18</v>
      </c>
      <c r="I746" s="165">
        <v>5.2789999999999999</v>
      </c>
      <c r="J746" s="52">
        <f>L746-I746</f>
        <v>5.4440620299352158</v>
      </c>
      <c r="K746" s="52">
        <f>J746-I746</f>
        <v>0.1650620299352159</v>
      </c>
      <c r="L746" s="52">
        <f>720/M746</f>
        <v>10.723062029935216</v>
      </c>
      <c r="M746" s="165">
        <v>67.144999999999996</v>
      </c>
    </row>
    <row r="747" spans="1:13" x14ac:dyDescent="0.35">
      <c r="A747" s="43" t="s">
        <v>1753</v>
      </c>
      <c r="B747" s="43">
        <v>2021</v>
      </c>
      <c r="C747" s="172">
        <v>44414</v>
      </c>
      <c r="D747" s="43" t="s">
        <v>1543</v>
      </c>
      <c r="E747" s="165" t="s">
        <v>54</v>
      </c>
      <c r="F747" s="165" t="s">
        <v>44</v>
      </c>
      <c r="G747" s="165"/>
      <c r="H747" s="162">
        <v>19</v>
      </c>
      <c r="I747" s="165">
        <v>5.3390000000000004</v>
      </c>
      <c r="J747" s="52">
        <f>L747-I747</f>
        <v>5.4789578099645411</v>
      </c>
      <c r="K747" s="52">
        <f>J747-I747</f>
        <v>0.13995780996454066</v>
      </c>
      <c r="L747" s="52">
        <f>720/M747</f>
        <v>10.817957809964541</v>
      </c>
      <c r="M747" s="165">
        <v>66.555999999999997</v>
      </c>
    </row>
    <row r="748" spans="1:13" x14ac:dyDescent="0.35">
      <c r="A748" s="43" t="s">
        <v>1753</v>
      </c>
      <c r="B748" s="43">
        <v>2021</v>
      </c>
      <c r="C748" s="172">
        <v>44414</v>
      </c>
      <c r="D748" s="43" t="s">
        <v>1543</v>
      </c>
      <c r="E748" s="165" t="s">
        <v>83</v>
      </c>
      <c r="F748" s="165" t="s">
        <v>67</v>
      </c>
      <c r="G748" s="165"/>
      <c r="H748" s="162">
        <v>20</v>
      </c>
      <c r="I748" s="165">
        <v>5.3419999999999996</v>
      </c>
      <c r="J748" s="52">
        <f>L748-I748</f>
        <v>5.5270729586522362</v>
      </c>
      <c r="K748" s="52">
        <f>J748-I748</f>
        <v>0.18507295865223661</v>
      </c>
      <c r="L748" s="52">
        <f>720/M748</f>
        <v>10.869072958652236</v>
      </c>
      <c r="M748" s="165">
        <v>66.242999999999995</v>
      </c>
    </row>
    <row r="749" spans="1:13" x14ac:dyDescent="0.35">
      <c r="A749" s="43" t="s">
        <v>1753</v>
      </c>
      <c r="B749" s="43">
        <v>2021</v>
      </c>
      <c r="C749" s="172">
        <v>44414</v>
      </c>
      <c r="D749" s="43" t="s">
        <v>1543</v>
      </c>
      <c r="E749" s="165" t="s">
        <v>178</v>
      </c>
      <c r="F749" s="165" t="s">
        <v>159</v>
      </c>
      <c r="G749" s="165"/>
      <c r="H749" s="162">
        <v>21</v>
      </c>
      <c r="I749" s="165">
        <v>5.3760000000000003</v>
      </c>
      <c r="J749" s="52">
        <f>L749-I749</f>
        <v>5.5279693477306102</v>
      </c>
      <c r="K749" s="52">
        <f>J749-I749</f>
        <v>0.15196934773060988</v>
      </c>
      <c r="L749" s="52">
        <f>720/M749</f>
        <v>10.903969347730611</v>
      </c>
      <c r="M749" s="165">
        <v>66.031000000000006</v>
      </c>
    </row>
    <row r="750" spans="1:13" x14ac:dyDescent="0.35">
      <c r="A750" s="43" t="s">
        <v>1753</v>
      </c>
      <c r="B750" s="43">
        <v>2021</v>
      </c>
      <c r="C750" s="172">
        <v>44414</v>
      </c>
      <c r="D750" s="43" t="s">
        <v>1543</v>
      </c>
      <c r="E750" s="165" t="s">
        <v>144</v>
      </c>
      <c r="F750" s="165" t="s">
        <v>145</v>
      </c>
      <c r="G750" s="165"/>
      <c r="H750" s="162">
        <v>22</v>
      </c>
      <c r="I750" s="165">
        <v>5.3929999999999998</v>
      </c>
      <c r="J750" s="52">
        <f>L750-I750</f>
        <v>5.5809368998628264</v>
      </c>
      <c r="K750" s="52">
        <f>J750-I750</f>
        <v>0.18793689986282658</v>
      </c>
      <c r="L750" s="52">
        <f>720/M750</f>
        <v>10.973936899862826</v>
      </c>
      <c r="M750" s="165">
        <v>65.61</v>
      </c>
    </row>
    <row r="751" spans="1:13" x14ac:dyDescent="0.35">
      <c r="A751" s="43" t="s">
        <v>1753</v>
      </c>
      <c r="B751" s="43">
        <v>2021</v>
      </c>
      <c r="C751" s="172">
        <v>44414</v>
      </c>
      <c r="D751" s="43" t="s">
        <v>1543</v>
      </c>
      <c r="E751" s="165" t="s">
        <v>150</v>
      </c>
      <c r="F751" s="165" t="s">
        <v>31</v>
      </c>
      <c r="G751" s="165"/>
      <c r="H751" s="162">
        <v>23</v>
      </c>
      <c r="I751" s="165">
        <v>5.4109999999999996</v>
      </c>
      <c r="J751" s="52">
        <f>L751-I751</f>
        <v>5.5699663250366047</v>
      </c>
      <c r="K751" s="52">
        <f>J751-I751</f>
        <v>0.15896632503660513</v>
      </c>
      <c r="L751" s="52">
        <f>720/M751</f>
        <v>10.980966325036604</v>
      </c>
      <c r="M751" s="165">
        <v>65.567999999999998</v>
      </c>
    </row>
    <row r="752" spans="1:13" x14ac:dyDescent="0.35">
      <c r="A752" s="43" t="s">
        <v>1753</v>
      </c>
      <c r="B752" s="43">
        <v>2021</v>
      </c>
      <c r="C752" s="172">
        <v>44414</v>
      </c>
      <c r="D752" s="43" t="s">
        <v>1543</v>
      </c>
      <c r="E752" s="165" t="s">
        <v>124</v>
      </c>
      <c r="F752" s="165" t="s">
        <v>123</v>
      </c>
      <c r="G752" s="165"/>
      <c r="H752" s="162">
        <v>24</v>
      </c>
      <c r="I752" s="165">
        <v>5.399</v>
      </c>
      <c r="J752" s="52">
        <f>L752-I752</f>
        <v>5.6319325734246446</v>
      </c>
      <c r="K752" s="52">
        <f>J752-I752</f>
        <v>0.23293257342464457</v>
      </c>
      <c r="L752" s="52">
        <f>720/M752</f>
        <v>11.030932573424645</v>
      </c>
      <c r="M752" s="165">
        <v>65.271000000000001</v>
      </c>
    </row>
    <row r="753" spans="1:13" x14ac:dyDescent="0.35">
      <c r="A753" s="43" t="s">
        <v>1753</v>
      </c>
      <c r="B753" s="43">
        <v>2021</v>
      </c>
      <c r="C753" s="172">
        <v>44414</v>
      </c>
      <c r="D753" s="43" t="s">
        <v>1543</v>
      </c>
      <c r="E753" s="165" t="s">
        <v>101</v>
      </c>
      <c r="F753" s="165" t="s">
        <v>47</v>
      </c>
      <c r="G753" s="165"/>
      <c r="H753" s="162">
        <v>25</v>
      </c>
      <c r="I753" s="165">
        <v>5.4470000000000001</v>
      </c>
      <c r="J753" s="52">
        <f>L753-I753</f>
        <v>5.6000111697557378</v>
      </c>
      <c r="K753" s="52">
        <f>J753-I753</f>
        <v>0.1530111697557377</v>
      </c>
      <c r="L753" s="52">
        <f>720/M753</f>
        <v>11.047011169755738</v>
      </c>
      <c r="M753" s="165">
        <v>65.176000000000002</v>
      </c>
    </row>
    <row r="754" spans="1:13" x14ac:dyDescent="0.35">
      <c r="A754" s="43" t="s">
        <v>1753</v>
      </c>
      <c r="B754" s="43">
        <v>2021</v>
      </c>
      <c r="C754" s="172">
        <v>44414</v>
      </c>
      <c r="D754" s="43" t="s">
        <v>1543</v>
      </c>
      <c r="E754" s="165" t="s">
        <v>100</v>
      </c>
      <c r="F754" s="165" t="s">
        <v>47</v>
      </c>
      <c r="G754" s="165"/>
      <c r="H754" s="162">
        <v>26</v>
      </c>
      <c r="I754" s="165">
        <v>5.4349999999999996</v>
      </c>
      <c r="J754" s="52">
        <f>L754-I754</f>
        <v>5.6480613878455772</v>
      </c>
      <c r="K754" s="52">
        <f>J754-I754</f>
        <v>0.2130613878455776</v>
      </c>
      <c r="L754" s="52">
        <f>720/M754</f>
        <v>11.083061387845577</v>
      </c>
      <c r="M754" s="165">
        <v>64.963999999999999</v>
      </c>
    </row>
    <row r="755" spans="1:13" x14ac:dyDescent="0.35">
      <c r="A755" s="43" t="s">
        <v>1753</v>
      </c>
      <c r="B755" s="43">
        <v>2021</v>
      </c>
      <c r="C755" s="172">
        <v>44414</v>
      </c>
      <c r="D755" s="43" t="s">
        <v>1543</v>
      </c>
      <c r="E755" s="165" t="s">
        <v>550</v>
      </c>
      <c r="F755" s="165" t="s">
        <v>29</v>
      </c>
      <c r="G755" s="165"/>
      <c r="H755" s="162">
        <v>27</v>
      </c>
      <c r="I755" s="165">
        <v>5.4710000000000001</v>
      </c>
      <c r="J755" s="52">
        <f>L755-I755</f>
        <v>5.6449142839498538</v>
      </c>
      <c r="K755" s="52">
        <f>J755-I755</f>
        <v>0.17391428394985375</v>
      </c>
      <c r="L755" s="52">
        <f>720/M755</f>
        <v>11.115914283949854</v>
      </c>
      <c r="M755" s="165">
        <v>64.772000000000006</v>
      </c>
    </row>
    <row r="756" spans="1:13" x14ac:dyDescent="0.35">
      <c r="A756" s="43" t="s">
        <v>1753</v>
      </c>
      <c r="B756" s="43">
        <v>2021</v>
      </c>
      <c r="C756" s="172">
        <v>44414</v>
      </c>
      <c r="D756" s="43" t="s">
        <v>1543</v>
      </c>
      <c r="E756" s="165" t="s">
        <v>132</v>
      </c>
      <c r="F756" s="165" t="s">
        <v>65</v>
      </c>
      <c r="G756" s="165"/>
      <c r="H756" s="162">
        <v>28</v>
      </c>
      <c r="I756" s="165">
        <v>5.5039999999999996</v>
      </c>
      <c r="J756" s="52">
        <f>L756-I756</f>
        <v>5.7279236229193664</v>
      </c>
      <c r="K756" s="52">
        <f>J756-I756</f>
        <v>0.22392362291936685</v>
      </c>
      <c r="L756" s="52">
        <f>720/M756</f>
        <v>11.231923622919366</v>
      </c>
      <c r="M756" s="165">
        <v>64.102999999999994</v>
      </c>
    </row>
    <row r="757" spans="1:13" x14ac:dyDescent="0.35">
      <c r="A757" s="43" t="s">
        <v>1753</v>
      </c>
      <c r="B757" s="43">
        <v>2021</v>
      </c>
      <c r="C757" s="172">
        <v>44414</v>
      </c>
      <c r="D757" s="43" t="s">
        <v>1543</v>
      </c>
      <c r="E757" s="165" t="s">
        <v>337</v>
      </c>
      <c r="F757" s="165" t="s">
        <v>17</v>
      </c>
      <c r="G757" s="165"/>
      <c r="H757" s="162">
        <v>29</v>
      </c>
      <c r="I757" s="165">
        <v>5.85</v>
      </c>
      <c r="J757" s="52">
        <f>L757-I757</f>
        <v>5.9989261910639353</v>
      </c>
      <c r="K757" s="52">
        <f>J757-I757</f>
        <v>0.14892619106393568</v>
      </c>
      <c r="L757" s="52">
        <f>720/M757</f>
        <v>11.848926191063935</v>
      </c>
      <c r="M757" s="165">
        <v>60.765000000000001</v>
      </c>
    </row>
    <row r="758" spans="1:13" x14ac:dyDescent="0.35">
      <c r="A758" s="42" t="s">
        <v>176</v>
      </c>
      <c r="B758" s="42">
        <v>2019</v>
      </c>
      <c r="C758" s="160">
        <v>43524</v>
      </c>
      <c r="D758" s="42" t="s">
        <v>13</v>
      </c>
      <c r="E758" s="162" t="s">
        <v>135</v>
      </c>
      <c r="F758" s="162" t="s">
        <v>36</v>
      </c>
      <c r="G758" s="162"/>
      <c r="H758" s="162">
        <v>1</v>
      </c>
      <c r="I758" s="162">
        <v>5.234</v>
      </c>
      <c r="J758" s="84">
        <v>5.3120510897586115</v>
      </c>
      <c r="K758" s="52">
        <f>J758-I758</f>
        <v>7.8051089758611525E-2</v>
      </c>
      <c r="L758" s="84">
        <v>10.546051089758611</v>
      </c>
      <c r="M758" s="162">
        <v>68.272000000000006</v>
      </c>
    </row>
    <row r="759" spans="1:13" x14ac:dyDescent="0.35">
      <c r="A759" s="42" t="s">
        <v>176</v>
      </c>
      <c r="B759" s="42">
        <v>2019</v>
      </c>
      <c r="C759" s="160">
        <v>43524</v>
      </c>
      <c r="D759" s="42" t="s">
        <v>13</v>
      </c>
      <c r="E759" s="162" t="s">
        <v>80</v>
      </c>
      <c r="F759" s="162" t="s">
        <v>65</v>
      </c>
      <c r="G759" s="162"/>
      <c r="H759" s="162">
        <v>2</v>
      </c>
      <c r="I759" s="162">
        <v>5.2480000000000002</v>
      </c>
      <c r="J759" s="84">
        <v>5.4139280319857841</v>
      </c>
      <c r="K759" s="52">
        <f>J759-I759</f>
        <v>0.16592803198578387</v>
      </c>
      <c r="L759" s="84">
        <v>10.661928031985784</v>
      </c>
      <c r="M759" s="162">
        <v>67.53</v>
      </c>
    </row>
    <row r="760" spans="1:13" x14ac:dyDescent="0.35">
      <c r="A760" s="42" t="s">
        <v>176</v>
      </c>
      <c r="B760" s="42">
        <v>2019</v>
      </c>
      <c r="C760" s="160">
        <v>43524</v>
      </c>
      <c r="D760" s="42" t="s">
        <v>13</v>
      </c>
      <c r="E760" s="162" t="s">
        <v>16</v>
      </c>
      <c r="F760" s="162" t="s">
        <v>17</v>
      </c>
      <c r="G760" s="162"/>
      <c r="H760" s="162">
        <v>3</v>
      </c>
      <c r="I760" s="162">
        <v>5.2839999999999998</v>
      </c>
      <c r="J760" s="84">
        <v>5.4010290870236259</v>
      </c>
      <c r="K760" s="52">
        <f>J760-I760</f>
        <v>0.11702908702362613</v>
      </c>
      <c r="L760" s="84">
        <v>10.685029087023626</v>
      </c>
      <c r="M760" s="162">
        <v>67.384</v>
      </c>
    </row>
    <row r="761" spans="1:13" x14ac:dyDescent="0.35">
      <c r="A761" s="42" t="s">
        <v>176</v>
      </c>
      <c r="B761" s="42">
        <v>2019</v>
      </c>
      <c r="C761" s="160">
        <v>43524</v>
      </c>
      <c r="D761" s="42" t="s">
        <v>13</v>
      </c>
      <c r="E761" s="162" t="s">
        <v>14</v>
      </c>
      <c r="F761" s="162" t="s">
        <v>15</v>
      </c>
      <c r="G761" s="162"/>
      <c r="H761" s="162">
        <v>4</v>
      </c>
      <c r="I761" s="162">
        <v>5.2859999999999996</v>
      </c>
      <c r="J761" s="84">
        <v>5.4260540363614727</v>
      </c>
      <c r="K761" s="52">
        <f>J761-I761</f>
        <v>0.14005403636147307</v>
      </c>
      <c r="L761" s="84">
        <v>10.712054036361472</v>
      </c>
      <c r="M761" s="162">
        <v>67.213999999999999</v>
      </c>
    </row>
    <row r="762" spans="1:13" x14ac:dyDescent="0.35">
      <c r="A762" s="42" t="s">
        <v>176</v>
      </c>
      <c r="B762" s="42">
        <v>2019</v>
      </c>
      <c r="C762" s="160">
        <v>43524</v>
      </c>
      <c r="D762" s="42" t="s">
        <v>13</v>
      </c>
      <c r="E762" s="162" t="s">
        <v>113</v>
      </c>
      <c r="F762" s="162" t="s">
        <v>121</v>
      </c>
      <c r="G762" s="162"/>
      <c r="H762" s="162">
        <v>5</v>
      </c>
      <c r="I762" s="162">
        <v>5.2729999999999997</v>
      </c>
      <c r="J762" s="84">
        <v>5.4550150192210261</v>
      </c>
      <c r="K762" s="52">
        <f>J762-I762</f>
        <v>0.18201501922102636</v>
      </c>
      <c r="L762" s="84">
        <v>10.728015019221026</v>
      </c>
      <c r="M762" s="162">
        <v>67.114000000000004</v>
      </c>
    </row>
    <row r="763" spans="1:13" x14ac:dyDescent="0.35">
      <c r="A763" s="42" t="s">
        <v>176</v>
      </c>
      <c r="B763" s="42">
        <v>2019</v>
      </c>
      <c r="C763" s="160">
        <v>43524</v>
      </c>
      <c r="D763" s="42" t="s">
        <v>13</v>
      </c>
      <c r="E763" s="162" t="s">
        <v>139</v>
      </c>
      <c r="F763" s="162" t="s">
        <v>36</v>
      </c>
      <c r="G763" s="162"/>
      <c r="H763" s="162">
        <v>6</v>
      </c>
      <c r="I763" s="162">
        <v>5.3090000000000002</v>
      </c>
      <c r="J763" s="84">
        <v>5.4329398152983126</v>
      </c>
      <c r="K763" s="52">
        <f>J763-I763</f>
        <v>0.12393981529831244</v>
      </c>
      <c r="L763" s="84">
        <v>10.741939815298313</v>
      </c>
      <c r="M763" s="162">
        <v>67.027000000000001</v>
      </c>
    </row>
    <row r="764" spans="1:13" x14ac:dyDescent="0.35">
      <c r="A764" s="42" t="s">
        <v>176</v>
      </c>
      <c r="B764" s="42">
        <v>2019</v>
      </c>
      <c r="C764" s="160">
        <v>43524</v>
      </c>
      <c r="D764" s="42" t="s">
        <v>13</v>
      </c>
      <c r="E764" s="162" t="s">
        <v>23</v>
      </c>
      <c r="F764" s="162" t="s">
        <v>15</v>
      </c>
      <c r="G764" s="162"/>
      <c r="H764" s="162">
        <v>7</v>
      </c>
      <c r="I764" s="162">
        <v>5.3460000000000001</v>
      </c>
      <c r="J764" s="84">
        <v>5.4200331653632787</v>
      </c>
      <c r="K764" s="52">
        <f>J764-I764</f>
        <v>7.4033165363278641E-2</v>
      </c>
      <c r="L764" s="84">
        <v>10.766033165363279</v>
      </c>
      <c r="M764" s="162">
        <v>66.876999999999995</v>
      </c>
    </row>
    <row r="765" spans="1:13" x14ac:dyDescent="0.35">
      <c r="A765" s="42" t="s">
        <v>176</v>
      </c>
      <c r="B765" s="42">
        <v>2019</v>
      </c>
      <c r="C765" s="160">
        <v>43524</v>
      </c>
      <c r="D765" s="42" t="s">
        <v>13</v>
      </c>
      <c r="E765" s="162" t="s">
        <v>30</v>
      </c>
      <c r="F765" s="162" t="s">
        <v>31</v>
      </c>
      <c r="G765" s="162"/>
      <c r="H765" s="162">
        <v>8</v>
      </c>
      <c r="I765" s="162">
        <v>5.3209999999999997</v>
      </c>
      <c r="J765" s="84">
        <v>5.4619629185886289</v>
      </c>
      <c r="K765" s="52">
        <f>J765-I765</f>
        <v>0.14096291858862919</v>
      </c>
      <c r="L765" s="84">
        <v>10.782962918588629</v>
      </c>
      <c r="M765" s="162">
        <v>66.772000000000006</v>
      </c>
    </row>
    <row r="766" spans="1:13" x14ac:dyDescent="0.35">
      <c r="A766" s="42" t="s">
        <v>176</v>
      </c>
      <c r="B766" s="42">
        <v>2019</v>
      </c>
      <c r="C766" s="160">
        <v>43524</v>
      </c>
      <c r="D766" s="42" t="s">
        <v>13</v>
      </c>
      <c r="E766" s="162" t="s">
        <v>138</v>
      </c>
      <c r="F766" s="162" t="s">
        <v>29</v>
      </c>
      <c r="G766" s="162"/>
      <c r="H766" s="162">
        <v>9</v>
      </c>
      <c r="I766" s="162">
        <v>5.3570000000000002</v>
      </c>
      <c r="J766" s="84">
        <v>5.5079725357638685</v>
      </c>
      <c r="K766" s="52">
        <f>J766-I766</f>
        <v>0.15097253576386827</v>
      </c>
      <c r="L766" s="84">
        <v>10.864972535763869</v>
      </c>
      <c r="M766" s="162">
        <v>66.268000000000001</v>
      </c>
    </row>
    <row r="767" spans="1:13" x14ac:dyDescent="0.35">
      <c r="A767" s="42" t="s">
        <v>176</v>
      </c>
      <c r="B767" s="42">
        <v>2019</v>
      </c>
      <c r="C767" s="160">
        <v>43524</v>
      </c>
      <c r="D767" s="42" t="s">
        <v>13</v>
      </c>
      <c r="E767" s="162" t="s">
        <v>111</v>
      </c>
      <c r="F767" s="162" t="s">
        <v>121</v>
      </c>
      <c r="G767" s="162"/>
      <c r="H767" s="162">
        <v>10</v>
      </c>
      <c r="I767" s="162">
        <v>5.3490000000000002</v>
      </c>
      <c r="J767" s="84">
        <v>5.5210575207210475</v>
      </c>
      <c r="K767" s="52">
        <f>J767-I767</f>
        <v>0.1720575207210473</v>
      </c>
      <c r="L767" s="84">
        <v>10.870057520721048</v>
      </c>
      <c r="M767" s="162">
        <v>66.236999999999995</v>
      </c>
    </row>
    <row r="768" spans="1:13" x14ac:dyDescent="0.35">
      <c r="A768" s="42" t="s">
        <v>176</v>
      </c>
      <c r="B768" s="42">
        <v>2019</v>
      </c>
      <c r="C768" s="160">
        <v>43524</v>
      </c>
      <c r="D768" s="42" t="s">
        <v>13</v>
      </c>
      <c r="E768" s="162" t="s">
        <v>73</v>
      </c>
      <c r="F768" s="162" t="s">
        <v>19</v>
      </c>
      <c r="G768" s="162"/>
      <c r="H768" s="162">
        <v>11</v>
      </c>
      <c r="I768" s="162">
        <v>5.3579999999999997</v>
      </c>
      <c r="J768" s="84">
        <v>5.5279993952222553</v>
      </c>
      <c r="K768" s="52">
        <f>J768-I768</f>
        <v>0.1699993952222556</v>
      </c>
      <c r="L768" s="84">
        <v>10.885999395222255</v>
      </c>
      <c r="M768" s="162">
        <v>66.14</v>
      </c>
    </row>
    <row r="769" spans="1:13" x14ac:dyDescent="0.35">
      <c r="A769" s="42" t="s">
        <v>176</v>
      </c>
      <c r="B769" s="42">
        <v>2019</v>
      </c>
      <c r="C769" s="160">
        <v>43524</v>
      </c>
      <c r="D769" s="42" t="s">
        <v>13</v>
      </c>
      <c r="E769" s="162" t="s">
        <v>26</v>
      </c>
      <c r="F769" s="162" t="s">
        <v>27</v>
      </c>
      <c r="G769" s="162"/>
      <c r="H769" s="162">
        <v>12</v>
      </c>
      <c r="I769" s="162">
        <v>5.3659999999999997</v>
      </c>
      <c r="J769" s="84">
        <v>5.5389602423324487</v>
      </c>
      <c r="K769" s="52">
        <f>J769-I769</f>
        <v>0.172960242332449</v>
      </c>
      <c r="L769" s="84">
        <v>10.904960242332448</v>
      </c>
      <c r="M769" s="162">
        <v>66.025000000000006</v>
      </c>
    </row>
    <row r="770" spans="1:13" x14ac:dyDescent="0.35">
      <c r="A770" s="42" t="s">
        <v>176</v>
      </c>
      <c r="B770" s="42">
        <v>2019</v>
      </c>
      <c r="C770" s="160">
        <v>43524</v>
      </c>
      <c r="D770" s="42" t="s">
        <v>13</v>
      </c>
      <c r="E770" s="162" t="s">
        <v>136</v>
      </c>
      <c r="F770" s="162" t="s">
        <v>25</v>
      </c>
      <c r="G770" s="162"/>
      <c r="H770" s="162">
        <v>13</v>
      </c>
      <c r="I770" s="162">
        <v>5.3959999999999999</v>
      </c>
      <c r="J770" s="84">
        <v>5.5349528147203513</v>
      </c>
      <c r="K770" s="52">
        <f>J770-I770</f>
        <v>0.13895281472035137</v>
      </c>
      <c r="L770" s="84">
        <v>10.930952814720351</v>
      </c>
      <c r="M770" s="162">
        <v>65.867999999999995</v>
      </c>
    </row>
    <row r="771" spans="1:13" x14ac:dyDescent="0.35">
      <c r="A771" s="42" t="s">
        <v>176</v>
      </c>
      <c r="B771" s="42">
        <v>2019</v>
      </c>
      <c r="C771" s="160">
        <v>43524</v>
      </c>
      <c r="D771" s="42" t="s">
        <v>13</v>
      </c>
      <c r="E771" s="162" t="s">
        <v>122</v>
      </c>
      <c r="F771" s="162" t="s">
        <v>123</v>
      </c>
      <c r="G771" s="162"/>
      <c r="H771" s="162">
        <v>14</v>
      </c>
      <c r="I771" s="162">
        <v>5.3890000000000002</v>
      </c>
      <c r="J771" s="84">
        <v>5.5560769955763645</v>
      </c>
      <c r="K771" s="52">
        <f>J771-I771</f>
        <v>0.16707699557636424</v>
      </c>
      <c r="L771" s="84">
        <v>10.945076995576365</v>
      </c>
      <c r="M771" s="162">
        <v>65.783000000000001</v>
      </c>
    </row>
    <row r="772" spans="1:13" x14ac:dyDescent="0.35">
      <c r="A772" s="42" t="s">
        <v>176</v>
      </c>
      <c r="B772" s="42">
        <v>2019</v>
      </c>
      <c r="C772" s="160">
        <v>43524</v>
      </c>
      <c r="D772" s="42" t="s">
        <v>13</v>
      </c>
      <c r="E772" s="162" t="s">
        <v>43</v>
      </c>
      <c r="F772" s="162" t="s">
        <v>44</v>
      </c>
      <c r="G772" s="162"/>
      <c r="H772" s="162">
        <v>15</v>
      </c>
      <c r="I772" s="162">
        <v>5.3819999999999997</v>
      </c>
      <c r="J772" s="84">
        <v>5.5869213893967089</v>
      </c>
      <c r="K772" s="52">
        <f>J772-I772</f>
        <v>0.20492138939670923</v>
      </c>
      <c r="L772" s="84">
        <v>10.968921389396709</v>
      </c>
      <c r="M772" s="162">
        <v>65.64</v>
      </c>
    </row>
    <row r="773" spans="1:13" x14ac:dyDescent="0.35">
      <c r="A773" s="42" t="s">
        <v>176</v>
      </c>
      <c r="B773" s="42">
        <v>2019</v>
      </c>
      <c r="C773" s="160">
        <v>43524</v>
      </c>
      <c r="D773" s="42" t="s">
        <v>13</v>
      </c>
      <c r="E773" s="162" t="s">
        <v>132</v>
      </c>
      <c r="F773" s="162" t="s">
        <v>65</v>
      </c>
      <c r="G773" s="162"/>
      <c r="H773" s="162">
        <v>16</v>
      </c>
      <c r="I773" s="162">
        <v>5.3920000000000003</v>
      </c>
      <c r="J773" s="84">
        <v>5.5799301453780741</v>
      </c>
      <c r="K773" s="52">
        <f>J773-I773</f>
        <v>0.18793014537807373</v>
      </c>
      <c r="L773" s="84">
        <v>10.971930145378074</v>
      </c>
      <c r="M773" s="162">
        <v>65.622</v>
      </c>
    </row>
    <row r="774" spans="1:13" x14ac:dyDescent="0.35">
      <c r="A774" s="42" t="s">
        <v>176</v>
      </c>
      <c r="B774" s="42">
        <v>2019</v>
      </c>
      <c r="C774" s="160">
        <v>43524</v>
      </c>
      <c r="D774" s="42" t="s">
        <v>13</v>
      </c>
      <c r="E774" s="162" t="s">
        <v>83</v>
      </c>
      <c r="F774" s="162" t="s">
        <v>67</v>
      </c>
      <c r="G774" s="162"/>
      <c r="H774" s="162">
        <v>17</v>
      </c>
      <c r="I774" s="162">
        <v>5.47</v>
      </c>
      <c r="J774" s="84">
        <v>5.5989193967438942</v>
      </c>
      <c r="K774" s="52">
        <f>J774-I774</f>
        <v>0.12891939674389441</v>
      </c>
      <c r="L774" s="84">
        <v>11.068919396743894</v>
      </c>
      <c r="M774" s="162">
        <v>65.046999999999997</v>
      </c>
    </row>
    <row r="775" spans="1:13" x14ac:dyDescent="0.35">
      <c r="A775" s="42" t="s">
        <v>176</v>
      </c>
      <c r="B775" s="42">
        <v>2019</v>
      </c>
      <c r="C775" s="160">
        <v>43524</v>
      </c>
      <c r="D775" s="42" t="s">
        <v>13</v>
      </c>
      <c r="E775" s="162" t="s">
        <v>177</v>
      </c>
      <c r="F775" s="162" t="s">
        <v>19</v>
      </c>
      <c r="G775" s="162"/>
      <c r="H775" s="162">
        <v>18</v>
      </c>
      <c r="I775" s="162">
        <v>5.4340000000000002</v>
      </c>
      <c r="J775" s="84">
        <v>5.6390049367147013</v>
      </c>
      <c r="K775" s="52">
        <f>J775-I775</f>
        <v>0.2050049367147011</v>
      </c>
      <c r="L775" s="84">
        <v>11.073004936714701</v>
      </c>
      <c r="M775" s="162">
        <v>65.022999999999996</v>
      </c>
    </row>
    <row r="776" spans="1:13" x14ac:dyDescent="0.35">
      <c r="A776" s="42" t="s">
        <v>176</v>
      </c>
      <c r="B776" s="42">
        <v>2019</v>
      </c>
      <c r="C776" s="160">
        <v>43524</v>
      </c>
      <c r="D776" s="42" t="s">
        <v>13</v>
      </c>
      <c r="E776" s="162" t="s">
        <v>157</v>
      </c>
      <c r="F776" s="162" t="s">
        <v>38</v>
      </c>
      <c r="G776" s="162"/>
      <c r="H776" s="162">
        <v>19</v>
      </c>
      <c r="I776" s="162">
        <v>5.444</v>
      </c>
      <c r="J776" s="84">
        <v>5.6339456565221413</v>
      </c>
      <c r="K776" s="52">
        <f>J776-I776</f>
        <v>0.18994565652214135</v>
      </c>
      <c r="L776" s="84">
        <v>11.077945656522141</v>
      </c>
      <c r="M776" s="162">
        <v>64.994</v>
      </c>
    </row>
    <row r="777" spans="1:13" x14ac:dyDescent="0.35">
      <c r="A777" s="42" t="s">
        <v>176</v>
      </c>
      <c r="B777" s="42">
        <v>2019</v>
      </c>
      <c r="C777" s="160">
        <v>43524</v>
      </c>
      <c r="D777" s="42" t="s">
        <v>13</v>
      </c>
      <c r="E777" s="162" t="s">
        <v>124</v>
      </c>
      <c r="F777" s="162" t="s">
        <v>123</v>
      </c>
      <c r="G777" s="162"/>
      <c r="H777" s="162">
        <v>20</v>
      </c>
      <c r="I777" s="162">
        <v>5.4260000000000002</v>
      </c>
      <c r="J777" s="84">
        <v>5.6679907550077022</v>
      </c>
      <c r="K777" s="52">
        <f>J777-I777</f>
        <v>0.24199075500770206</v>
      </c>
      <c r="L777" s="84">
        <v>11.093990755007702</v>
      </c>
      <c r="M777" s="162">
        <v>64.900000000000006</v>
      </c>
    </row>
    <row r="778" spans="1:13" x14ac:dyDescent="0.35">
      <c r="A778" s="42" t="s">
        <v>176</v>
      </c>
      <c r="B778" s="42">
        <v>2019</v>
      </c>
      <c r="C778" s="160">
        <v>43524</v>
      </c>
      <c r="D778" s="42" t="s">
        <v>13</v>
      </c>
      <c r="E778" s="162" t="s">
        <v>142</v>
      </c>
      <c r="F778" s="162" t="s">
        <v>61</v>
      </c>
      <c r="G778" s="162"/>
      <c r="H778" s="162">
        <v>21</v>
      </c>
      <c r="I778" s="162">
        <v>5.4589999999999996</v>
      </c>
      <c r="J778" s="84">
        <v>5.6380685243981379</v>
      </c>
      <c r="K778" s="52">
        <f>J778-I778</f>
        <v>0.17906852439813825</v>
      </c>
      <c r="L778" s="84">
        <v>11.097068524398138</v>
      </c>
      <c r="M778" s="162">
        <v>64.882000000000005</v>
      </c>
    </row>
    <row r="779" spans="1:13" x14ac:dyDescent="0.35">
      <c r="A779" s="42" t="s">
        <v>176</v>
      </c>
      <c r="B779" s="42">
        <v>2019</v>
      </c>
      <c r="C779" s="160">
        <v>43524</v>
      </c>
      <c r="D779" s="42" t="s">
        <v>13</v>
      </c>
      <c r="E779" s="162" t="s">
        <v>178</v>
      </c>
      <c r="F779" s="162" t="s">
        <v>159</v>
      </c>
      <c r="G779" s="162"/>
      <c r="H779" s="162">
        <v>22</v>
      </c>
      <c r="I779" s="162">
        <v>5.452</v>
      </c>
      <c r="J779" s="84">
        <v>5.6479768750481778</v>
      </c>
      <c r="K779" s="52">
        <f>J779-I779</f>
        <v>0.19597687504817785</v>
      </c>
      <c r="L779" s="84">
        <v>11.099976875048178</v>
      </c>
      <c r="M779" s="162">
        <v>64.864999999999995</v>
      </c>
    </row>
    <row r="780" spans="1:13" x14ac:dyDescent="0.35">
      <c r="A780" s="42" t="s">
        <v>176</v>
      </c>
      <c r="B780" s="42">
        <v>2019</v>
      </c>
      <c r="C780" s="160">
        <v>43524</v>
      </c>
      <c r="D780" s="42" t="s">
        <v>13</v>
      </c>
      <c r="E780" s="162" t="s">
        <v>140</v>
      </c>
      <c r="F780" s="162" t="s">
        <v>29</v>
      </c>
      <c r="G780" s="162"/>
      <c r="H780" s="162">
        <v>23</v>
      </c>
      <c r="I780" s="162">
        <v>5.4710000000000001</v>
      </c>
      <c r="J780" s="84">
        <v>5.6550488618979191</v>
      </c>
      <c r="K780" s="52">
        <f>J780-I780</f>
        <v>0.18404886189791902</v>
      </c>
      <c r="L780" s="84">
        <v>11.126048861897919</v>
      </c>
      <c r="M780" s="162">
        <v>64.712999999999994</v>
      </c>
    </row>
    <row r="781" spans="1:13" x14ac:dyDescent="0.35">
      <c r="A781" s="42" t="s">
        <v>176</v>
      </c>
      <c r="B781" s="42">
        <v>2019</v>
      </c>
      <c r="C781" s="160">
        <v>43524</v>
      </c>
      <c r="D781" s="42" t="s">
        <v>13</v>
      </c>
      <c r="E781" s="162" t="s">
        <v>97</v>
      </c>
      <c r="F781" s="162" t="s">
        <v>40</v>
      </c>
      <c r="G781" s="162"/>
      <c r="H781" s="162">
        <v>24</v>
      </c>
      <c r="I781" s="162">
        <v>5.5259999999999998</v>
      </c>
      <c r="J781" s="84">
        <v>5.654992313067785</v>
      </c>
      <c r="K781" s="52">
        <f>J781-I781</f>
        <v>0.12899231306778525</v>
      </c>
      <c r="L781" s="84">
        <v>11.180992313067785</v>
      </c>
      <c r="M781" s="162">
        <v>64.394999999999996</v>
      </c>
    </row>
    <row r="782" spans="1:13" x14ac:dyDescent="0.35">
      <c r="A782" s="42" t="s">
        <v>176</v>
      </c>
      <c r="B782" s="42">
        <v>2019</v>
      </c>
      <c r="C782" s="160">
        <v>43524</v>
      </c>
      <c r="D782" s="42" t="s">
        <v>13</v>
      </c>
      <c r="E782" s="162" t="s">
        <v>20</v>
      </c>
      <c r="F782" s="162" t="s">
        <v>21</v>
      </c>
      <c r="G782" s="162"/>
      <c r="H782" s="162">
        <v>25</v>
      </c>
      <c r="I782" s="162">
        <v>5.5359999999999996</v>
      </c>
      <c r="J782" s="84">
        <v>5.7010072104129605</v>
      </c>
      <c r="K782" s="52">
        <f>J782-I782</f>
        <v>0.16500721041296096</v>
      </c>
      <c r="L782" s="84">
        <v>11.23700721041296</v>
      </c>
      <c r="M782" s="162">
        <v>64.073999999999998</v>
      </c>
    </row>
    <row r="783" spans="1:13" x14ac:dyDescent="0.35">
      <c r="A783" s="42" t="s">
        <v>176</v>
      </c>
      <c r="B783" s="42">
        <v>2019</v>
      </c>
      <c r="C783" s="160">
        <v>43524</v>
      </c>
      <c r="D783" s="42" t="s">
        <v>13</v>
      </c>
      <c r="E783" s="162" t="s">
        <v>50</v>
      </c>
      <c r="F783" s="162" t="s">
        <v>51</v>
      </c>
      <c r="G783" s="162"/>
      <c r="H783" s="162">
        <v>26</v>
      </c>
      <c r="I783" s="162">
        <v>5.5289999999999999</v>
      </c>
      <c r="J783" s="84">
        <v>5.7080072104129602</v>
      </c>
      <c r="K783" s="52">
        <f>J783-I783</f>
        <v>0.1790072104129603</v>
      </c>
      <c r="L783" s="84">
        <v>11.23700721041296</v>
      </c>
      <c r="M783" s="162">
        <v>64.073999999999998</v>
      </c>
    </row>
    <row r="784" spans="1:13" x14ac:dyDescent="0.35">
      <c r="A784" s="42" t="s">
        <v>176</v>
      </c>
      <c r="B784" s="42">
        <v>2019</v>
      </c>
      <c r="C784" s="160">
        <v>43524</v>
      </c>
      <c r="D784" s="42" t="s">
        <v>13</v>
      </c>
      <c r="E784" s="162" t="s">
        <v>99</v>
      </c>
      <c r="F784" s="162" t="s">
        <v>67</v>
      </c>
      <c r="G784" s="162"/>
      <c r="H784" s="162">
        <v>27</v>
      </c>
      <c r="I784" s="162">
        <v>5.577</v>
      </c>
      <c r="J784" s="84">
        <v>5.6610595617156783</v>
      </c>
      <c r="K784" s="52">
        <f>J784-I784</f>
        <v>8.4059561715678299E-2</v>
      </c>
      <c r="L784" s="84">
        <v>11.238059561715678</v>
      </c>
      <c r="M784" s="162">
        <v>64.067999999999998</v>
      </c>
    </row>
    <row r="785" spans="1:13" x14ac:dyDescent="0.35">
      <c r="A785" s="42" t="s">
        <v>176</v>
      </c>
      <c r="B785" s="42">
        <v>2019</v>
      </c>
      <c r="C785" s="160">
        <v>43524</v>
      </c>
      <c r="D785" s="42" t="s">
        <v>13</v>
      </c>
      <c r="E785" s="162" t="s">
        <v>166</v>
      </c>
      <c r="F785" s="162" t="s">
        <v>121</v>
      </c>
      <c r="G785" s="162"/>
      <c r="H785" s="162">
        <v>28</v>
      </c>
      <c r="I785" s="162">
        <v>5.4969999999999999</v>
      </c>
      <c r="J785" s="84">
        <v>5.7619719933071671</v>
      </c>
      <c r="K785" s="52">
        <f>J785-I785</f>
        <v>0.26497199330716725</v>
      </c>
      <c r="L785" s="84">
        <v>11.258971993307167</v>
      </c>
      <c r="M785" s="162">
        <v>63.948999999999998</v>
      </c>
    </row>
    <row r="786" spans="1:13" x14ac:dyDescent="0.35">
      <c r="A786" s="42" t="s">
        <v>176</v>
      </c>
      <c r="B786" s="42">
        <v>2019</v>
      </c>
      <c r="C786" s="160">
        <v>43524</v>
      </c>
      <c r="D786" s="42" t="s">
        <v>13</v>
      </c>
      <c r="E786" s="162" t="s">
        <v>149</v>
      </c>
      <c r="F786" s="162" t="s">
        <v>56</v>
      </c>
      <c r="G786" s="162"/>
      <c r="H786" s="162">
        <v>29</v>
      </c>
      <c r="I786" s="162">
        <v>5.5620000000000003</v>
      </c>
      <c r="J786" s="84">
        <v>5.776939809127847</v>
      </c>
      <c r="K786" s="52">
        <f>J786-I786</f>
        <v>0.21493980912784671</v>
      </c>
      <c r="L786" s="84">
        <v>11.338939809127847</v>
      </c>
      <c r="M786" s="162">
        <v>63.497999999999998</v>
      </c>
    </row>
    <row r="787" spans="1:13" x14ac:dyDescent="0.35">
      <c r="A787" s="42" t="s">
        <v>176</v>
      </c>
      <c r="B787" s="42">
        <v>2019</v>
      </c>
      <c r="C787" s="160">
        <v>43524</v>
      </c>
      <c r="D787" s="42" t="s">
        <v>13</v>
      </c>
      <c r="E787" s="162" t="s">
        <v>150</v>
      </c>
      <c r="F787" s="162" t="s">
        <v>31</v>
      </c>
      <c r="G787" s="162"/>
      <c r="H787" s="162">
        <v>30</v>
      </c>
      <c r="I787" s="162">
        <v>5.57</v>
      </c>
      <c r="J787" s="84">
        <v>5.7719763393771366</v>
      </c>
      <c r="K787" s="52">
        <f>J787-I787</f>
        <v>0.20197633937713633</v>
      </c>
      <c r="L787" s="84">
        <v>11.341976339377137</v>
      </c>
      <c r="M787" s="162">
        <v>63.481000000000002</v>
      </c>
    </row>
    <row r="788" spans="1:13" x14ac:dyDescent="0.35">
      <c r="A788" s="42" t="s">
        <v>176</v>
      </c>
      <c r="B788" s="42">
        <v>2019</v>
      </c>
      <c r="C788" s="160">
        <v>43524</v>
      </c>
      <c r="D788" s="42" t="s">
        <v>13</v>
      </c>
      <c r="E788" s="162" t="s">
        <v>100</v>
      </c>
      <c r="F788" s="162" t="s">
        <v>47</v>
      </c>
      <c r="G788" s="162"/>
      <c r="H788" s="162">
        <v>31</v>
      </c>
      <c r="I788" s="162">
        <v>5.5590000000000002</v>
      </c>
      <c r="J788" s="84">
        <v>5.7899486460073772</v>
      </c>
      <c r="K788" s="52">
        <f>J788-I788</f>
        <v>0.23094864600737708</v>
      </c>
      <c r="L788" s="84">
        <v>11.348948646007377</v>
      </c>
      <c r="M788" s="162">
        <v>63.442</v>
      </c>
    </row>
    <row r="789" spans="1:13" x14ac:dyDescent="0.35">
      <c r="A789" s="42" t="s">
        <v>176</v>
      </c>
      <c r="B789" s="42">
        <v>2019</v>
      </c>
      <c r="C789" s="160">
        <v>43524</v>
      </c>
      <c r="D789" s="42" t="s">
        <v>13</v>
      </c>
      <c r="E789" s="162" t="s">
        <v>171</v>
      </c>
      <c r="F789" s="162" t="s">
        <v>65</v>
      </c>
      <c r="G789" s="162"/>
      <c r="H789" s="162">
        <v>32</v>
      </c>
      <c r="I789" s="162">
        <v>5.7329999999999997</v>
      </c>
      <c r="J789" s="84">
        <v>5.9659470947614723</v>
      </c>
      <c r="K789" s="52">
        <f>J789-I789</f>
        <v>0.23294709476147268</v>
      </c>
      <c r="L789" s="84">
        <v>11.698947094761472</v>
      </c>
      <c r="M789" s="162">
        <v>61.543999999999997</v>
      </c>
    </row>
    <row r="790" spans="1:13" x14ac:dyDescent="0.35">
      <c r="A790" s="42" t="s">
        <v>176</v>
      </c>
      <c r="B790" s="42">
        <v>2019</v>
      </c>
      <c r="C790" s="160">
        <v>43524</v>
      </c>
      <c r="D790" s="42" t="s">
        <v>13</v>
      </c>
      <c r="E790" s="162" t="s">
        <v>144</v>
      </c>
      <c r="F790" s="162" t="s">
        <v>145</v>
      </c>
      <c r="G790" s="162"/>
      <c r="H790" s="162">
        <v>33</v>
      </c>
      <c r="I790" s="162">
        <v>5.7309999999999999</v>
      </c>
      <c r="J790" s="84">
        <v>5.9789827603031593</v>
      </c>
      <c r="K790" s="52">
        <f>J790-I790</f>
        <v>0.24798276030315947</v>
      </c>
      <c r="L790" s="84">
        <v>11.709982760303159</v>
      </c>
      <c r="M790" s="162">
        <v>61.485999999999997</v>
      </c>
    </row>
    <row r="791" spans="1:13" x14ac:dyDescent="0.35">
      <c r="A791" s="43" t="s">
        <v>134</v>
      </c>
      <c r="B791" s="43">
        <v>2020</v>
      </c>
      <c r="C791" s="159">
        <v>43888</v>
      </c>
      <c r="D791" s="43" t="s">
        <v>13</v>
      </c>
      <c r="E791" s="161" t="s">
        <v>23</v>
      </c>
      <c r="F791" s="161" t="s">
        <v>15</v>
      </c>
      <c r="G791" s="161"/>
      <c r="H791" s="161">
        <v>1</v>
      </c>
      <c r="I791" s="165">
        <v>5.141</v>
      </c>
      <c r="J791" s="37">
        <v>5.2230367923306122</v>
      </c>
      <c r="K791" s="52">
        <f>J791-I791</f>
        <v>8.2036792330612229E-2</v>
      </c>
      <c r="L791" s="3">
        <v>10.364036792330612</v>
      </c>
      <c r="M791" s="165">
        <v>69.471000000000004</v>
      </c>
    </row>
    <row r="792" spans="1:13" x14ac:dyDescent="0.35">
      <c r="A792" s="43" t="s">
        <v>134</v>
      </c>
      <c r="B792" s="43">
        <v>2020</v>
      </c>
      <c r="C792" s="159">
        <v>43888</v>
      </c>
      <c r="D792" s="43" t="s">
        <v>13</v>
      </c>
      <c r="E792" s="161" t="s">
        <v>14</v>
      </c>
      <c r="F792" s="161" t="s">
        <v>15</v>
      </c>
      <c r="G792" s="161"/>
      <c r="H792" s="161">
        <v>2</v>
      </c>
      <c r="I792" s="165">
        <v>5.1479999999999997</v>
      </c>
      <c r="J792" s="37">
        <v>5.3130109404739425</v>
      </c>
      <c r="K792" s="52">
        <f>J792-I792</f>
        <v>0.16501094047394282</v>
      </c>
      <c r="L792" s="3">
        <v>10.461010940473942</v>
      </c>
      <c r="M792" s="165">
        <v>68.826999999999998</v>
      </c>
    </row>
    <row r="793" spans="1:13" x14ac:dyDescent="0.35">
      <c r="A793" s="43" t="s">
        <v>134</v>
      </c>
      <c r="B793" s="43">
        <v>2020</v>
      </c>
      <c r="C793" s="159">
        <v>43888</v>
      </c>
      <c r="D793" s="43" t="s">
        <v>13</v>
      </c>
      <c r="E793" s="161" t="s">
        <v>78</v>
      </c>
      <c r="F793" s="161" t="s">
        <v>19</v>
      </c>
      <c r="G793" s="161"/>
      <c r="H793" s="161">
        <v>3</v>
      </c>
      <c r="I793" s="165">
        <v>5.1740000000000004</v>
      </c>
      <c r="J793" s="37">
        <v>5.3040615586116564</v>
      </c>
      <c r="K793" s="52">
        <f>J793-I793</f>
        <v>0.13006155861165603</v>
      </c>
      <c r="L793" s="3">
        <v>10.478061558611657</v>
      </c>
      <c r="M793" s="165">
        <v>68.715000000000003</v>
      </c>
    </row>
    <row r="794" spans="1:13" x14ac:dyDescent="0.35">
      <c r="A794" s="43" t="s">
        <v>134</v>
      </c>
      <c r="B794" s="43">
        <v>2020</v>
      </c>
      <c r="C794" s="159">
        <v>43888</v>
      </c>
      <c r="D794" s="43" t="s">
        <v>13</v>
      </c>
      <c r="E794" s="161" t="s">
        <v>80</v>
      </c>
      <c r="F794" s="161" t="s">
        <v>65</v>
      </c>
      <c r="G794" s="161"/>
      <c r="H794" s="161">
        <v>4</v>
      </c>
      <c r="I794" s="165">
        <v>5.1639999999999997</v>
      </c>
      <c r="J794" s="37">
        <v>5.3140615586116571</v>
      </c>
      <c r="K794" s="52">
        <f>J794-I794</f>
        <v>0.15006155861165738</v>
      </c>
      <c r="L794" s="3">
        <v>10.478061558611657</v>
      </c>
      <c r="M794" s="165">
        <v>68.715000000000003</v>
      </c>
    </row>
    <row r="795" spans="1:13" x14ac:dyDescent="0.35">
      <c r="A795" s="43" t="s">
        <v>134</v>
      </c>
      <c r="B795" s="43">
        <v>2020</v>
      </c>
      <c r="C795" s="159">
        <v>43888</v>
      </c>
      <c r="D795" s="43" t="s">
        <v>13</v>
      </c>
      <c r="E795" s="161" t="s">
        <v>135</v>
      </c>
      <c r="F795" s="161" t="s">
        <v>36</v>
      </c>
      <c r="G795" s="161"/>
      <c r="H795" s="161">
        <v>5</v>
      </c>
      <c r="I795" s="165">
        <v>5.2089999999999996</v>
      </c>
      <c r="J795" s="37">
        <v>5.2739433775461162</v>
      </c>
      <c r="K795" s="52">
        <f>J795-I795</f>
        <v>6.4943377546116565E-2</v>
      </c>
      <c r="L795" s="3">
        <v>10.482943377546116</v>
      </c>
      <c r="M795" s="165">
        <v>68.683000000000007</v>
      </c>
    </row>
    <row r="796" spans="1:13" x14ac:dyDescent="0.35">
      <c r="A796" s="43" t="s">
        <v>134</v>
      </c>
      <c r="B796" s="43">
        <v>2020</v>
      </c>
      <c r="C796" s="159">
        <v>43888</v>
      </c>
      <c r="D796" s="43" t="s">
        <v>13</v>
      </c>
      <c r="E796" s="161" t="s">
        <v>26</v>
      </c>
      <c r="F796" s="161" t="s">
        <v>27</v>
      </c>
      <c r="G796" s="161"/>
      <c r="H796" s="161">
        <v>6</v>
      </c>
      <c r="I796" s="165">
        <v>5.1509999999999998</v>
      </c>
      <c r="J796" s="37">
        <v>5.3360659519925413</v>
      </c>
      <c r="K796" s="52">
        <f>J796-I796</f>
        <v>0.1850659519925415</v>
      </c>
      <c r="L796" s="3">
        <v>10.487065951992541</v>
      </c>
      <c r="M796" s="165">
        <v>68.656000000000006</v>
      </c>
    </row>
    <row r="797" spans="1:13" x14ac:dyDescent="0.35">
      <c r="A797" s="43" t="s">
        <v>134</v>
      </c>
      <c r="B797" s="43">
        <v>2020</v>
      </c>
      <c r="C797" s="159">
        <v>43888</v>
      </c>
      <c r="D797" s="43" t="s">
        <v>13</v>
      </c>
      <c r="E797" s="161" t="s">
        <v>33</v>
      </c>
      <c r="F797" s="161" t="s">
        <v>27</v>
      </c>
      <c r="G797" s="161"/>
      <c r="H797" s="161">
        <v>7</v>
      </c>
      <c r="I797" s="165">
        <v>5.1989999999999998</v>
      </c>
      <c r="J797" s="37">
        <v>5.3050484353344523</v>
      </c>
      <c r="K797" s="52">
        <f>J797-I797</f>
        <v>0.10604843533445241</v>
      </c>
      <c r="L797" s="3">
        <v>10.504048435334452</v>
      </c>
      <c r="M797" s="165">
        <v>68.545000000000002</v>
      </c>
    </row>
    <row r="798" spans="1:13" x14ac:dyDescent="0.35">
      <c r="A798" s="43" t="s">
        <v>134</v>
      </c>
      <c r="B798" s="43">
        <v>2020</v>
      </c>
      <c r="C798" s="159">
        <v>43888</v>
      </c>
      <c r="D798" s="43" t="s">
        <v>13</v>
      </c>
      <c r="E798" s="161" t="s">
        <v>73</v>
      </c>
      <c r="F798" s="161" t="s">
        <v>19</v>
      </c>
      <c r="G798" s="161"/>
      <c r="H798" s="161">
        <v>8</v>
      </c>
      <c r="I798" s="165">
        <v>5.2030000000000003</v>
      </c>
      <c r="J798" s="37">
        <v>5.3099440623768013</v>
      </c>
      <c r="K798" s="52">
        <f>J798-I798</f>
        <v>0.10694406237680099</v>
      </c>
      <c r="L798" s="3">
        <v>10.512944062376802</v>
      </c>
      <c r="M798" s="165">
        <v>68.486999999999995</v>
      </c>
    </row>
    <row r="799" spans="1:13" x14ac:dyDescent="0.35">
      <c r="A799" s="43" t="s">
        <v>134</v>
      </c>
      <c r="B799" s="43">
        <v>2020</v>
      </c>
      <c r="C799" s="159">
        <v>43888</v>
      </c>
      <c r="D799" s="43" t="s">
        <v>13</v>
      </c>
      <c r="E799" s="161" t="s">
        <v>16</v>
      </c>
      <c r="F799" s="161" t="s">
        <v>17</v>
      </c>
      <c r="G799" s="161"/>
      <c r="H799" s="161">
        <v>9</v>
      </c>
      <c r="I799" s="165">
        <v>5.2149999999999999</v>
      </c>
      <c r="J799" s="37">
        <v>5.3179373729098707</v>
      </c>
      <c r="K799" s="52">
        <f>J799-I799</f>
        <v>0.10293737290987082</v>
      </c>
      <c r="L799" s="3">
        <v>10.532937372909871</v>
      </c>
      <c r="M799" s="165">
        <v>68.356999999999999</v>
      </c>
    </row>
    <row r="800" spans="1:13" x14ac:dyDescent="0.35">
      <c r="A800" s="43" t="s">
        <v>134</v>
      </c>
      <c r="B800" s="43">
        <v>2020</v>
      </c>
      <c r="C800" s="159">
        <v>43888</v>
      </c>
      <c r="D800" s="43" t="s">
        <v>13</v>
      </c>
      <c r="E800" s="161" t="s">
        <v>136</v>
      </c>
      <c r="F800" s="161" t="s">
        <v>25</v>
      </c>
      <c r="G800" s="161"/>
      <c r="H800" s="161">
        <v>10</v>
      </c>
      <c r="I800" s="165">
        <v>5.2240000000000002</v>
      </c>
      <c r="J800" s="37">
        <v>5.3350426468000229</v>
      </c>
      <c r="K800" s="52">
        <f>J800-I800</f>
        <v>0.11104264680002274</v>
      </c>
      <c r="L800" s="3">
        <v>10.559042646800023</v>
      </c>
      <c r="M800" s="165">
        <v>68.188000000000002</v>
      </c>
    </row>
    <row r="801" spans="1:13" x14ac:dyDescent="0.35">
      <c r="A801" s="43" t="s">
        <v>134</v>
      </c>
      <c r="B801" s="43">
        <v>2020</v>
      </c>
      <c r="C801" s="159">
        <v>43888</v>
      </c>
      <c r="D801" s="43" t="s">
        <v>13</v>
      </c>
      <c r="E801" s="161" t="s">
        <v>52</v>
      </c>
      <c r="F801" s="161" t="s">
        <v>53</v>
      </c>
      <c r="G801" s="161"/>
      <c r="H801" s="161">
        <v>11</v>
      </c>
      <c r="I801" s="165">
        <v>5.2309999999999999</v>
      </c>
      <c r="J801" s="37">
        <v>5.3489891261222873</v>
      </c>
      <c r="K801" s="52">
        <f>J801-I801</f>
        <v>0.1179891261222874</v>
      </c>
      <c r="L801" s="3">
        <v>10.579989126122287</v>
      </c>
      <c r="M801" s="165">
        <v>68.052999999999997</v>
      </c>
    </row>
    <row r="802" spans="1:13" x14ac:dyDescent="0.35">
      <c r="A802" s="43" t="s">
        <v>134</v>
      </c>
      <c r="B802" s="43">
        <v>2020</v>
      </c>
      <c r="C802" s="159">
        <v>43888</v>
      </c>
      <c r="D802" s="43" t="s">
        <v>13</v>
      </c>
      <c r="E802" s="161" t="s">
        <v>43</v>
      </c>
      <c r="F802" s="161" t="s">
        <v>44</v>
      </c>
      <c r="G802" s="161"/>
      <c r="H802" s="161">
        <v>12</v>
      </c>
      <c r="I802" s="165">
        <v>5.1950000000000003</v>
      </c>
      <c r="J802" s="37">
        <v>5.3879438222065428</v>
      </c>
      <c r="K802" s="52">
        <f>J802-I802</f>
        <v>0.19294382220654249</v>
      </c>
      <c r="L802" s="3">
        <v>10.582943822206543</v>
      </c>
      <c r="M802" s="165">
        <v>68.034000000000006</v>
      </c>
    </row>
    <row r="803" spans="1:13" x14ac:dyDescent="0.35">
      <c r="A803" s="43" t="s">
        <v>134</v>
      </c>
      <c r="B803" s="43">
        <v>2020</v>
      </c>
      <c r="C803" s="159">
        <v>43888</v>
      </c>
      <c r="D803" s="43" t="s">
        <v>13</v>
      </c>
      <c r="E803" s="161" t="s">
        <v>137</v>
      </c>
      <c r="F803" s="161" t="s">
        <v>38</v>
      </c>
      <c r="G803" s="161"/>
      <c r="H803" s="161">
        <v>13</v>
      </c>
      <c r="I803" s="165">
        <v>5.2629999999999999</v>
      </c>
      <c r="J803" s="37">
        <v>5.3249238845916302</v>
      </c>
      <c r="K803" s="52">
        <f>J803-I803</f>
        <v>6.192388459163034E-2</v>
      </c>
      <c r="L803" s="3">
        <v>10.58792388459163</v>
      </c>
      <c r="M803" s="165">
        <v>68.001999999999995</v>
      </c>
    </row>
    <row r="804" spans="1:13" x14ac:dyDescent="0.35">
      <c r="A804" s="43" t="s">
        <v>134</v>
      </c>
      <c r="B804" s="43">
        <v>2020</v>
      </c>
      <c r="C804" s="159">
        <v>43888</v>
      </c>
      <c r="D804" s="43" t="s">
        <v>13</v>
      </c>
      <c r="E804" s="161" t="s">
        <v>111</v>
      </c>
      <c r="F804" s="161" t="s">
        <v>121</v>
      </c>
      <c r="G804" s="161"/>
      <c r="H804" s="161">
        <v>14</v>
      </c>
      <c r="I804" s="165">
        <v>5.2590000000000003</v>
      </c>
      <c r="J804" s="37">
        <v>5.3629756874778689</v>
      </c>
      <c r="K804" s="52">
        <f>J804-I804</f>
        <v>0.10397568747786856</v>
      </c>
      <c r="L804" s="3">
        <v>10.621975687477869</v>
      </c>
      <c r="M804" s="165">
        <v>67.784000000000006</v>
      </c>
    </row>
    <row r="805" spans="1:13" x14ac:dyDescent="0.35">
      <c r="A805" s="43" t="s">
        <v>134</v>
      </c>
      <c r="B805" s="43">
        <v>2020</v>
      </c>
      <c r="C805" s="159">
        <v>43888</v>
      </c>
      <c r="D805" s="43" t="s">
        <v>13</v>
      </c>
      <c r="E805" s="161" t="s">
        <v>24</v>
      </c>
      <c r="F805" s="161" t="s">
        <v>25</v>
      </c>
      <c r="G805" s="161"/>
      <c r="H805" s="161">
        <v>15</v>
      </c>
      <c r="I805" s="165">
        <v>5.2329999999999997</v>
      </c>
      <c r="J805" s="37">
        <v>5.3919538847487649</v>
      </c>
      <c r="K805" s="52">
        <f>J805-I805</f>
        <v>0.15895388474876526</v>
      </c>
      <c r="L805" s="3">
        <v>10.624953884748765</v>
      </c>
      <c r="M805" s="165">
        <v>67.765000000000001</v>
      </c>
    </row>
    <row r="806" spans="1:13" x14ac:dyDescent="0.35">
      <c r="A806" s="43" t="s">
        <v>134</v>
      </c>
      <c r="B806" s="43">
        <v>2020</v>
      </c>
      <c r="C806" s="159">
        <v>43888</v>
      </c>
      <c r="D806" s="43" t="s">
        <v>13</v>
      </c>
      <c r="E806" s="161" t="s">
        <v>30</v>
      </c>
      <c r="F806" s="161" t="s">
        <v>31</v>
      </c>
      <c r="G806" s="161"/>
      <c r="H806" s="161">
        <v>16</v>
      </c>
      <c r="I806" s="165">
        <v>5.2569999999999997</v>
      </c>
      <c r="J806" s="37">
        <v>5.3770555629403169</v>
      </c>
      <c r="K806" s="52">
        <f>J806-I806</f>
        <v>0.12005556294031727</v>
      </c>
      <c r="L806" s="3">
        <v>10.634055562940317</v>
      </c>
      <c r="M806" s="165">
        <v>67.706999999999994</v>
      </c>
    </row>
    <row r="807" spans="1:13" x14ac:dyDescent="0.35">
      <c r="A807" s="43" t="s">
        <v>134</v>
      </c>
      <c r="B807" s="43">
        <v>2020</v>
      </c>
      <c r="C807" s="159">
        <v>43888</v>
      </c>
      <c r="D807" s="43" t="s">
        <v>13</v>
      </c>
      <c r="E807" s="161" t="s">
        <v>138</v>
      </c>
      <c r="F807" s="161" t="s">
        <v>29</v>
      </c>
      <c r="G807" s="161"/>
      <c r="H807" s="161">
        <v>17</v>
      </c>
      <c r="I807" s="165">
        <v>5.2939999999999996</v>
      </c>
      <c r="J807" s="37">
        <v>5.3439835111255585</v>
      </c>
      <c r="K807" s="52">
        <f>J807-I807</f>
        <v>4.9983511125558877E-2</v>
      </c>
      <c r="L807" s="3">
        <v>10.637983511125558</v>
      </c>
      <c r="M807" s="165">
        <v>67.682000000000002</v>
      </c>
    </row>
    <row r="808" spans="1:13" x14ac:dyDescent="0.35">
      <c r="A808" s="43" t="s">
        <v>134</v>
      </c>
      <c r="B808" s="43">
        <v>2020</v>
      </c>
      <c r="C808" s="159">
        <v>43888</v>
      </c>
      <c r="D808" s="43" t="s">
        <v>13</v>
      </c>
      <c r="E808" s="161" t="s">
        <v>97</v>
      </c>
      <c r="F808" s="161" t="s">
        <v>40</v>
      </c>
      <c r="G808" s="161"/>
      <c r="H808" s="161">
        <v>18</v>
      </c>
      <c r="I808" s="165">
        <v>5.3220000000000001</v>
      </c>
      <c r="J808" s="37">
        <v>5.3900540363614722</v>
      </c>
      <c r="K808" s="52">
        <f>J808-I808</f>
        <v>6.8054036361472114E-2</v>
      </c>
      <c r="L808" s="3">
        <v>10.712054036361472</v>
      </c>
      <c r="M808" s="165">
        <v>67.213999999999999</v>
      </c>
    </row>
    <row r="809" spans="1:13" x14ac:dyDescent="0.35">
      <c r="A809" s="43" t="s">
        <v>134</v>
      </c>
      <c r="B809" s="43">
        <v>2020</v>
      </c>
      <c r="C809" s="159">
        <v>43888</v>
      </c>
      <c r="D809" s="43" t="s">
        <v>13</v>
      </c>
      <c r="E809" s="161" t="s">
        <v>139</v>
      </c>
      <c r="F809" s="161" t="s">
        <v>36</v>
      </c>
      <c r="G809" s="161"/>
      <c r="H809" s="161">
        <v>19</v>
      </c>
      <c r="I809" s="165">
        <v>5.274</v>
      </c>
      <c r="J809" s="37">
        <v>5.4700236368520025</v>
      </c>
      <c r="K809" s="52">
        <f>J809-I809</f>
        <v>0.19602363685200253</v>
      </c>
      <c r="L809" s="3">
        <v>10.744023636852003</v>
      </c>
      <c r="M809" s="165">
        <v>67.013999999999996</v>
      </c>
    </row>
    <row r="810" spans="1:13" x14ac:dyDescent="0.35">
      <c r="A810" s="43" t="s">
        <v>134</v>
      </c>
      <c r="B810" s="43">
        <v>2020</v>
      </c>
      <c r="C810" s="159">
        <v>43888</v>
      </c>
      <c r="D810" s="43" t="s">
        <v>13</v>
      </c>
      <c r="E810" s="161" t="s">
        <v>140</v>
      </c>
      <c r="F810" s="161" t="s">
        <v>29</v>
      </c>
      <c r="G810" s="161"/>
      <c r="H810" s="161">
        <v>20</v>
      </c>
      <c r="I810" s="165">
        <v>5.3010000000000002</v>
      </c>
      <c r="J810" s="37">
        <v>5.4470332591918069</v>
      </c>
      <c r="K810" s="52">
        <f>J810-I810</f>
        <v>0.14603325919180676</v>
      </c>
      <c r="L810" s="3">
        <v>10.748033259191807</v>
      </c>
      <c r="M810" s="165">
        <v>66.989000000000004</v>
      </c>
    </row>
    <row r="811" spans="1:13" x14ac:dyDescent="0.35">
      <c r="A811" s="43" t="s">
        <v>134</v>
      </c>
      <c r="B811" s="43">
        <v>2020</v>
      </c>
      <c r="C811" s="159">
        <v>43888</v>
      </c>
      <c r="D811" s="43" t="s">
        <v>13</v>
      </c>
      <c r="E811" s="161" t="s">
        <v>141</v>
      </c>
      <c r="F811" s="161" t="s">
        <v>44</v>
      </c>
      <c r="G811" s="161"/>
      <c r="H811" s="161">
        <v>21</v>
      </c>
      <c r="I811" s="165">
        <v>5.2720000000000002</v>
      </c>
      <c r="J811" s="37">
        <v>5.4819729955789231</v>
      </c>
      <c r="K811" s="52">
        <f>J811-I811</f>
        <v>0.20997299557892291</v>
      </c>
      <c r="L811" s="3">
        <v>10.753972995578923</v>
      </c>
      <c r="M811" s="165">
        <v>66.951999999999998</v>
      </c>
    </row>
    <row r="812" spans="1:13" x14ac:dyDescent="0.35">
      <c r="A812" s="43" t="s">
        <v>134</v>
      </c>
      <c r="B812" s="43">
        <v>2020</v>
      </c>
      <c r="C812" s="159">
        <v>43888</v>
      </c>
      <c r="D812" s="43" t="s">
        <v>13</v>
      </c>
      <c r="E812" s="161" t="s">
        <v>122</v>
      </c>
      <c r="F812" s="161" t="s">
        <v>123</v>
      </c>
      <c r="G812" s="161"/>
      <c r="H812" s="161">
        <v>22</v>
      </c>
      <c r="I812" s="165">
        <v>5.3129999999999997</v>
      </c>
      <c r="J812" s="37">
        <v>5.4630233480505881</v>
      </c>
      <c r="K812" s="52">
        <f>J812-I812</f>
        <v>0.15002334805058837</v>
      </c>
      <c r="L812" s="3">
        <v>10.776023348050588</v>
      </c>
      <c r="M812" s="165">
        <v>66.814999999999998</v>
      </c>
    </row>
    <row r="813" spans="1:13" x14ac:dyDescent="0.35">
      <c r="A813" s="43" t="s">
        <v>134</v>
      </c>
      <c r="B813" s="43">
        <v>2020</v>
      </c>
      <c r="C813" s="159">
        <v>43888</v>
      </c>
      <c r="D813" s="43" t="s">
        <v>13</v>
      </c>
      <c r="E813" s="161" t="s">
        <v>113</v>
      </c>
      <c r="F813" s="161" t="s">
        <v>121</v>
      </c>
      <c r="G813" s="161"/>
      <c r="H813" s="161">
        <v>23</v>
      </c>
      <c r="I813" s="165">
        <v>5.33</v>
      </c>
      <c r="J813" s="37">
        <v>5.4720523899540918</v>
      </c>
      <c r="K813" s="52">
        <f>J813-I813</f>
        <v>0.14205238995409175</v>
      </c>
      <c r="L813" s="3">
        <v>10.802052389954092</v>
      </c>
      <c r="M813" s="165">
        <v>66.653999999999996</v>
      </c>
    </row>
    <row r="814" spans="1:13" x14ac:dyDescent="0.35">
      <c r="A814" s="43" t="s">
        <v>134</v>
      </c>
      <c r="B814" s="43">
        <v>2020</v>
      </c>
      <c r="C814" s="159">
        <v>43888</v>
      </c>
      <c r="D814" s="43" t="s">
        <v>13</v>
      </c>
      <c r="E814" s="161" t="s">
        <v>20</v>
      </c>
      <c r="F814" s="161" t="s">
        <v>21</v>
      </c>
      <c r="G814" s="161"/>
      <c r="H814" s="161">
        <v>24</v>
      </c>
      <c r="I814" s="165">
        <v>5.343</v>
      </c>
      <c r="J814" s="37">
        <v>5.4629432687978401</v>
      </c>
      <c r="K814" s="52">
        <f>J814-I814</f>
        <v>0.11994326879784012</v>
      </c>
      <c r="L814" s="3">
        <v>10.80594326879784</v>
      </c>
      <c r="M814" s="165">
        <v>66.63</v>
      </c>
    </row>
    <row r="815" spans="1:13" x14ac:dyDescent="0.35">
      <c r="A815" s="43" t="s">
        <v>134</v>
      </c>
      <c r="B815" s="43">
        <v>2020</v>
      </c>
      <c r="C815" s="159">
        <v>43888</v>
      </c>
      <c r="D815" s="43" t="s">
        <v>13</v>
      </c>
      <c r="E815" s="161" t="s">
        <v>83</v>
      </c>
      <c r="F815" s="161" t="s">
        <v>67</v>
      </c>
      <c r="G815" s="161"/>
      <c r="H815" s="161">
        <v>25</v>
      </c>
      <c r="I815" s="165">
        <v>5.3789999999999996</v>
      </c>
      <c r="J815" s="37">
        <v>5.4759804761115056</v>
      </c>
      <c r="K815" s="52">
        <f>J815-I815</f>
        <v>9.6980476111506064E-2</v>
      </c>
      <c r="L815" s="3">
        <v>10.854980476111505</v>
      </c>
      <c r="M815" s="165">
        <v>66.328999999999994</v>
      </c>
    </row>
    <row r="816" spans="1:13" x14ac:dyDescent="0.35">
      <c r="A816" s="43" t="s">
        <v>134</v>
      </c>
      <c r="B816" s="43">
        <v>2020</v>
      </c>
      <c r="C816" s="159">
        <v>43888</v>
      </c>
      <c r="D816" s="43" t="s">
        <v>13</v>
      </c>
      <c r="E816" s="161" t="s">
        <v>39</v>
      </c>
      <c r="F816" s="161" t="s">
        <v>40</v>
      </c>
      <c r="G816" s="161"/>
      <c r="H816" s="161">
        <v>26</v>
      </c>
      <c r="I816" s="165">
        <v>5.383</v>
      </c>
      <c r="J816" s="37">
        <v>5.5179977440990777</v>
      </c>
      <c r="K816" s="52">
        <f>J816-I816</f>
        <v>0.13499774409907772</v>
      </c>
      <c r="L816" s="3">
        <v>10.900997744099078</v>
      </c>
      <c r="M816" s="165">
        <v>66.049000000000007</v>
      </c>
    </row>
    <row r="817" spans="1:13" x14ac:dyDescent="0.35">
      <c r="A817" s="43" t="s">
        <v>134</v>
      </c>
      <c r="B817" s="43">
        <v>2020</v>
      </c>
      <c r="C817" s="159">
        <v>43888</v>
      </c>
      <c r="D817" s="43" t="s">
        <v>13</v>
      </c>
      <c r="E817" s="161" t="s">
        <v>41</v>
      </c>
      <c r="F817" s="161" t="s">
        <v>27</v>
      </c>
      <c r="G817" s="161"/>
      <c r="H817" s="161">
        <v>27</v>
      </c>
      <c r="I817" s="165">
        <v>5.375</v>
      </c>
      <c r="J817" s="37">
        <v>5.5460047324353852</v>
      </c>
      <c r="K817" s="52">
        <f>J817-I817</f>
        <v>0.17100473243538516</v>
      </c>
      <c r="L817" s="3">
        <v>10.921004732435385</v>
      </c>
      <c r="M817" s="165">
        <v>65.927999999999997</v>
      </c>
    </row>
    <row r="818" spans="1:13" x14ac:dyDescent="0.35">
      <c r="A818" s="43" t="s">
        <v>134</v>
      </c>
      <c r="B818" s="43">
        <v>2020</v>
      </c>
      <c r="C818" s="159">
        <v>43888</v>
      </c>
      <c r="D818" s="43" t="s">
        <v>13</v>
      </c>
      <c r="E818" s="161" t="s">
        <v>124</v>
      </c>
      <c r="F818" s="161" t="s">
        <v>123</v>
      </c>
      <c r="G818" s="161"/>
      <c r="H818" s="161">
        <v>28</v>
      </c>
      <c r="I818" s="165">
        <v>5.3520000000000003</v>
      </c>
      <c r="J818" s="37">
        <v>5.5729817916970141</v>
      </c>
      <c r="K818" s="52">
        <f>J818-I818</f>
        <v>0.22098179169701382</v>
      </c>
      <c r="L818" s="3">
        <v>10.924981791697014</v>
      </c>
      <c r="M818" s="165">
        <v>65.903999999999996</v>
      </c>
    </row>
    <row r="819" spans="1:13" x14ac:dyDescent="0.35">
      <c r="A819" s="43" t="s">
        <v>134</v>
      </c>
      <c r="B819" s="43">
        <v>2020</v>
      </c>
      <c r="C819" s="159">
        <v>43888</v>
      </c>
      <c r="D819" s="43" t="s">
        <v>13</v>
      </c>
      <c r="E819" s="161" t="s">
        <v>99</v>
      </c>
      <c r="F819" s="161" t="s">
        <v>67</v>
      </c>
      <c r="G819" s="161"/>
      <c r="H819" s="161">
        <v>29</v>
      </c>
      <c r="I819" s="165">
        <v>5.3869999999999996</v>
      </c>
      <c r="J819" s="37">
        <v>5.5519243391066562</v>
      </c>
      <c r="K819" s="52">
        <f>J819-I819</f>
        <v>0.1649243391066566</v>
      </c>
      <c r="L819" s="3">
        <v>10.938924339106656</v>
      </c>
      <c r="M819" s="165">
        <v>65.819999999999993</v>
      </c>
    </row>
    <row r="820" spans="1:13" x14ac:dyDescent="0.35">
      <c r="A820" s="43" t="s">
        <v>134</v>
      </c>
      <c r="B820" s="43">
        <v>2020</v>
      </c>
      <c r="C820" s="159">
        <v>43888</v>
      </c>
      <c r="D820" s="43" t="s">
        <v>13</v>
      </c>
      <c r="E820" s="161" t="s">
        <v>142</v>
      </c>
      <c r="F820" s="161" t="s">
        <v>61</v>
      </c>
      <c r="G820" s="161"/>
      <c r="H820" s="161">
        <v>30</v>
      </c>
      <c r="I820" s="165">
        <v>5.391</v>
      </c>
      <c r="J820" s="37">
        <v>5.5680709143213747</v>
      </c>
      <c r="K820" s="52">
        <f>J820-I820</f>
        <v>0.17707091432137467</v>
      </c>
      <c r="L820" s="3">
        <v>10.959070914321375</v>
      </c>
      <c r="M820" s="165">
        <v>65.698999999999998</v>
      </c>
    </row>
    <row r="821" spans="1:13" x14ac:dyDescent="0.35">
      <c r="A821" s="43" t="s">
        <v>134</v>
      </c>
      <c r="B821" s="43">
        <v>2020</v>
      </c>
      <c r="C821" s="159">
        <v>43888</v>
      </c>
      <c r="D821" s="43" t="s">
        <v>13</v>
      </c>
      <c r="E821" s="161" t="s">
        <v>132</v>
      </c>
      <c r="F821" s="161" t="s">
        <v>65</v>
      </c>
      <c r="G821" s="161"/>
      <c r="H821" s="161">
        <v>31</v>
      </c>
      <c r="I821" s="165">
        <v>5.4189999999999996</v>
      </c>
      <c r="J821" s="37">
        <v>5.6280111697557382</v>
      </c>
      <c r="K821" s="52">
        <f>J821-I821</f>
        <v>0.20901116975573863</v>
      </c>
      <c r="L821" s="3">
        <v>11.047011169755738</v>
      </c>
      <c r="M821" s="165">
        <v>65.176000000000002</v>
      </c>
    </row>
    <row r="822" spans="1:13" x14ac:dyDescent="0.35">
      <c r="A822" s="43" t="s">
        <v>134</v>
      </c>
      <c r="B822" s="43">
        <v>2020</v>
      </c>
      <c r="C822" s="159">
        <v>43888</v>
      </c>
      <c r="D822" s="43" t="s">
        <v>13</v>
      </c>
      <c r="E822" s="161" t="s">
        <v>143</v>
      </c>
      <c r="F822" s="161" t="s">
        <v>121</v>
      </c>
      <c r="G822" s="161"/>
      <c r="H822" s="161">
        <v>32</v>
      </c>
      <c r="I822" s="165">
        <v>5.45</v>
      </c>
      <c r="J822" s="37">
        <v>5.6060017198224896</v>
      </c>
      <c r="K822" s="52">
        <f>J822-I822</f>
        <v>0.15600171982248945</v>
      </c>
      <c r="L822" s="3">
        <v>11.05600171982249</v>
      </c>
      <c r="M822" s="165">
        <v>65.123000000000005</v>
      </c>
    </row>
    <row r="823" spans="1:13" x14ac:dyDescent="0.35">
      <c r="A823" s="43" t="s">
        <v>134</v>
      </c>
      <c r="B823" s="43">
        <v>2020</v>
      </c>
      <c r="C823" s="159">
        <v>43888</v>
      </c>
      <c r="D823" s="43" t="s">
        <v>13</v>
      </c>
      <c r="E823" s="161" t="s">
        <v>144</v>
      </c>
      <c r="F823" s="161" t="s">
        <v>145</v>
      </c>
      <c r="G823" s="161"/>
      <c r="H823" s="161">
        <v>33</v>
      </c>
      <c r="I823" s="165">
        <v>5.4359999999999999</v>
      </c>
      <c r="J823" s="37">
        <v>5.6689416990560808</v>
      </c>
      <c r="K823" s="52">
        <f>J823-I823</f>
        <v>0.23294169905608086</v>
      </c>
      <c r="L823" s="3">
        <v>11.104941699056081</v>
      </c>
      <c r="M823" s="165">
        <v>64.835999999999999</v>
      </c>
    </row>
    <row r="824" spans="1:13" x14ac:dyDescent="0.35">
      <c r="A824" s="43" t="s">
        <v>110</v>
      </c>
      <c r="B824" s="43">
        <v>2021</v>
      </c>
      <c r="C824" s="159">
        <v>44490</v>
      </c>
      <c r="D824" s="43" t="s">
        <v>13</v>
      </c>
      <c r="E824" s="161" t="s">
        <v>14</v>
      </c>
      <c r="F824" s="161" t="s">
        <v>15</v>
      </c>
      <c r="G824" s="161"/>
      <c r="H824" s="161">
        <v>1</v>
      </c>
      <c r="I824" s="165">
        <v>5.202</v>
      </c>
      <c r="J824" s="37">
        <f>L824-I824</f>
        <v>5.2870520519208082</v>
      </c>
      <c r="K824" s="52">
        <f>J824-I824</f>
        <v>8.5052051920808225E-2</v>
      </c>
      <c r="L824" s="3">
        <v>10.489052051920808</v>
      </c>
      <c r="M824" s="165">
        <v>68.643000000000001</v>
      </c>
    </row>
    <row r="825" spans="1:13" x14ac:dyDescent="0.35">
      <c r="A825" s="43" t="s">
        <v>110</v>
      </c>
      <c r="B825" s="43">
        <v>2021</v>
      </c>
      <c r="C825" s="159">
        <v>44490</v>
      </c>
      <c r="D825" s="43" t="s">
        <v>13</v>
      </c>
      <c r="E825" s="161" t="s">
        <v>23</v>
      </c>
      <c r="F825" s="161" t="s">
        <v>15</v>
      </c>
      <c r="G825" s="161"/>
      <c r="H825" s="161">
        <v>2</v>
      </c>
      <c r="I825" s="165">
        <v>5.2279999999999998</v>
      </c>
      <c r="J825" s="37">
        <f>L825-I825</f>
        <v>5.2909340813464247</v>
      </c>
      <c r="K825" s="52">
        <f>J825-I825</f>
        <v>6.2934081346424975E-2</v>
      </c>
      <c r="L825" s="3">
        <v>10.518934081346424</v>
      </c>
      <c r="M825" s="165">
        <v>68.447999999999993</v>
      </c>
    </row>
    <row r="826" spans="1:13" x14ac:dyDescent="0.35">
      <c r="A826" s="43" t="s">
        <v>110</v>
      </c>
      <c r="B826" s="43">
        <v>2021</v>
      </c>
      <c r="C826" s="159">
        <v>44490</v>
      </c>
      <c r="D826" s="43" t="s">
        <v>13</v>
      </c>
      <c r="E826" s="161" t="s">
        <v>33</v>
      </c>
      <c r="F826" s="161" t="s">
        <v>27</v>
      </c>
      <c r="G826" s="161"/>
      <c r="H826" s="161">
        <v>3</v>
      </c>
      <c r="I826" s="165">
        <v>5.2060000000000004</v>
      </c>
      <c r="J826" s="37">
        <f>L826-I826</f>
        <v>5.3140099355649388</v>
      </c>
      <c r="K826" s="52">
        <f>J826-I826</f>
        <v>0.10800993556493843</v>
      </c>
      <c r="L826" s="3">
        <v>10.520009935564939</v>
      </c>
      <c r="M826" s="165">
        <v>68.441000000000003</v>
      </c>
    </row>
    <row r="827" spans="1:13" x14ac:dyDescent="0.35">
      <c r="A827" s="43" t="s">
        <v>110</v>
      </c>
      <c r="B827" s="43">
        <v>2021</v>
      </c>
      <c r="C827" s="159">
        <v>44490</v>
      </c>
      <c r="D827" s="43" t="s">
        <v>13</v>
      </c>
      <c r="E827" s="161" t="s">
        <v>16</v>
      </c>
      <c r="F827" s="161" t="s">
        <v>17</v>
      </c>
      <c r="G827" s="161"/>
      <c r="H827" s="161">
        <v>4</v>
      </c>
      <c r="I827" s="165">
        <v>5.1859999999999999</v>
      </c>
      <c r="J827" s="37">
        <f>L827-I827</f>
        <v>5.3469373729098706</v>
      </c>
      <c r="K827" s="52">
        <f>J827-I827</f>
        <v>0.16093737290987065</v>
      </c>
      <c r="L827" s="3">
        <v>10.532937372909871</v>
      </c>
      <c r="M827" s="165">
        <v>68.356999999999999</v>
      </c>
    </row>
    <row r="828" spans="1:13" x14ac:dyDescent="0.35">
      <c r="A828" s="43" t="s">
        <v>110</v>
      </c>
      <c r="B828" s="43">
        <v>2021</v>
      </c>
      <c r="C828" s="159">
        <v>44490</v>
      </c>
      <c r="D828" s="43" t="s">
        <v>13</v>
      </c>
      <c r="E828" s="161" t="s">
        <v>26</v>
      </c>
      <c r="F828" s="161" t="s">
        <v>27</v>
      </c>
      <c r="G828" s="161"/>
      <c r="H828" s="161">
        <v>5</v>
      </c>
      <c r="I828" s="165">
        <v>5.2140000000000004</v>
      </c>
      <c r="J828" s="37">
        <f>L828-I828</f>
        <v>5.3309699028984028</v>
      </c>
      <c r="K828" s="52">
        <f>J828-I828</f>
        <v>0.11696990289840237</v>
      </c>
      <c r="L828" s="3">
        <v>10.544969902898403</v>
      </c>
      <c r="M828" s="165">
        <v>68.278999999999996</v>
      </c>
    </row>
    <row r="829" spans="1:13" x14ac:dyDescent="0.35">
      <c r="A829" s="43" t="s">
        <v>110</v>
      </c>
      <c r="B829" s="43">
        <v>2021</v>
      </c>
      <c r="C829" s="159">
        <v>44490</v>
      </c>
      <c r="D829" s="43" t="s">
        <v>13</v>
      </c>
      <c r="E829" s="161" t="s">
        <v>22</v>
      </c>
      <c r="F829" s="161" t="s">
        <v>15</v>
      </c>
      <c r="G829" s="161"/>
      <c r="H829" s="161">
        <v>6</v>
      </c>
      <c r="I829" s="165">
        <v>5.218</v>
      </c>
      <c r="J829" s="37">
        <f>L829-I829</f>
        <v>5.3540662516151762</v>
      </c>
      <c r="K829" s="52">
        <f>J829-I829</f>
        <v>0.13606625161517627</v>
      </c>
      <c r="L829" s="3">
        <v>10.572066251615176</v>
      </c>
      <c r="M829" s="165">
        <v>68.103999999999999</v>
      </c>
    </row>
    <row r="830" spans="1:13" x14ac:dyDescent="0.35">
      <c r="A830" s="43" t="s">
        <v>110</v>
      </c>
      <c r="B830" s="43">
        <v>2021</v>
      </c>
      <c r="C830" s="159">
        <v>44490</v>
      </c>
      <c r="D830" s="43" t="s">
        <v>13</v>
      </c>
      <c r="E830" s="161" t="s">
        <v>78</v>
      </c>
      <c r="F830" s="161" t="s">
        <v>19</v>
      </c>
      <c r="G830" s="161"/>
      <c r="H830" s="161">
        <v>7</v>
      </c>
      <c r="I830" s="165">
        <v>5.2560000000000002</v>
      </c>
      <c r="J830" s="37">
        <f>L830-I830</f>
        <v>5.3450188757030528</v>
      </c>
      <c r="K830" s="52">
        <f>J830-I830</f>
        <v>8.9018875703052558E-2</v>
      </c>
      <c r="L830" s="3">
        <v>10.601018875703053</v>
      </c>
      <c r="M830" s="165">
        <v>67.918000000000006</v>
      </c>
    </row>
    <row r="831" spans="1:13" x14ac:dyDescent="0.35">
      <c r="A831" s="43" t="s">
        <v>110</v>
      </c>
      <c r="B831" s="43">
        <v>2021</v>
      </c>
      <c r="C831" s="159">
        <v>44490</v>
      </c>
      <c r="D831" s="43" t="s">
        <v>13</v>
      </c>
      <c r="E831" s="161" t="s">
        <v>20</v>
      </c>
      <c r="F831" s="161" t="s">
        <v>21</v>
      </c>
      <c r="G831" s="161"/>
      <c r="H831" s="161">
        <v>8</v>
      </c>
      <c r="I831" s="165">
        <v>5.266</v>
      </c>
      <c r="J831" s="37">
        <f>L831-I831</f>
        <v>5.4879729955789234</v>
      </c>
      <c r="K831" s="52">
        <f>J831-I831</f>
        <v>0.22197299557892336</v>
      </c>
      <c r="L831" s="3">
        <v>10.753972995578923</v>
      </c>
      <c r="M831" s="165">
        <v>66.951999999999998</v>
      </c>
    </row>
    <row r="832" spans="1:13" x14ac:dyDescent="0.35">
      <c r="A832" s="43" t="s">
        <v>110</v>
      </c>
      <c r="B832" s="43">
        <v>2021</v>
      </c>
      <c r="C832" s="159">
        <v>44490</v>
      </c>
      <c r="D832" s="43" t="s">
        <v>13</v>
      </c>
      <c r="E832" s="161" t="s">
        <v>52</v>
      </c>
      <c r="F832" s="161" t="s">
        <v>53</v>
      </c>
      <c r="G832" s="161"/>
      <c r="H832" s="161">
        <v>9</v>
      </c>
      <c r="I832" s="165">
        <v>5.3380000000000001</v>
      </c>
      <c r="J832" s="37">
        <f>L832-I832</f>
        <v>5.4520731327179002</v>
      </c>
      <c r="K832" s="52">
        <f>J832-I832</f>
        <v>0.11407313271790009</v>
      </c>
      <c r="L832" s="3">
        <v>10.7900731327179</v>
      </c>
      <c r="M832" s="165">
        <v>66.727999999999994</v>
      </c>
    </row>
    <row r="833" spans="1:13" x14ac:dyDescent="0.35">
      <c r="A833" s="43" t="s">
        <v>110</v>
      </c>
      <c r="B833" s="43">
        <v>2021</v>
      </c>
      <c r="C833" s="159">
        <v>44490</v>
      </c>
      <c r="D833" s="43" t="s">
        <v>13</v>
      </c>
      <c r="E833" s="161" t="s">
        <v>39</v>
      </c>
      <c r="F833" s="161" t="s">
        <v>40</v>
      </c>
      <c r="G833" s="161"/>
      <c r="H833" s="161">
        <v>10</v>
      </c>
      <c r="I833" s="165">
        <v>5.3440000000000003</v>
      </c>
      <c r="J833" s="37">
        <f>L833-I833</f>
        <v>5.4470434339498217</v>
      </c>
      <c r="K833" s="52">
        <f>J833-I833</f>
        <v>0.10304343394982141</v>
      </c>
      <c r="L833" s="3">
        <v>10.791043433949822</v>
      </c>
      <c r="M833" s="165">
        <v>66.721999999999994</v>
      </c>
    </row>
    <row r="834" spans="1:13" x14ac:dyDescent="0.35">
      <c r="A834" s="43" t="s">
        <v>110</v>
      </c>
      <c r="B834" s="43">
        <v>2021</v>
      </c>
      <c r="C834" s="159">
        <v>44490</v>
      </c>
      <c r="D834" s="43" t="s">
        <v>13</v>
      </c>
      <c r="E834" s="161" t="s">
        <v>24</v>
      </c>
      <c r="F834" s="161" t="s">
        <v>25</v>
      </c>
      <c r="G834" s="161"/>
      <c r="H834" s="161">
        <v>11</v>
      </c>
      <c r="I834" s="165">
        <v>5.3319999999999999</v>
      </c>
      <c r="J834" s="37">
        <f>L834-I834</f>
        <v>5.4890469362910848</v>
      </c>
      <c r="K834" s="52">
        <f>J834-I834</f>
        <v>0.1570469362910849</v>
      </c>
      <c r="L834" s="3">
        <v>10.821046936291085</v>
      </c>
      <c r="M834" s="165">
        <v>66.537000000000006</v>
      </c>
    </row>
    <row r="835" spans="1:13" x14ac:dyDescent="0.35">
      <c r="A835" s="43" t="s">
        <v>110</v>
      </c>
      <c r="B835" s="43">
        <v>2021</v>
      </c>
      <c r="C835" s="159">
        <v>44490</v>
      </c>
      <c r="D835" s="43" t="s">
        <v>13</v>
      </c>
      <c r="E835" s="161" t="s">
        <v>41</v>
      </c>
      <c r="F835" s="161" t="s">
        <v>27</v>
      </c>
      <c r="G835" s="161"/>
      <c r="H835" s="161">
        <v>12</v>
      </c>
      <c r="I835" s="165">
        <v>5.35</v>
      </c>
      <c r="J835" s="37">
        <f>L835-I835</f>
        <v>5.4759280977942169</v>
      </c>
      <c r="K835" s="52">
        <f>J835-I835</f>
        <v>0.12592809779421721</v>
      </c>
      <c r="L835" s="3">
        <v>10.825928097794216</v>
      </c>
      <c r="M835" s="165">
        <v>66.507000000000005</v>
      </c>
    </row>
    <row r="836" spans="1:13" x14ac:dyDescent="0.35">
      <c r="A836" s="43" t="s">
        <v>110</v>
      </c>
      <c r="B836" s="43">
        <v>2021</v>
      </c>
      <c r="C836" s="159">
        <v>44490</v>
      </c>
      <c r="D836" s="43" t="s">
        <v>13</v>
      </c>
      <c r="E836" s="161" t="s">
        <v>111</v>
      </c>
      <c r="F836" s="161" t="s">
        <v>112</v>
      </c>
      <c r="G836" s="161"/>
      <c r="H836" s="161">
        <v>13</v>
      </c>
      <c r="I836" s="165">
        <v>5.3979999999999997</v>
      </c>
      <c r="J836" s="37">
        <f>L836-I836</f>
        <v>5.4440672208167697</v>
      </c>
      <c r="K836" s="52">
        <f>J836-I836</f>
        <v>4.606722081677006E-2</v>
      </c>
      <c r="L836" s="3">
        <v>10.842067220816769</v>
      </c>
      <c r="M836" s="165">
        <v>66.408000000000001</v>
      </c>
    </row>
    <row r="837" spans="1:13" x14ac:dyDescent="0.35">
      <c r="A837" s="43" t="s">
        <v>110</v>
      </c>
      <c r="B837" s="43">
        <v>2021</v>
      </c>
      <c r="C837" s="159">
        <v>44490</v>
      </c>
      <c r="D837" s="43" t="s">
        <v>13</v>
      </c>
      <c r="E837" s="161" t="s">
        <v>113</v>
      </c>
      <c r="F837" s="161" t="s">
        <v>112</v>
      </c>
      <c r="G837" s="161"/>
      <c r="H837" s="161">
        <v>14</v>
      </c>
      <c r="I837" s="165">
        <v>5.39</v>
      </c>
      <c r="J837" s="37">
        <f>L837-I837</f>
        <v>5.475956355075307</v>
      </c>
      <c r="K837" s="52">
        <f>J837-I837</f>
        <v>8.59563550753073E-2</v>
      </c>
      <c r="L837" s="3">
        <v>10.865956355075307</v>
      </c>
      <c r="M837" s="165">
        <v>66.262</v>
      </c>
    </row>
    <row r="838" spans="1:13" x14ac:dyDescent="0.35">
      <c r="A838" s="43" t="s">
        <v>110</v>
      </c>
      <c r="B838" s="43">
        <v>2021</v>
      </c>
      <c r="C838" s="159">
        <v>44490</v>
      </c>
      <c r="D838" s="43" t="s">
        <v>13</v>
      </c>
      <c r="E838" s="161" t="s">
        <v>99</v>
      </c>
      <c r="F838" s="161" t="s">
        <v>67</v>
      </c>
      <c r="G838" s="161"/>
      <c r="H838" s="161">
        <v>15</v>
      </c>
      <c r="I838" s="165">
        <v>5.415</v>
      </c>
      <c r="J838" s="37">
        <f>L838-I838</f>
        <v>5.536070010798972</v>
      </c>
      <c r="K838" s="52">
        <f>J838-I838</f>
        <v>0.12107001079897195</v>
      </c>
      <c r="L838" s="3">
        <v>10.951070010798972</v>
      </c>
      <c r="M838" s="165">
        <v>65.747</v>
      </c>
    </row>
    <row r="839" spans="1:13" x14ac:dyDescent="0.35">
      <c r="A839" s="43" t="s">
        <v>110</v>
      </c>
      <c r="B839" s="43">
        <v>2021</v>
      </c>
      <c r="C839" s="159">
        <v>44490</v>
      </c>
      <c r="D839" s="43" t="s">
        <v>13</v>
      </c>
      <c r="E839" s="161" t="s">
        <v>54</v>
      </c>
      <c r="F839" s="161" t="s">
        <v>44</v>
      </c>
      <c r="G839" s="161"/>
      <c r="H839" s="161">
        <v>16</v>
      </c>
      <c r="I839" s="165">
        <v>5.399</v>
      </c>
      <c r="J839" s="37">
        <f>L839-I839</f>
        <v>5.5530694847963984</v>
      </c>
      <c r="K839" s="52">
        <f>J839-I839</f>
        <v>0.15406948479639837</v>
      </c>
      <c r="L839" s="3">
        <v>10.952069484796398</v>
      </c>
      <c r="M839" s="165">
        <v>65.741</v>
      </c>
    </row>
    <row r="840" spans="1:13" x14ac:dyDescent="0.35">
      <c r="A840" s="43" t="s">
        <v>110</v>
      </c>
      <c r="B840" s="43">
        <v>2021</v>
      </c>
      <c r="C840" s="159">
        <v>44490</v>
      </c>
      <c r="D840" s="43" t="s">
        <v>13</v>
      </c>
      <c r="E840" s="161" t="s">
        <v>45</v>
      </c>
      <c r="F840" s="161" t="s">
        <v>40</v>
      </c>
      <c r="G840" s="161"/>
      <c r="H840" s="161">
        <v>17</v>
      </c>
      <c r="I840" s="165">
        <v>5.4710000000000001</v>
      </c>
      <c r="J840" s="37">
        <f>L840-I840</f>
        <v>5.545080417387048</v>
      </c>
      <c r="K840" s="52">
        <f>J840-I840</f>
        <v>7.4080417387047959E-2</v>
      </c>
      <c r="L840" s="3">
        <v>11.016080417387048</v>
      </c>
      <c r="M840" s="165">
        <v>65.358999999999995</v>
      </c>
    </row>
    <row r="841" spans="1:13" x14ac:dyDescent="0.35">
      <c r="A841" s="43" t="s">
        <v>110</v>
      </c>
      <c r="B841" s="43">
        <v>2021</v>
      </c>
      <c r="C841" s="159">
        <v>44490</v>
      </c>
      <c r="D841" s="43" t="s">
        <v>13</v>
      </c>
      <c r="E841" s="161" t="s">
        <v>83</v>
      </c>
      <c r="F841" s="161" t="s">
        <v>67</v>
      </c>
      <c r="G841" s="161"/>
      <c r="H841" s="161">
        <v>18</v>
      </c>
      <c r="I841" s="165">
        <v>5.4740000000000002</v>
      </c>
      <c r="J841" s="37">
        <f>L841-I841</f>
        <v>5.570977603239859</v>
      </c>
      <c r="K841" s="52">
        <f>J841-I841</f>
        <v>9.6977603239858823E-2</v>
      </c>
      <c r="L841" s="3">
        <v>11.044977603239859</v>
      </c>
      <c r="M841" s="165">
        <v>65.188000000000002</v>
      </c>
    </row>
    <row r="842" spans="1:13" x14ac:dyDescent="0.35">
      <c r="A842" s="43" t="s">
        <v>110</v>
      </c>
      <c r="B842" s="43">
        <v>2021</v>
      </c>
      <c r="C842" s="159">
        <v>44490</v>
      </c>
      <c r="D842" s="43" t="s">
        <v>13</v>
      </c>
      <c r="E842" s="161" t="s">
        <v>114</v>
      </c>
      <c r="F842" s="161" t="s">
        <v>25</v>
      </c>
      <c r="G842" s="161"/>
      <c r="H842" s="161">
        <v>19</v>
      </c>
      <c r="I842" s="165">
        <v>5.4930000000000003</v>
      </c>
      <c r="J842" s="37">
        <f>L842-I842</f>
        <v>5.6179396459931166</v>
      </c>
      <c r="K842" s="52">
        <f>J842-I842</f>
        <v>0.12493964599311624</v>
      </c>
      <c r="L842" s="3">
        <v>11.110939645993117</v>
      </c>
      <c r="M842" s="165">
        <v>64.801000000000002</v>
      </c>
    </row>
    <row r="843" spans="1:13" x14ac:dyDescent="0.35">
      <c r="A843" s="43" t="s">
        <v>110</v>
      </c>
      <c r="B843" s="43">
        <v>2021</v>
      </c>
      <c r="C843" s="159">
        <v>44490</v>
      </c>
      <c r="D843" s="43" t="s">
        <v>13</v>
      </c>
      <c r="E843" s="161" t="s">
        <v>108</v>
      </c>
      <c r="F843" s="161" t="s">
        <v>63</v>
      </c>
      <c r="G843" s="161"/>
      <c r="H843" s="161">
        <v>20</v>
      </c>
      <c r="I843" s="165">
        <v>5.4770000000000003</v>
      </c>
      <c r="J843" s="37">
        <f>L843-I843</f>
        <v>5.6859637668801071</v>
      </c>
      <c r="K843" s="52">
        <f>J843-I843</f>
        <v>0.20896376688010676</v>
      </c>
      <c r="L843" s="3">
        <v>11.162963766880107</v>
      </c>
      <c r="M843" s="165">
        <v>64.498999999999995</v>
      </c>
    </row>
    <row r="844" spans="1:13" x14ac:dyDescent="0.35">
      <c r="A844" s="43" t="s">
        <v>110</v>
      </c>
      <c r="B844" s="43">
        <v>2021</v>
      </c>
      <c r="C844" s="159">
        <v>44490</v>
      </c>
      <c r="D844" s="43" t="s">
        <v>13</v>
      </c>
      <c r="E844" s="161" t="s">
        <v>115</v>
      </c>
      <c r="F844" s="161" t="s">
        <v>31</v>
      </c>
      <c r="G844" s="161"/>
      <c r="H844" s="161">
        <v>21</v>
      </c>
      <c r="I844" s="165">
        <v>5.5759999999999996</v>
      </c>
      <c r="J844" s="37">
        <f>L844-I844</f>
        <v>5.6970745745197204</v>
      </c>
      <c r="K844" s="52">
        <f>J844-I844</f>
        <v>0.12107457451972081</v>
      </c>
      <c r="L844" s="3">
        <v>11.27307457451972</v>
      </c>
      <c r="M844" s="165">
        <v>63.869</v>
      </c>
    </row>
    <row r="845" spans="1:13" x14ac:dyDescent="0.35">
      <c r="A845" s="43" t="s">
        <v>110</v>
      </c>
      <c r="B845" s="43">
        <v>2021</v>
      </c>
      <c r="C845" s="159">
        <v>44490</v>
      </c>
      <c r="D845" s="43" t="s">
        <v>13</v>
      </c>
      <c r="E845" s="161" t="s">
        <v>116</v>
      </c>
      <c r="F845" s="161" t="s">
        <v>49</v>
      </c>
      <c r="G845" s="161"/>
      <c r="H845" s="161">
        <v>22</v>
      </c>
      <c r="I845" s="165">
        <v>5.5540000000000003</v>
      </c>
      <c r="J845" s="37">
        <f>L845-I845</f>
        <v>5.7190745745197198</v>
      </c>
      <c r="K845" s="52">
        <f>J845-I845</f>
        <v>0.16507457451971952</v>
      </c>
      <c r="L845" s="3">
        <v>11.27307457451972</v>
      </c>
      <c r="M845" s="165">
        <v>63.869</v>
      </c>
    </row>
    <row r="846" spans="1:13" x14ac:dyDescent="0.35">
      <c r="A846" s="43" t="s">
        <v>110</v>
      </c>
      <c r="B846" s="43">
        <v>2021</v>
      </c>
      <c r="C846" s="159">
        <v>44490</v>
      </c>
      <c r="D846" s="43" t="s">
        <v>13</v>
      </c>
      <c r="E846" s="161" t="s">
        <v>60</v>
      </c>
      <c r="F846" s="161" t="s">
        <v>61</v>
      </c>
      <c r="G846" s="161"/>
      <c r="H846" s="161">
        <v>23</v>
      </c>
      <c r="I846" s="165">
        <v>5.5510000000000002</v>
      </c>
      <c r="J846" s="37">
        <f>L846-I846</f>
        <v>5.7349740422597026</v>
      </c>
      <c r="K846" s="52">
        <f>J846-I846</f>
        <v>0.18397404225970249</v>
      </c>
      <c r="L846" s="3">
        <v>11.285974042259703</v>
      </c>
      <c r="M846" s="165">
        <v>63.795999999999999</v>
      </c>
    </row>
    <row r="847" spans="1:13" x14ac:dyDescent="0.35">
      <c r="A847" s="43" t="s">
        <v>110</v>
      </c>
      <c r="B847" s="43">
        <v>2021</v>
      </c>
      <c r="C847" s="159">
        <v>44490</v>
      </c>
      <c r="D847" s="43" t="s">
        <v>13</v>
      </c>
      <c r="E847" s="161" t="s">
        <v>117</v>
      </c>
      <c r="F847" s="161" t="s">
        <v>21</v>
      </c>
      <c r="G847" s="161"/>
      <c r="H847" s="161">
        <v>24</v>
      </c>
      <c r="I847" s="165">
        <v>5.593</v>
      </c>
      <c r="J847" s="37">
        <f>L847-I847</f>
        <v>5.8160131203650884</v>
      </c>
      <c r="K847" s="52">
        <f>J847-I847</f>
        <v>0.22301312036508847</v>
      </c>
      <c r="L847" s="3">
        <v>11.409013120365088</v>
      </c>
      <c r="M847" s="165">
        <v>63.107999999999997</v>
      </c>
    </row>
    <row r="848" spans="1:13" x14ac:dyDescent="0.35">
      <c r="A848" s="153" t="s">
        <v>12</v>
      </c>
      <c r="B848" s="153">
        <v>2022</v>
      </c>
      <c r="C848" s="158">
        <v>44847</v>
      </c>
      <c r="D848" s="153" t="s">
        <v>13</v>
      </c>
      <c r="E848" s="161" t="s">
        <v>14</v>
      </c>
      <c r="F848" s="161" t="s">
        <v>15</v>
      </c>
      <c r="G848" s="163" t="e">
        <f>(C848-VLOOKUP(E848,Riders!$A$2:$C$213,2,FALSE))/365</f>
        <v>#VALUE!</v>
      </c>
      <c r="H848" s="161">
        <v>1</v>
      </c>
      <c r="I848" s="71">
        <v>5.1029999999999998</v>
      </c>
      <c r="J848" s="1">
        <f>L848-I848</f>
        <v>5.2539999999999996</v>
      </c>
      <c r="K848" s="52">
        <f>J848-I848</f>
        <v>0.1509999999999998</v>
      </c>
      <c r="L848" s="1">
        <v>10.356999999999999</v>
      </c>
      <c r="M848" s="71">
        <v>69.518000000000001</v>
      </c>
    </row>
    <row r="849" spans="1:13" x14ac:dyDescent="0.35">
      <c r="A849" s="153" t="s">
        <v>12</v>
      </c>
      <c r="B849" s="153">
        <v>2022</v>
      </c>
      <c r="C849" s="158">
        <v>44847</v>
      </c>
      <c r="D849" s="153" t="s">
        <v>13</v>
      </c>
      <c r="E849" s="161" t="s">
        <v>16</v>
      </c>
      <c r="F849" s="161" t="s">
        <v>17</v>
      </c>
      <c r="G849" s="163" t="e">
        <f>(C849-VLOOKUP(E849,Riders!$A$2:$C$213,2,FALSE))/365</f>
        <v>#VALUE!</v>
      </c>
      <c r="H849" s="161">
        <v>2</v>
      </c>
      <c r="I849" s="71">
        <v>5.1340000000000003</v>
      </c>
      <c r="J849" s="1">
        <f>L849-I849</f>
        <v>5.2669999999999995</v>
      </c>
      <c r="K849" s="52">
        <f>J849-I849</f>
        <v>0.13299999999999912</v>
      </c>
      <c r="L849" s="1">
        <v>10.401</v>
      </c>
      <c r="M849" s="71">
        <v>69.224000000000004</v>
      </c>
    </row>
    <row r="850" spans="1:13" x14ac:dyDescent="0.35">
      <c r="A850" s="153" t="s">
        <v>12</v>
      </c>
      <c r="B850" s="153">
        <v>2022</v>
      </c>
      <c r="C850" s="158">
        <v>44847</v>
      </c>
      <c r="D850" s="153" t="s">
        <v>13</v>
      </c>
      <c r="E850" s="161" t="s">
        <v>18</v>
      </c>
      <c r="F850" s="161" t="s">
        <v>19</v>
      </c>
      <c r="G850" s="163" t="e">
        <f>(C850-VLOOKUP(E850,Riders!$A$2:$C$213,2,FALSE))/365</f>
        <v>#VALUE!</v>
      </c>
      <c r="H850" s="161">
        <v>3</v>
      </c>
      <c r="I850" s="71">
        <v>5.1470000000000002</v>
      </c>
      <c r="J850" s="1">
        <f>L850-I850</f>
        <v>5.2690000000000001</v>
      </c>
      <c r="K850" s="52">
        <f>J850-I850</f>
        <v>0.12199999999999989</v>
      </c>
      <c r="L850" s="1">
        <v>10.416</v>
      </c>
      <c r="M850" s="71">
        <v>69.123999999999995</v>
      </c>
    </row>
    <row r="851" spans="1:13" x14ac:dyDescent="0.35">
      <c r="A851" s="153" t="s">
        <v>12</v>
      </c>
      <c r="B851" s="153">
        <v>2022</v>
      </c>
      <c r="C851" s="158">
        <v>44847</v>
      </c>
      <c r="D851" s="153" t="s">
        <v>13</v>
      </c>
      <c r="E851" s="161" t="s">
        <v>20</v>
      </c>
      <c r="F851" s="161" t="s">
        <v>21</v>
      </c>
      <c r="G851" s="163" t="e">
        <f>(C851-VLOOKUP(E851,Riders!$A$2:$C$213,2,FALSE))/365</f>
        <v>#VALUE!</v>
      </c>
      <c r="H851" s="161">
        <v>4</v>
      </c>
      <c r="I851" s="71">
        <v>5.1680000000000001</v>
      </c>
      <c r="J851" s="1">
        <f>L851-I851</f>
        <v>5.3150000000000004</v>
      </c>
      <c r="K851" s="52">
        <f>J851-I851</f>
        <v>0.14700000000000024</v>
      </c>
      <c r="L851" s="1">
        <v>10.483000000000001</v>
      </c>
      <c r="M851" s="71">
        <v>68.683000000000007</v>
      </c>
    </row>
    <row r="852" spans="1:13" x14ac:dyDescent="0.35">
      <c r="A852" s="153" t="s">
        <v>12</v>
      </c>
      <c r="B852" s="153">
        <v>2022</v>
      </c>
      <c r="C852" s="158">
        <v>44847</v>
      </c>
      <c r="D852" s="153" t="s">
        <v>13</v>
      </c>
      <c r="E852" s="161" t="s">
        <v>22</v>
      </c>
      <c r="F852" s="161" t="s">
        <v>15</v>
      </c>
      <c r="G852" s="163" t="e">
        <f>(C852-VLOOKUP(E852,Riders!$A$2:$C$213,2,FALSE))/365</f>
        <v>#VALUE!</v>
      </c>
      <c r="H852" s="161">
        <v>5</v>
      </c>
      <c r="I852" s="71">
        <v>5.1639999999999997</v>
      </c>
      <c r="J852" s="1">
        <f>L852-I852</f>
        <v>5.3250000000000011</v>
      </c>
      <c r="K852" s="52">
        <f>J852-I852</f>
        <v>0.16100000000000136</v>
      </c>
      <c r="L852" s="1">
        <v>10.489000000000001</v>
      </c>
      <c r="M852" s="71">
        <v>68.643000000000001</v>
      </c>
    </row>
    <row r="853" spans="1:13" x14ac:dyDescent="0.35">
      <c r="A853" s="153" t="s">
        <v>12</v>
      </c>
      <c r="B853" s="153">
        <v>2022</v>
      </c>
      <c r="C853" s="158">
        <v>44847</v>
      </c>
      <c r="D853" s="153" t="s">
        <v>13</v>
      </c>
      <c r="E853" s="161" t="s">
        <v>23</v>
      </c>
      <c r="F853" s="161" t="s">
        <v>15</v>
      </c>
      <c r="G853" s="163" t="e">
        <f>(C853-VLOOKUP(E853,Riders!$A$2:$C$213,2,FALSE))/365</f>
        <v>#VALUE!</v>
      </c>
      <c r="H853" s="161">
        <v>6</v>
      </c>
      <c r="I853" s="71">
        <v>5.18</v>
      </c>
      <c r="J853" s="1">
        <f>L853-I853</f>
        <v>5.3109999999999999</v>
      </c>
      <c r="K853" s="52">
        <f>J853-I853</f>
        <v>0.13100000000000023</v>
      </c>
      <c r="L853" s="1">
        <v>10.491</v>
      </c>
      <c r="M853" s="71">
        <v>68.63</v>
      </c>
    </row>
    <row r="854" spans="1:13" x14ac:dyDescent="0.35">
      <c r="A854" s="153" t="s">
        <v>12</v>
      </c>
      <c r="B854" s="153">
        <v>2022</v>
      </c>
      <c r="C854" s="158">
        <v>44847</v>
      </c>
      <c r="D854" s="153" t="s">
        <v>13</v>
      </c>
      <c r="E854" s="161" t="s">
        <v>24</v>
      </c>
      <c r="F854" s="161" t="s">
        <v>25</v>
      </c>
      <c r="G854" s="163" t="e">
        <f>(C854-VLOOKUP(E854,Riders!$A$2:$C$213,2,FALSE))/365</f>
        <v>#VALUE!</v>
      </c>
      <c r="H854" s="161">
        <v>7</v>
      </c>
      <c r="I854" s="71">
        <v>5.15</v>
      </c>
      <c r="J854" s="1">
        <f>L854-I854</f>
        <v>5.3420000000000005</v>
      </c>
      <c r="K854" s="52">
        <f>J854-I854</f>
        <v>0.19200000000000017</v>
      </c>
      <c r="L854" s="1">
        <v>10.492000000000001</v>
      </c>
      <c r="M854" s="71">
        <v>68.623999999999995</v>
      </c>
    </row>
    <row r="855" spans="1:13" x14ac:dyDescent="0.35">
      <c r="A855" s="153" t="s">
        <v>12</v>
      </c>
      <c r="B855" s="153">
        <v>2022</v>
      </c>
      <c r="C855" s="158">
        <v>44847</v>
      </c>
      <c r="D855" s="153" t="s">
        <v>13</v>
      </c>
      <c r="E855" s="161" t="s">
        <v>26</v>
      </c>
      <c r="F855" s="161" t="s">
        <v>27</v>
      </c>
      <c r="G855" s="163" t="e">
        <f>(C855-VLOOKUP(E855,Riders!$A$2:$C$213,2,FALSE))/365</f>
        <v>#VALUE!</v>
      </c>
      <c r="H855" s="161">
        <v>8</v>
      </c>
      <c r="I855" s="71">
        <v>5.1929999999999996</v>
      </c>
      <c r="J855" s="1">
        <f>L855-I855</f>
        <v>5.3659999999999997</v>
      </c>
      <c r="K855" s="52">
        <f>J855-I855</f>
        <v>0.17300000000000004</v>
      </c>
      <c r="L855" s="1">
        <v>10.558999999999999</v>
      </c>
      <c r="M855" s="71">
        <v>68.188000000000002</v>
      </c>
    </row>
    <row r="856" spans="1:13" x14ac:dyDescent="0.35">
      <c r="A856" s="153" t="s">
        <v>12</v>
      </c>
      <c r="B856" s="153">
        <v>2022</v>
      </c>
      <c r="C856" s="158">
        <v>44847</v>
      </c>
      <c r="D856" s="153" t="s">
        <v>13</v>
      </c>
      <c r="E856" s="161" t="s">
        <v>28</v>
      </c>
      <c r="F856" s="161" t="s">
        <v>29</v>
      </c>
      <c r="G856" s="163" t="e">
        <f>(C856-VLOOKUP(E856,Riders!$A$2:$C$213,2,FALSE))/365</f>
        <v>#VALUE!</v>
      </c>
      <c r="H856" s="161">
        <v>9</v>
      </c>
      <c r="I856" s="71">
        <v>5.18</v>
      </c>
      <c r="J856" s="1">
        <f>L856-I856</f>
        <v>5.3940000000000001</v>
      </c>
      <c r="K856" s="52">
        <f>J856-I856</f>
        <v>0.21400000000000041</v>
      </c>
      <c r="L856" s="1">
        <v>10.574</v>
      </c>
      <c r="M856" s="71">
        <v>68.091999999999999</v>
      </c>
    </row>
    <row r="857" spans="1:13" x14ac:dyDescent="0.35">
      <c r="A857" s="153" t="s">
        <v>12</v>
      </c>
      <c r="B857" s="153">
        <v>2022</v>
      </c>
      <c r="C857" s="158">
        <v>44847</v>
      </c>
      <c r="D857" s="153" t="s">
        <v>13</v>
      </c>
      <c r="E857" s="161" t="s">
        <v>30</v>
      </c>
      <c r="F857" s="161" t="s">
        <v>31</v>
      </c>
      <c r="G857" s="163" t="e">
        <f>(C857-VLOOKUP(E857,Riders!$A$2:$C$213,2,FALSE))/365</f>
        <v>#VALUE!</v>
      </c>
      <c r="H857" s="161">
        <v>10</v>
      </c>
      <c r="I857" s="71">
        <v>5.2249999999999996</v>
      </c>
      <c r="J857" s="1">
        <f>L857-I857</f>
        <v>5.3710000000000004</v>
      </c>
      <c r="K857" s="52">
        <f>J857-I857</f>
        <v>0.1460000000000008</v>
      </c>
      <c r="L857" s="1">
        <v>10.596</v>
      </c>
      <c r="M857" s="71">
        <v>67.95</v>
      </c>
    </row>
    <row r="858" spans="1:13" x14ac:dyDescent="0.35">
      <c r="A858" s="153" t="s">
        <v>12</v>
      </c>
      <c r="B858" s="153">
        <v>2022</v>
      </c>
      <c r="C858" s="158">
        <v>44847</v>
      </c>
      <c r="D858" s="153" t="s">
        <v>13</v>
      </c>
      <c r="E858" s="161" t="s">
        <v>32</v>
      </c>
      <c r="F858" s="161" t="s">
        <v>17</v>
      </c>
      <c r="G858" s="163" t="e">
        <f>(C858-VLOOKUP(E858,Riders!$A$2:$C$213,2,FALSE))/365</f>
        <v>#VALUE!</v>
      </c>
      <c r="H858" s="161">
        <v>11</v>
      </c>
      <c r="I858" s="71">
        <v>5.2060000000000004</v>
      </c>
      <c r="J858" s="1">
        <f>L858-I858</f>
        <v>5.3929999999999998</v>
      </c>
      <c r="K858" s="52">
        <f>J858-I858</f>
        <v>0.18699999999999939</v>
      </c>
      <c r="L858" s="1">
        <v>10.599</v>
      </c>
      <c r="M858" s="71">
        <v>67.930999999999997</v>
      </c>
    </row>
    <row r="859" spans="1:13" x14ac:dyDescent="0.35">
      <c r="A859" s="153" t="s">
        <v>12</v>
      </c>
      <c r="B859" s="153">
        <v>2022</v>
      </c>
      <c r="C859" s="158">
        <v>44847</v>
      </c>
      <c r="D859" s="153" t="s">
        <v>13</v>
      </c>
      <c r="E859" s="161" t="s">
        <v>33</v>
      </c>
      <c r="F859" s="161" t="s">
        <v>27</v>
      </c>
      <c r="G859" s="163" t="e">
        <f>(C859-VLOOKUP(E859,Riders!$A$2:$C$213,2,FALSE))/365</f>
        <v>#VALUE!</v>
      </c>
      <c r="H859" s="161">
        <v>12</v>
      </c>
      <c r="I859" s="71">
        <v>5.24</v>
      </c>
      <c r="J859" s="1">
        <f>L859-I859</f>
        <v>5.3669999999999991</v>
      </c>
      <c r="K859" s="52">
        <f>J859-I859</f>
        <v>0.12699999999999889</v>
      </c>
      <c r="L859" s="1">
        <v>10.606999999999999</v>
      </c>
      <c r="M859" s="71">
        <v>67.88</v>
      </c>
    </row>
    <row r="860" spans="1:13" x14ac:dyDescent="0.35">
      <c r="A860" s="153" t="s">
        <v>12</v>
      </c>
      <c r="B860" s="153">
        <v>2022</v>
      </c>
      <c r="C860" s="158">
        <v>44847</v>
      </c>
      <c r="D860" s="153" t="s">
        <v>13</v>
      </c>
      <c r="E860" s="161" t="s">
        <v>34</v>
      </c>
      <c r="F860" s="161" t="s">
        <v>19</v>
      </c>
      <c r="G860" s="163" t="e">
        <f>(C860-VLOOKUP(E860,Riders!$A$2:$C$213,2,FALSE))/365</f>
        <v>#VALUE!</v>
      </c>
      <c r="H860" s="161">
        <v>13</v>
      </c>
      <c r="I860" s="71">
        <v>5.2329999999999997</v>
      </c>
      <c r="J860" s="1">
        <f>L860-I860</f>
        <v>5.4029999999999996</v>
      </c>
      <c r="K860" s="52">
        <f>J860-I860</f>
        <v>0.16999999999999993</v>
      </c>
      <c r="L860" s="1">
        <v>10.635999999999999</v>
      </c>
      <c r="M860" s="71">
        <v>67.694999999999993</v>
      </c>
    </row>
    <row r="861" spans="1:13" x14ac:dyDescent="0.35">
      <c r="A861" s="153" t="s">
        <v>12</v>
      </c>
      <c r="B861" s="153">
        <v>2022</v>
      </c>
      <c r="C861" s="158">
        <v>44847</v>
      </c>
      <c r="D861" s="153" t="s">
        <v>13</v>
      </c>
      <c r="E861" s="161" t="s">
        <v>35</v>
      </c>
      <c r="F861" s="161" t="s">
        <v>36</v>
      </c>
      <c r="G861" s="163" t="e">
        <f>(C861-VLOOKUP(E861,Riders!$A$2:$C$213,2,FALSE))/365</f>
        <v>#VALUE!</v>
      </c>
      <c r="H861" s="161">
        <v>14</v>
      </c>
      <c r="I861" s="71">
        <v>5.2930000000000001</v>
      </c>
      <c r="J861" s="1">
        <f>L861-I861</f>
        <v>5.3839999999999995</v>
      </c>
      <c r="K861" s="52">
        <f>J861-I861</f>
        <v>9.0999999999999304E-2</v>
      </c>
      <c r="L861" s="1">
        <v>10.677</v>
      </c>
      <c r="M861" s="71">
        <v>67.435000000000002</v>
      </c>
    </row>
    <row r="862" spans="1:13" x14ac:dyDescent="0.35">
      <c r="A862" s="153" t="s">
        <v>12</v>
      </c>
      <c r="B862" s="153">
        <v>2022</v>
      </c>
      <c r="C862" s="158">
        <v>44847</v>
      </c>
      <c r="D862" s="153" t="s">
        <v>13</v>
      </c>
      <c r="E862" s="161" t="s">
        <v>37</v>
      </c>
      <c r="F862" s="161" t="s">
        <v>38</v>
      </c>
      <c r="G862" s="163" t="e">
        <f>(C862-VLOOKUP(E862,Riders!$A$2:$C$213,2,FALSE))/365</f>
        <v>#VALUE!</v>
      </c>
      <c r="H862" s="161">
        <v>15</v>
      </c>
      <c r="I862" s="71">
        <v>5.298</v>
      </c>
      <c r="J862" s="1">
        <f>L862-I862</f>
        <v>5.3989999999999991</v>
      </c>
      <c r="K862" s="52">
        <f>J862-I862</f>
        <v>0.10099999999999909</v>
      </c>
      <c r="L862" s="1">
        <v>10.696999999999999</v>
      </c>
      <c r="M862" s="71">
        <v>67.308999999999997</v>
      </c>
    </row>
    <row r="863" spans="1:13" x14ac:dyDescent="0.35">
      <c r="A863" s="153" t="s">
        <v>12</v>
      </c>
      <c r="B863" s="153">
        <v>2022</v>
      </c>
      <c r="C863" s="158">
        <v>44847</v>
      </c>
      <c r="D863" s="153" t="s">
        <v>13</v>
      </c>
      <c r="E863" s="161" t="s">
        <v>39</v>
      </c>
      <c r="F863" s="161" t="s">
        <v>40</v>
      </c>
      <c r="G863" s="163" t="e">
        <f>(C863-VLOOKUP(E863,Riders!$A$2:$C$213,2,FALSE))/365</f>
        <v>#VALUE!</v>
      </c>
      <c r="H863" s="161">
        <v>16</v>
      </c>
      <c r="I863" s="71">
        <v>5.2889999999999997</v>
      </c>
      <c r="J863" s="1">
        <f>L863-I863</f>
        <v>5.4450000000000003</v>
      </c>
      <c r="K863" s="52">
        <f>J863-I863</f>
        <v>0.15600000000000058</v>
      </c>
      <c r="L863" s="1">
        <v>10.734</v>
      </c>
      <c r="M863" s="71">
        <v>67.076999999999998</v>
      </c>
    </row>
    <row r="864" spans="1:13" x14ac:dyDescent="0.35">
      <c r="A864" s="153" t="s">
        <v>12</v>
      </c>
      <c r="B864" s="153">
        <v>2022</v>
      </c>
      <c r="C864" s="158">
        <v>44847</v>
      </c>
      <c r="D864" s="153" t="s">
        <v>13</v>
      </c>
      <c r="E864" s="161" t="s">
        <v>41</v>
      </c>
      <c r="F864" s="161" t="s">
        <v>27</v>
      </c>
      <c r="G864" s="163" t="e">
        <f>(C864-VLOOKUP(E864,Riders!$A$2:$C$213,2,FALSE))/365</f>
        <v>#VALUE!</v>
      </c>
      <c r="H864" s="161">
        <v>17</v>
      </c>
      <c r="I864" s="71">
        <v>5.3179999999999996</v>
      </c>
      <c r="J864" s="1">
        <f>L864-I864</f>
        <v>5.5020000000000007</v>
      </c>
      <c r="K864" s="52">
        <f>J864-I864</f>
        <v>0.18400000000000105</v>
      </c>
      <c r="L864" s="1">
        <v>10.82</v>
      </c>
      <c r="M864" s="71">
        <v>66.543000000000006</v>
      </c>
    </row>
    <row r="865" spans="1:13" x14ac:dyDescent="0.35">
      <c r="A865" s="153" t="s">
        <v>12</v>
      </c>
      <c r="B865" s="153">
        <v>2022</v>
      </c>
      <c r="C865" s="158">
        <v>44847</v>
      </c>
      <c r="D865" s="153" t="s">
        <v>13</v>
      </c>
      <c r="E865" s="161" t="s">
        <v>42</v>
      </c>
      <c r="F865" s="161" t="s">
        <v>40</v>
      </c>
      <c r="G865" s="163" t="e">
        <f>(C865-VLOOKUP(E865,Riders!$A$2:$C$213,2,FALSE))/365</f>
        <v>#VALUE!</v>
      </c>
      <c r="H865" s="161">
        <v>18</v>
      </c>
      <c r="I865" s="71">
        <v>5.33</v>
      </c>
      <c r="J865" s="1">
        <f>L865-I865</f>
        <v>5.5190000000000001</v>
      </c>
      <c r="K865" s="52">
        <f>J865-I865</f>
        <v>0.18900000000000006</v>
      </c>
      <c r="L865" s="1">
        <v>10.849</v>
      </c>
      <c r="M865" s="71">
        <v>66.366</v>
      </c>
    </row>
    <row r="866" spans="1:13" x14ac:dyDescent="0.35">
      <c r="A866" s="153" t="s">
        <v>12</v>
      </c>
      <c r="B866" s="153">
        <v>2022</v>
      </c>
      <c r="C866" s="158">
        <v>44847</v>
      </c>
      <c r="D866" s="153" t="s">
        <v>13</v>
      </c>
      <c r="E866" s="161" t="s">
        <v>43</v>
      </c>
      <c r="F866" s="161" t="s">
        <v>44</v>
      </c>
      <c r="G866" s="163" t="e">
        <f>(C866-VLOOKUP(E866,Riders!$A$2:$C$213,2,FALSE))/365</f>
        <v>#VALUE!</v>
      </c>
      <c r="H866" s="161">
        <v>19</v>
      </c>
      <c r="I866" s="71">
        <v>5.3639999999999999</v>
      </c>
      <c r="J866" s="1">
        <f>L866-I866</f>
        <v>5.4899999999999993</v>
      </c>
      <c r="K866" s="52">
        <f>J866-I866</f>
        <v>0.12599999999999945</v>
      </c>
      <c r="L866" s="1">
        <v>10.853999999999999</v>
      </c>
      <c r="M866" s="71">
        <v>66.334999999999994</v>
      </c>
    </row>
    <row r="867" spans="1:13" x14ac:dyDescent="0.35">
      <c r="A867" s="153" t="s">
        <v>12</v>
      </c>
      <c r="B867" s="153">
        <v>2022</v>
      </c>
      <c r="C867" s="158">
        <v>44847</v>
      </c>
      <c r="D867" s="153" t="s">
        <v>13</v>
      </c>
      <c r="E867" s="161" t="s">
        <v>45</v>
      </c>
      <c r="F867" s="161" t="s">
        <v>40</v>
      </c>
      <c r="G867" s="163" t="e">
        <f>(C867-VLOOKUP(E867,Riders!$A$2:$C$213,2,FALSE))/365</f>
        <v>#VALUE!</v>
      </c>
      <c r="H867" s="161">
        <v>20</v>
      </c>
      <c r="I867" s="71">
        <v>5.3639999999999999</v>
      </c>
      <c r="J867" s="1">
        <f>L867-I867</f>
        <v>5.5480000000000009</v>
      </c>
      <c r="K867" s="52">
        <f>J867-I867</f>
        <v>0.18400000000000105</v>
      </c>
      <c r="L867" s="1">
        <v>10.912000000000001</v>
      </c>
      <c r="M867" s="71">
        <v>65.981999999999999</v>
      </c>
    </row>
    <row r="868" spans="1:13" x14ac:dyDescent="0.35">
      <c r="A868" s="153" t="s">
        <v>12</v>
      </c>
      <c r="B868" s="153">
        <v>2022</v>
      </c>
      <c r="C868" s="158">
        <v>44847</v>
      </c>
      <c r="D868" s="153" t="s">
        <v>13</v>
      </c>
      <c r="E868" s="161" t="s">
        <v>46</v>
      </c>
      <c r="F868" s="161" t="s">
        <v>47</v>
      </c>
      <c r="G868" s="163" t="e">
        <f>(C868-VLOOKUP(E868,Riders!$A$2:$C$213,2,FALSE))/365</f>
        <v>#VALUE!</v>
      </c>
      <c r="H868" s="161">
        <v>21</v>
      </c>
      <c r="I868" s="71">
        <v>5.3849999999999998</v>
      </c>
      <c r="J868" s="1">
        <f>L868-I868</f>
        <v>5.5410000000000004</v>
      </c>
      <c r="K868" s="52">
        <f>J868-I868</f>
        <v>0.15600000000000058</v>
      </c>
      <c r="L868" s="1">
        <v>10.926</v>
      </c>
      <c r="M868" s="71">
        <v>65.897999999999996</v>
      </c>
    </row>
    <row r="869" spans="1:13" x14ac:dyDescent="0.35">
      <c r="A869" s="153" t="s">
        <v>12</v>
      </c>
      <c r="B869" s="153">
        <v>2022</v>
      </c>
      <c r="C869" s="158">
        <v>44847</v>
      </c>
      <c r="D869" s="153" t="s">
        <v>13</v>
      </c>
      <c r="E869" s="161" t="s">
        <v>48</v>
      </c>
      <c r="F869" s="161" t="s">
        <v>49</v>
      </c>
      <c r="G869" s="163" t="e">
        <f>(C869-VLOOKUP(E869,Riders!$A$2:$C$213,2,FALSE))/365</f>
        <v>#VALUE!</v>
      </c>
      <c r="H869" s="161">
        <v>22</v>
      </c>
      <c r="I869" s="71">
        <v>5.3860000000000001</v>
      </c>
      <c r="J869" s="1">
        <f>L869-I869</f>
        <v>5.5539999999999994</v>
      </c>
      <c r="K869" s="52">
        <f>J869-I869</f>
        <v>0.16799999999999926</v>
      </c>
      <c r="L869" s="1">
        <v>10.94</v>
      </c>
      <c r="M869" s="71">
        <v>65.813999999999993</v>
      </c>
    </row>
    <row r="870" spans="1:13" x14ac:dyDescent="0.35">
      <c r="A870" s="153" t="s">
        <v>12</v>
      </c>
      <c r="B870" s="153">
        <v>2022</v>
      </c>
      <c r="C870" s="158">
        <v>44847</v>
      </c>
      <c r="D870" s="153" t="s">
        <v>13</v>
      </c>
      <c r="E870" s="161" t="s">
        <v>50</v>
      </c>
      <c r="F870" s="161" t="s">
        <v>51</v>
      </c>
      <c r="G870" s="163" t="e">
        <f>(C870-VLOOKUP(E870,Riders!$A$2:$C$213,2,FALSE))/365</f>
        <v>#VALUE!</v>
      </c>
      <c r="H870" s="161">
        <v>23</v>
      </c>
      <c r="I870" s="71">
        <v>5.3949999999999996</v>
      </c>
      <c r="J870" s="1">
        <f>L870-I870</f>
        <v>5.58</v>
      </c>
      <c r="K870" s="52">
        <f>J870-I870</f>
        <v>0.1850000000000005</v>
      </c>
      <c r="L870" s="1">
        <v>10.975</v>
      </c>
      <c r="M870" s="71">
        <v>65.603999999999999</v>
      </c>
    </row>
    <row r="871" spans="1:13" x14ac:dyDescent="0.35">
      <c r="A871" s="153" t="s">
        <v>12</v>
      </c>
      <c r="B871" s="153">
        <v>2022</v>
      </c>
      <c r="C871" s="158">
        <v>44847</v>
      </c>
      <c r="D871" s="153" t="s">
        <v>13</v>
      </c>
      <c r="E871" s="161" t="s">
        <v>52</v>
      </c>
      <c r="F871" s="161" t="s">
        <v>53</v>
      </c>
      <c r="G871" s="163" t="e">
        <f>(C871-VLOOKUP(E871,Riders!$A$2:$C$213,2,FALSE))/365</f>
        <v>#VALUE!</v>
      </c>
      <c r="H871" s="161">
        <v>24</v>
      </c>
      <c r="I871" s="71">
        <v>5.3680000000000003</v>
      </c>
      <c r="J871" s="1">
        <f>L871-I871</f>
        <v>5.6419999999999995</v>
      </c>
      <c r="K871" s="52">
        <f>J871-I871</f>
        <v>0.27399999999999913</v>
      </c>
      <c r="L871" s="1">
        <v>11.01</v>
      </c>
      <c r="M871" s="71">
        <v>65.394999999999996</v>
      </c>
    </row>
    <row r="872" spans="1:13" x14ac:dyDescent="0.35">
      <c r="A872" s="153" t="s">
        <v>12</v>
      </c>
      <c r="B872" s="153">
        <v>2022</v>
      </c>
      <c r="C872" s="158">
        <v>44847</v>
      </c>
      <c r="D872" s="153" t="s">
        <v>13</v>
      </c>
      <c r="E872" s="161" t="s">
        <v>54</v>
      </c>
      <c r="F872" s="161" t="s">
        <v>44</v>
      </c>
      <c r="G872" s="163" t="e">
        <f>(C872-VLOOKUP(E872,Riders!$A$2:$C$213,2,FALSE))/365</f>
        <v>#VALUE!</v>
      </c>
      <c r="H872" s="161">
        <v>25</v>
      </c>
      <c r="I872" s="71">
        <v>5.45</v>
      </c>
      <c r="J872" s="1">
        <f>L872-I872</f>
        <v>5.6149999999999993</v>
      </c>
      <c r="K872" s="52">
        <f>J872-I872</f>
        <v>0.16499999999999915</v>
      </c>
      <c r="L872" s="1">
        <v>11.065</v>
      </c>
      <c r="M872" s="71">
        <v>65.069999999999993</v>
      </c>
    </row>
    <row r="873" spans="1:13" x14ac:dyDescent="0.35">
      <c r="A873" s="153" t="s">
        <v>12</v>
      </c>
      <c r="B873" s="153">
        <v>2022</v>
      </c>
      <c r="C873" s="158">
        <v>44847</v>
      </c>
      <c r="D873" s="153" t="s">
        <v>13</v>
      </c>
      <c r="E873" s="161" t="s">
        <v>55</v>
      </c>
      <c r="F873" s="161" t="s">
        <v>56</v>
      </c>
      <c r="G873" s="163" t="e">
        <f>(C873-VLOOKUP(E873,Riders!$A$2:$C$213,2,FALSE))/365</f>
        <v>#VALUE!</v>
      </c>
      <c r="H873" s="161">
        <v>26</v>
      </c>
      <c r="I873" s="71">
        <v>5.4109999999999996</v>
      </c>
      <c r="J873" s="1">
        <f>L873-I873</f>
        <v>5.668000000000001</v>
      </c>
      <c r="K873" s="52">
        <f>J873-I873</f>
        <v>0.25700000000000145</v>
      </c>
      <c r="L873" s="1">
        <v>11.079000000000001</v>
      </c>
      <c r="M873" s="71">
        <v>64.988</v>
      </c>
    </row>
    <row r="874" spans="1:13" x14ac:dyDescent="0.35">
      <c r="A874" s="153" t="s">
        <v>12</v>
      </c>
      <c r="B874" s="153">
        <v>2022</v>
      </c>
      <c r="C874" s="158">
        <v>44847</v>
      </c>
      <c r="D874" s="153" t="s">
        <v>13</v>
      </c>
      <c r="E874" s="161" t="s">
        <v>57</v>
      </c>
      <c r="F874" s="161" t="s">
        <v>47</v>
      </c>
      <c r="G874" s="163" t="e">
        <f>(C874-VLOOKUP(E874,Riders!$A$2:$C$213,2,FALSE))/365</f>
        <v>#VALUE!</v>
      </c>
      <c r="H874" s="161">
        <v>27</v>
      </c>
      <c r="I874" s="71">
        <v>5.47</v>
      </c>
      <c r="J874" s="1">
        <f>L874-I874</f>
        <v>5.6190000000000007</v>
      </c>
      <c r="K874" s="52">
        <f>J874-I874</f>
        <v>0.14900000000000091</v>
      </c>
      <c r="L874" s="1">
        <v>11.089</v>
      </c>
      <c r="M874" s="71">
        <v>64.929000000000002</v>
      </c>
    </row>
    <row r="875" spans="1:13" x14ac:dyDescent="0.35">
      <c r="A875" s="153" t="s">
        <v>12</v>
      </c>
      <c r="B875" s="153">
        <v>2022</v>
      </c>
      <c r="C875" s="158">
        <v>44847</v>
      </c>
      <c r="D875" s="153" t="s">
        <v>13</v>
      </c>
      <c r="E875" s="161" t="s">
        <v>58</v>
      </c>
      <c r="F875" s="161" t="s">
        <v>59</v>
      </c>
      <c r="G875" s="163" t="e">
        <f>(C875-VLOOKUP(E875,Riders!$A$2:$C$213,2,FALSE))/365</f>
        <v>#VALUE!</v>
      </c>
      <c r="H875" s="161">
        <v>28</v>
      </c>
      <c r="I875" s="71">
        <v>5.4619999999999997</v>
      </c>
      <c r="J875" s="1">
        <f>L875-I875</f>
        <v>5.6869999999999994</v>
      </c>
      <c r="K875" s="52">
        <f>J875-I875</f>
        <v>0.22499999999999964</v>
      </c>
      <c r="L875" s="1">
        <v>11.148999999999999</v>
      </c>
      <c r="M875" s="71">
        <v>64.58</v>
      </c>
    </row>
    <row r="876" spans="1:13" x14ac:dyDescent="0.35">
      <c r="A876" s="153" t="s">
        <v>12</v>
      </c>
      <c r="B876" s="153">
        <v>2022</v>
      </c>
      <c r="C876" s="158">
        <v>44847</v>
      </c>
      <c r="D876" s="153" t="s">
        <v>13</v>
      </c>
      <c r="E876" s="161" t="s">
        <v>60</v>
      </c>
      <c r="F876" s="161" t="s">
        <v>61</v>
      </c>
      <c r="G876" s="163" t="e">
        <f>(C876-VLOOKUP(E876,Riders!$A$2:$C$213,2,FALSE))/365</f>
        <v>#VALUE!</v>
      </c>
      <c r="H876" s="161">
        <v>29</v>
      </c>
      <c r="I876" s="71">
        <v>5.4749999999999996</v>
      </c>
      <c r="J876" s="1">
        <f>L876-I876</f>
        <v>5.6780000000000008</v>
      </c>
      <c r="K876" s="52">
        <f>J876-I876</f>
        <v>0.20300000000000118</v>
      </c>
      <c r="L876" s="1">
        <v>11.153</v>
      </c>
      <c r="M876" s="71">
        <v>64.557000000000002</v>
      </c>
    </row>
    <row r="877" spans="1:13" x14ac:dyDescent="0.35">
      <c r="A877" s="153" t="s">
        <v>12</v>
      </c>
      <c r="B877" s="153">
        <v>2022</v>
      </c>
      <c r="C877" s="158">
        <v>44847</v>
      </c>
      <c r="D877" s="153" t="s">
        <v>13</v>
      </c>
      <c r="E877" s="161" t="s">
        <v>62</v>
      </c>
      <c r="F877" s="161" t="s">
        <v>63</v>
      </c>
      <c r="G877" s="163" t="e">
        <f>(C877-VLOOKUP(E877,Riders!$A$2:$C$213,2,FALSE))/365</f>
        <v>#VALUE!</v>
      </c>
      <c r="H877" s="161">
        <v>30</v>
      </c>
      <c r="I877" s="71">
        <v>5.4939999999999998</v>
      </c>
      <c r="J877" s="1">
        <f>L877-I877</f>
        <v>5.7320000000000011</v>
      </c>
      <c r="K877" s="52">
        <f>J877-I877</f>
        <v>0.23800000000000132</v>
      </c>
      <c r="L877" s="1">
        <v>11.226000000000001</v>
      </c>
      <c r="M877" s="71">
        <v>64.137</v>
      </c>
    </row>
    <row r="878" spans="1:13" x14ac:dyDescent="0.35">
      <c r="A878" s="153" t="s">
        <v>12</v>
      </c>
      <c r="B878" s="153">
        <v>2022</v>
      </c>
      <c r="C878" s="158">
        <v>44847</v>
      </c>
      <c r="D878" s="153" t="s">
        <v>13</v>
      </c>
      <c r="E878" s="161" t="s">
        <v>64</v>
      </c>
      <c r="F878" s="161" t="s">
        <v>65</v>
      </c>
      <c r="G878" s="163" t="e">
        <f>(C878-VLOOKUP(E878,Riders!$A$2:$C$213,2,FALSE))/365</f>
        <v>#VALUE!</v>
      </c>
      <c r="H878" s="161">
        <v>31</v>
      </c>
      <c r="I878" s="71">
        <v>5.5579999999999998</v>
      </c>
      <c r="J878" s="1">
        <f>L878-I878</f>
        <v>5.7870000000000008</v>
      </c>
      <c r="K878" s="52">
        <f>J878-I878</f>
        <v>0.22900000000000098</v>
      </c>
      <c r="L878" s="1">
        <v>11.345000000000001</v>
      </c>
      <c r="M878" s="71">
        <v>63.463999999999999</v>
      </c>
    </row>
    <row r="879" spans="1:13" x14ac:dyDescent="0.35">
      <c r="A879" s="153" t="s">
        <v>12</v>
      </c>
      <c r="B879" s="153">
        <v>2022</v>
      </c>
      <c r="C879" s="158">
        <v>44847</v>
      </c>
      <c r="D879" s="153" t="s">
        <v>13</v>
      </c>
      <c r="E879" s="161" t="s">
        <v>66</v>
      </c>
      <c r="F879" s="161" t="s">
        <v>67</v>
      </c>
      <c r="G879" s="163" t="e">
        <f>(C879-VLOOKUP(E879,Riders!$A$2:$C$213,2,FALSE))/365</f>
        <v>#VALUE!</v>
      </c>
      <c r="H879" s="161">
        <v>32</v>
      </c>
      <c r="I879" s="71">
        <v>5.5839999999999996</v>
      </c>
      <c r="J879" s="1">
        <f>L879-I879</f>
        <v>5.8010000000000002</v>
      </c>
      <c r="K879" s="52">
        <f>J879-I879</f>
        <v>0.21700000000000053</v>
      </c>
      <c r="L879" s="1">
        <v>11.385</v>
      </c>
      <c r="M879" s="71">
        <v>63.241</v>
      </c>
    </row>
    <row r="880" spans="1:13" x14ac:dyDescent="0.35">
      <c r="A880" s="153" t="s">
        <v>12</v>
      </c>
      <c r="B880" s="153">
        <v>2022</v>
      </c>
      <c r="C880" s="158">
        <v>44847</v>
      </c>
      <c r="D880" s="153" t="s">
        <v>13</v>
      </c>
      <c r="E880" s="161" t="s">
        <v>68</v>
      </c>
      <c r="F880" s="161" t="s">
        <v>67</v>
      </c>
      <c r="G880" s="163" t="e">
        <f>(C880-VLOOKUP(E880,Riders!$A$2:$C$213,2,FALSE))/365</f>
        <v>#VALUE!</v>
      </c>
      <c r="H880" s="161">
        <v>33</v>
      </c>
      <c r="I880" s="71">
        <v>5.7130000000000001</v>
      </c>
      <c r="J880" s="1">
        <f>L880-I880</f>
        <v>5.851</v>
      </c>
      <c r="K880" s="52">
        <f>J880-I880</f>
        <v>0.1379999999999999</v>
      </c>
      <c r="L880" s="1">
        <v>11.564</v>
      </c>
      <c r="M880" s="71">
        <v>62.262</v>
      </c>
    </row>
    <row r="881" spans="1:13" x14ac:dyDescent="0.35">
      <c r="A881" s="153" t="s">
        <v>12</v>
      </c>
      <c r="B881" s="153">
        <v>2022</v>
      </c>
      <c r="C881" s="158">
        <v>44847</v>
      </c>
      <c r="D881" s="153" t="s">
        <v>13</v>
      </c>
      <c r="E881" s="161" t="s">
        <v>69</v>
      </c>
      <c r="F881" s="161" t="s">
        <v>70</v>
      </c>
      <c r="G881" s="163" t="e">
        <f>(C881-VLOOKUP(E881,Riders!$A$2:$C$213,2,FALSE))/365</f>
        <v>#VALUE!</v>
      </c>
      <c r="H881" s="161">
        <v>34</v>
      </c>
      <c r="I881" s="71">
        <v>6.4779999999999998</v>
      </c>
      <c r="J881" s="1">
        <f>L881-I881</f>
        <v>6.4909999999999997</v>
      </c>
      <c r="K881" s="52">
        <f>J881-I881</f>
        <v>1.2999999999999901E-2</v>
      </c>
      <c r="L881" s="1">
        <v>12.968999999999999</v>
      </c>
      <c r="M881" s="71">
        <v>55.517000000000003</v>
      </c>
    </row>
    <row r="882" spans="1:13" x14ac:dyDescent="0.35">
      <c r="A882" t="s">
        <v>130</v>
      </c>
      <c r="B882">
        <v>2017</v>
      </c>
      <c r="C882" s="159">
        <v>42838</v>
      </c>
      <c r="D882" t="s">
        <v>13</v>
      </c>
      <c r="E882" t="s">
        <v>135</v>
      </c>
      <c r="F882" t="s">
        <v>36</v>
      </c>
      <c r="G882">
        <v>26.373716632443532</v>
      </c>
      <c r="H882">
        <v>1</v>
      </c>
      <c r="I882">
        <v>5.3280000000000003</v>
      </c>
      <c r="J882">
        <v>5.3959999999999999</v>
      </c>
      <c r="K882">
        <v>6.7999999999999616E-2</v>
      </c>
      <c r="L882">
        <v>10.724</v>
      </c>
      <c r="M882">
        <v>67.139127191346518</v>
      </c>
    </row>
    <row r="883" spans="1:13" x14ac:dyDescent="0.35">
      <c r="A883" t="s">
        <v>130</v>
      </c>
      <c r="B883">
        <v>2017</v>
      </c>
      <c r="C883" s="159">
        <v>42838</v>
      </c>
      <c r="D883" t="s">
        <v>13</v>
      </c>
      <c r="E883" t="s">
        <v>80</v>
      </c>
      <c r="F883" t="s">
        <v>65</v>
      </c>
      <c r="G883">
        <v>29.921971252566735</v>
      </c>
      <c r="H883">
        <v>2</v>
      </c>
      <c r="I883">
        <v>5.2880000000000003</v>
      </c>
      <c r="J883">
        <v>5.4759999999999991</v>
      </c>
      <c r="K883">
        <v>0.18799999999999883</v>
      </c>
      <c r="L883">
        <v>10.763999999999999</v>
      </c>
      <c r="M883">
        <v>66.889632107023417</v>
      </c>
    </row>
    <row r="884" spans="1:13" x14ac:dyDescent="0.35">
      <c r="A884" t="s">
        <v>130</v>
      </c>
      <c r="B884">
        <v>2017</v>
      </c>
      <c r="C884" s="159">
        <v>42838</v>
      </c>
      <c r="D884" t="s">
        <v>13</v>
      </c>
      <c r="E884" t="s">
        <v>1592</v>
      </c>
      <c r="F884" t="s">
        <v>15</v>
      </c>
      <c r="G884">
        <v>26.422997946611911</v>
      </c>
      <c r="H884">
        <v>3</v>
      </c>
      <c r="I884">
        <v>5.3440000000000003</v>
      </c>
      <c r="J884">
        <v>5.4720000000000004</v>
      </c>
      <c r="K884">
        <v>0.12800000000000011</v>
      </c>
      <c r="L884">
        <v>10.816000000000001</v>
      </c>
      <c r="M884">
        <v>66.568047337278102</v>
      </c>
    </row>
    <row r="885" spans="1:13" x14ac:dyDescent="0.35">
      <c r="A885" t="s">
        <v>130</v>
      </c>
      <c r="B885">
        <v>2017</v>
      </c>
      <c r="C885" s="159">
        <v>42838</v>
      </c>
      <c r="D885" t="s">
        <v>13</v>
      </c>
      <c r="E885" t="s">
        <v>16</v>
      </c>
      <c r="F885" t="s">
        <v>17</v>
      </c>
      <c r="G885">
        <v>17.963039014373717</v>
      </c>
      <c r="H885">
        <v>4</v>
      </c>
      <c r="I885">
        <v>5.36</v>
      </c>
      <c r="J885">
        <v>5.4660000000000002</v>
      </c>
      <c r="K885">
        <v>0.10599999999999987</v>
      </c>
      <c r="L885">
        <v>10.826000000000001</v>
      </c>
      <c r="M885">
        <v>66.506558285608719</v>
      </c>
    </row>
    <row r="886" spans="1:13" x14ac:dyDescent="0.35">
      <c r="A886" t="s">
        <v>130</v>
      </c>
      <c r="B886">
        <v>2017</v>
      </c>
      <c r="C886" s="159">
        <v>42838</v>
      </c>
      <c r="D886" t="s">
        <v>13</v>
      </c>
      <c r="E886" t="s">
        <v>122</v>
      </c>
      <c r="F886" t="s">
        <v>123</v>
      </c>
      <c r="G886">
        <v>34.332648870636554</v>
      </c>
      <c r="H886">
        <v>5</v>
      </c>
      <c r="I886">
        <v>5.4180000000000001</v>
      </c>
      <c r="J886">
        <v>5.5189999999999992</v>
      </c>
      <c r="K886">
        <v>0.10099999999999909</v>
      </c>
      <c r="L886">
        <v>10.936999999999999</v>
      </c>
      <c r="M886">
        <v>65.831580872268447</v>
      </c>
    </row>
    <row r="887" spans="1:13" x14ac:dyDescent="0.35">
      <c r="A887" t="s">
        <v>130</v>
      </c>
      <c r="B887">
        <v>2017</v>
      </c>
      <c r="C887" s="159">
        <v>42838</v>
      </c>
      <c r="D887" t="s">
        <v>13</v>
      </c>
      <c r="E887" t="s">
        <v>138</v>
      </c>
      <c r="F887" t="s">
        <v>29</v>
      </c>
      <c r="G887">
        <v>27.408624229979466</v>
      </c>
      <c r="H887">
        <v>6</v>
      </c>
      <c r="I887">
        <v>5.3920000000000003</v>
      </c>
      <c r="J887">
        <v>5.5529999999999999</v>
      </c>
      <c r="K887">
        <v>0.16099999999999959</v>
      </c>
      <c r="L887">
        <v>10.945</v>
      </c>
      <c r="M887">
        <v>65.783462768387395</v>
      </c>
    </row>
    <row r="888" spans="1:13" x14ac:dyDescent="0.35">
      <c r="A888" t="s">
        <v>130</v>
      </c>
      <c r="B888">
        <v>2017</v>
      </c>
      <c r="C888" s="159">
        <v>42838</v>
      </c>
      <c r="D888" t="s">
        <v>13</v>
      </c>
      <c r="E888" t="s">
        <v>139</v>
      </c>
      <c r="F888" t="s">
        <v>36</v>
      </c>
      <c r="G888">
        <v>29.229295003422312</v>
      </c>
      <c r="H888">
        <v>7</v>
      </c>
      <c r="I888">
        <v>5.3949999999999996</v>
      </c>
      <c r="J888">
        <v>5.5670000000000002</v>
      </c>
      <c r="K888">
        <v>0.1720000000000006</v>
      </c>
      <c r="L888">
        <v>10.962</v>
      </c>
      <c r="M888">
        <v>65.681444991789817</v>
      </c>
    </row>
    <row r="889" spans="1:13" x14ac:dyDescent="0.35">
      <c r="A889" t="s">
        <v>130</v>
      </c>
      <c r="B889">
        <v>2017</v>
      </c>
      <c r="C889" s="159">
        <v>42838</v>
      </c>
      <c r="D889" t="s">
        <v>13</v>
      </c>
      <c r="E889" t="s">
        <v>22</v>
      </c>
      <c r="F889" t="s">
        <v>15</v>
      </c>
      <c r="G889">
        <v>19.244353182751539</v>
      </c>
      <c r="H889">
        <v>8</v>
      </c>
      <c r="I889">
        <v>5.3869999999999996</v>
      </c>
      <c r="J889">
        <v>5.580000000000001</v>
      </c>
      <c r="K889">
        <v>0.19300000000000139</v>
      </c>
      <c r="L889">
        <v>10.967000000000001</v>
      </c>
      <c r="M889">
        <v>65.651499954408678</v>
      </c>
    </row>
    <row r="890" spans="1:13" x14ac:dyDescent="0.35">
      <c r="A890" t="s">
        <v>130</v>
      </c>
      <c r="B890">
        <v>2017</v>
      </c>
      <c r="C890" s="159">
        <v>42838</v>
      </c>
      <c r="D890" t="s">
        <v>13</v>
      </c>
      <c r="E890" t="s">
        <v>111</v>
      </c>
      <c r="F890" t="s">
        <v>121</v>
      </c>
      <c r="G890">
        <v>24.183436002737849</v>
      </c>
      <c r="H890">
        <v>9</v>
      </c>
      <c r="I890">
        <v>5.3879999999999999</v>
      </c>
      <c r="J890">
        <v>5.5869999999999997</v>
      </c>
      <c r="K890">
        <v>0.19899999999999984</v>
      </c>
      <c r="L890">
        <v>10.975</v>
      </c>
      <c r="M890">
        <v>65.603644646924835</v>
      </c>
    </row>
    <row r="891" spans="1:13" x14ac:dyDescent="0.35">
      <c r="A891" t="s">
        <v>130</v>
      </c>
      <c r="B891">
        <v>2017</v>
      </c>
      <c r="C891" s="159">
        <v>42838</v>
      </c>
      <c r="D891" t="s">
        <v>13</v>
      </c>
      <c r="E891" t="s">
        <v>113</v>
      </c>
      <c r="F891" t="s">
        <v>121</v>
      </c>
      <c r="G891">
        <v>22.464065708418889</v>
      </c>
      <c r="H891">
        <v>10</v>
      </c>
      <c r="I891">
        <v>5.42</v>
      </c>
      <c r="J891">
        <v>5.5920000000000005</v>
      </c>
      <c r="K891">
        <v>0.1720000000000006</v>
      </c>
      <c r="L891">
        <v>11.012</v>
      </c>
      <c r="M891">
        <v>65.383218307301121</v>
      </c>
    </row>
    <row r="892" spans="1:13" x14ac:dyDescent="0.35">
      <c r="A892" t="s">
        <v>130</v>
      </c>
      <c r="B892">
        <v>2017</v>
      </c>
      <c r="C892" s="159">
        <v>42838</v>
      </c>
      <c r="D892" t="s">
        <v>13</v>
      </c>
      <c r="E892" t="s">
        <v>150</v>
      </c>
      <c r="F892" t="s">
        <v>31</v>
      </c>
      <c r="G892">
        <v>28.741957563312798</v>
      </c>
      <c r="H892">
        <v>11</v>
      </c>
      <c r="I892">
        <v>5.4619999999999997</v>
      </c>
      <c r="J892">
        <v>5.5820000000000007</v>
      </c>
      <c r="K892">
        <v>0.12000000000000099</v>
      </c>
      <c r="L892">
        <v>11.044</v>
      </c>
      <c r="M892">
        <v>65.193770373053241</v>
      </c>
    </row>
    <row r="893" spans="1:13" x14ac:dyDescent="0.35">
      <c r="A893" t="s">
        <v>130</v>
      </c>
      <c r="B893">
        <v>2017</v>
      </c>
      <c r="C893" s="159">
        <v>42838</v>
      </c>
      <c r="D893" t="s">
        <v>13</v>
      </c>
      <c r="E893" t="s">
        <v>20</v>
      </c>
      <c r="F893" t="s">
        <v>21</v>
      </c>
      <c r="G893">
        <v>21.670088980150581</v>
      </c>
      <c r="H893">
        <v>12</v>
      </c>
      <c r="I893">
        <v>5.4580000000000002</v>
      </c>
      <c r="J893">
        <v>5.6039999999999992</v>
      </c>
      <c r="K893">
        <v>0.14599999999999902</v>
      </c>
      <c r="L893">
        <v>11.061999999999999</v>
      </c>
      <c r="M893">
        <v>65.087687579099622</v>
      </c>
    </row>
    <row r="894" spans="1:13" x14ac:dyDescent="0.35">
      <c r="A894" t="s">
        <v>130</v>
      </c>
      <c r="B894">
        <v>2017</v>
      </c>
      <c r="C894" s="159">
        <v>42838</v>
      </c>
      <c r="D894" t="s">
        <v>13</v>
      </c>
      <c r="E894" t="s">
        <v>183</v>
      </c>
      <c r="F894" t="s">
        <v>36</v>
      </c>
      <c r="G894">
        <v>21.311430527036276</v>
      </c>
      <c r="H894">
        <v>13</v>
      </c>
      <c r="I894">
        <v>5.452</v>
      </c>
      <c r="J894">
        <v>5.6229999999999993</v>
      </c>
      <c r="K894">
        <v>0.17099999999999937</v>
      </c>
      <c r="L894">
        <v>11.074999999999999</v>
      </c>
      <c r="M894">
        <v>65.011286681715575</v>
      </c>
    </row>
    <row r="895" spans="1:13" x14ac:dyDescent="0.35">
      <c r="A895" t="s">
        <v>130</v>
      </c>
      <c r="B895">
        <v>2017</v>
      </c>
      <c r="C895" s="159">
        <v>42838</v>
      </c>
      <c r="D895" t="s">
        <v>13</v>
      </c>
      <c r="E895" t="s">
        <v>1610</v>
      </c>
      <c r="F895" t="s">
        <v>27</v>
      </c>
      <c r="G895">
        <v>117.28405201916496</v>
      </c>
      <c r="H895">
        <v>14</v>
      </c>
      <c r="I895">
        <v>5.4340000000000002</v>
      </c>
      <c r="J895">
        <v>5.6719999999999997</v>
      </c>
      <c r="K895">
        <v>0.23799999999999955</v>
      </c>
      <c r="L895">
        <v>11.106</v>
      </c>
      <c r="M895">
        <v>64.829821717990271</v>
      </c>
    </row>
    <row r="896" spans="1:13" x14ac:dyDescent="0.35">
      <c r="A896" t="s">
        <v>130</v>
      </c>
      <c r="B896">
        <v>2017</v>
      </c>
      <c r="C896" s="159">
        <v>42838</v>
      </c>
      <c r="D896" t="s">
        <v>13</v>
      </c>
      <c r="E896" t="s">
        <v>124</v>
      </c>
      <c r="F896" t="s">
        <v>123</v>
      </c>
      <c r="G896">
        <v>21.09240246406571</v>
      </c>
      <c r="H896">
        <v>15</v>
      </c>
      <c r="I896">
        <v>5.4770000000000003</v>
      </c>
      <c r="J896">
        <v>5.67</v>
      </c>
      <c r="K896">
        <v>0.19299999999999962</v>
      </c>
      <c r="L896">
        <v>11.147</v>
      </c>
      <c r="M896">
        <v>64.591369875302775</v>
      </c>
    </row>
    <row r="897" spans="1:13" x14ac:dyDescent="0.35">
      <c r="A897" t="s">
        <v>130</v>
      </c>
      <c r="B897">
        <v>2017</v>
      </c>
      <c r="C897" s="159">
        <v>42838</v>
      </c>
      <c r="D897" t="s">
        <v>13</v>
      </c>
      <c r="E897" t="s">
        <v>136</v>
      </c>
      <c r="F897" t="s">
        <v>25</v>
      </c>
      <c r="G897">
        <v>24.199863107460644</v>
      </c>
      <c r="H897">
        <v>16</v>
      </c>
      <c r="I897">
        <v>5.516</v>
      </c>
      <c r="J897">
        <v>5.6349999999999998</v>
      </c>
      <c r="K897">
        <v>0.11899999999999977</v>
      </c>
      <c r="L897">
        <v>11.151</v>
      </c>
      <c r="M897">
        <v>64.568200161420506</v>
      </c>
    </row>
    <row r="898" spans="1:13" x14ac:dyDescent="0.35">
      <c r="A898" t="s">
        <v>130</v>
      </c>
      <c r="B898">
        <v>2017</v>
      </c>
      <c r="C898" s="159">
        <v>42838</v>
      </c>
      <c r="D898" t="s">
        <v>13</v>
      </c>
      <c r="E898" t="s">
        <v>157</v>
      </c>
      <c r="F898" t="s">
        <v>38</v>
      </c>
      <c r="G898">
        <v>117.28405201916496</v>
      </c>
      <c r="H898">
        <v>17</v>
      </c>
      <c r="I898">
        <v>5.4859999999999998</v>
      </c>
      <c r="J898">
        <v>5.6830000000000007</v>
      </c>
      <c r="K898">
        <v>0.19700000000000095</v>
      </c>
      <c r="L898">
        <v>11.169</v>
      </c>
      <c r="M898">
        <v>64.464141821112008</v>
      </c>
    </row>
    <row r="899" spans="1:13" x14ac:dyDescent="0.35">
      <c r="A899" t="s">
        <v>130</v>
      </c>
      <c r="B899">
        <v>2017</v>
      </c>
      <c r="C899" s="159">
        <v>42838</v>
      </c>
      <c r="D899" t="s">
        <v>13</v>
      </c>
      <c r="E899" t="s">
        <v>34</v>
      </c>
      <c r="F899" t="s">
        <v>19</v>
      </c>
      <c r="G899">
        <v>29.675564681724847</v>
      </c>
      <c r="H899">
        <v>18</v>
      </c>
      <c r="I899">
        <v>5.4939999999999998</v>
      </c>
      <c r="J899">
        <v>5.6820000000000004</v>
      </c>
      <c r="K899">
        <v>0.18800000000000061</v>
      </c>
      <c r="L899">
        <v>11.176</v>
      </c>
      <c r="M899">
        <v>64.423765211166781</v>
      </c>
    </row>
    <row r="900" spans="1:13" x14ac:dyDescent="0.35">
      <c r="A900" t="s">
        <v>130</v>
      </c>
      <c r="B900">
        <v>2017</v>
      </c>
      <c r="C900" s="159">
        <v>42838</v>
      </c>
      <c r="D900" t="s">
        <v>13</v>
      </c>
      <c r="E900" t="s">
        <v>78</v>
      </c>
      <c r="F900" t="s">
        <v>19</v>
      </c>
      <c r="G900">
        <v>25.905544147843944</v>
      </c>
      <c r="H900">
        <v>19</v>
      </c>
      <c r="I900">
        <v>5.5339999999999998</v>
      </c>
      <c r="J900">
        <v>5.6749999999999998</v>
      </c>
      <c r="K900">
        <v>0.14100000000000001</v>
      </c>
      <c r="L900">
        <v>11.209</v>
      </c>
      <c r="M900">
        <v>64.234097600142746</v>
      </c>
    </row>
    <row r="901" spans="1:13" x14ac:dyDescent="0.35">
      <c r="A901" t="s">
        <v>130</v>
      </c>
      <c r="B901">
        <v>2017</v>
      </c>
      <c r="C901" s="159">
        <v>42838</v>
      </c>
      <c r="D901" t="s">
        <v>13</v>
      </c>
      <c r="E901" t="s">
        <v>178</v>
      </c>
      <c r="F901" t="s">
        <v>159</v>
      </c>
      <c r="G901">
        <v>25.221081451060918</v>
      </c>
      <c r="H901">
        <v>20</v>
      </c>
      <c r="I901">
        <v>5.5339999999999998</v>
      </c>
      <c r="J901">
        <v>5.705000000000001</v>
      </c>
      <c r="K901">
        <v>0.17100000000000115</v>
      </c>
      <c r="L901">
        <v>11.239000000000001</v>
      </c>
      <c r="M901">
        <v>64.062639024824264</v>
      </c>
    </row>
    <row r="902" spans="1:13" x14ac:dyDescent="0.35">
      <c r="A902" t="s">
        <v>130</v>
      </c>
      <c r="B902">
        <v>2017</v>
      </c>
      <c r="C902" s="159">
        <v>42838</v>
      </c>
      <c r="D902" t="s">
        <v>13</v>
      </c>
      <c r="E902" t="s">
        <v>50</v>
      </c>
      <c r="F902" t="s">
        <v>51</v>
      </c>
      <c r="G902">
        <v>20.503764544832308</v>
      </c>
      <c r="H902">
        <v>21</v>
      </c>
      <c r="I902">
        <v>5.5679999999999996</v>
      </c>
      <c r="J902">
        <v>5.68</v>
      </c>
      <c r="K902">
        <v>0.1120000000000001</v>
      </c>
      <c r="L902">
        <v>11.247999999999999</v>
      </c>
      <c r="M902">
        <v>64.01137980085349</v>
      </c>
    </row>
    <row r="903" spans="1:13" x14ac:dyDescent="0.35">
      <c r="A903" t="s">
        <v>130</v>
      </c>
      <c r="B903">
        <v>2017</v>
      </c>
      <c r="C903" s="159">
        <v>42838</v>
      </c>
      <c r="D903" t="s">
        <v>13</v>
      </c>
      <c r="E903" t="s">
        <v>7438</v>
      </c>
      <c r="F903" t="s">
        <v>159</v>
      </c>
      <c r="G903">
        <v>27.208761122518823</v>
      </c>
      <c r="H903">
        <v>22</v>
      </c>
      <c r="I903">
        <v>5.5659999999999998</v>
      </c>
      <c r="J903">
        <v>5.6870000000000003</v>
      </c>
      <c r="K903">
        <v>0.12100000000000044</v>
      </c>
      <c r="L903">
        <v>11.253</v>
      </c>
      <c r="M903">
        <v>63.982937883231138</v>
      </c>
    </row>
    <row r="904" spans="1:13" x14ac:dyDescent="0.35">
      <c r="A904" t="s">
        <v>130</v>
      </c>
      <c r="B904">
        <v>2017</v>
      </c>
      <c r="C904" s="159">
        <v>42838</v>
      </c>
      <c r="D904" t="s">
        <v>13</v>
      </c>
      <c r="E904" t="s">
        <v>23</v>
      </c>
      <c r="F904" t="s">
        <v>15</v>
      </c>
      <c r="G904">
        <v>19.570157426420259</v>
      </c>
      <c r="H904">
        <v>23</v>
      </c>
      <c r="I904">
        <v>5.5620000000000003</v>
      </c>
      <c r="J904">
        <v>5.6930000000000005</v>
      </c>
      <c r="K904">
        <v>0.13100000000000023</v>
      </c>
      <c r="L904">
        <v>11.255000000000001</v>
      </c>
      <c r="M904">
        <v>63.971568191914699</v>
      </c>
    </row>
    <row r="905" spans="1:13" x14ac:dyDescent="0.35">
      <c r="A905" t="s">
        <v>130</v>
      </c>
      <c r="B905">
        <v>2017</v>
      </c>
      <c r="C905" s="159">
        <v>42838</v>
      </c>
      <c r="D905" t="s">
        <v>13</v>
      </c>
      <c r="E905" t="s">
        <v>142</v>
      </c>
      <c r="F905" t="s">
        <v>61</v>
      </c>
      <c r="G905">
        <v>24.79671457905544</v>
      </c>
      <c r="H905">
        <v>24</v>
      </c>
      <c r="I905">
        <v>5.5460000000000003</v>
      </c>
      <c r="J905">
        <v>5.79</v>
      </c>
      <c r="K905">
        <v>0.24399999999999977</v>
      </c>
      <c r="L905">
        <v>11.336</v>
      </c>
      <c r="M905">
        <v>63.51446718419195</v>
      </c>
    </row>
    <row r="906" spans="1:13" x14ac:dyDescent="0.35">
      <c r="A906" t="s">
        <v>130</v>
      </c>
      <c r="B906">
        <v>2017</v>
      </c>
      <c r="C906" s="159">
        <v>42838</v>
      </c>
      <c r="D906" t="s">
        <v>13</v>
      </c>
      <c r="E906" t="s">
        <v>30</v>
      </c>
      <c r="F906" t="s">
        <v>31</v>
      </c>
      <c r="G906">
        <v>20.974674880219027</v>
      </c>
      <c r="H906">
        <v>25</v>
      </c>
      <c r="I906">
        <v>5.6059999999999999</v>
      </c>
      <c r="J906">
        <v>5.7910000000000004</v>
      </c>
      <c r="K906">
        <v>0.1850000000000005</v>
      </c>
      <c r="L906">
        <v>11.397</v>
      </c>
      <c r="M906">
        <v>63.174519610423793</v>
      </c>
    </row>
    <row r="907" spans="1:13" x14ac:dyDescent="0.35">
      <c r="A907" t="s">
        <v>130</v>
      </c>
      <c r="B907">
        <v>2017</v>
      </c>
      <c r="C907" s="159">
        <v>42838</v>
      </c>
      <c r="D907" t="s">
        <v>13</v>
      </c>
      <c r="E907" t="s">
        <v>119</v>
      </c>
      <c r="F907" t="s">
        <v>21</v>
      </c>
      <c r="G907">
        <v>26.036960985626283</v>
      </c>
      <c r="H907">
        <v>26</v>
      </c>
      <c r="I907">
        <v>5.6980000000000004</v>
      </c>
      <c r="J907">
        <v>5.8710000000000004</v>
      </c>
      <c r="K907">
        <v>0.17300000000000004</v>
      </c>
      <c r="L907">
        <v>11.569000000000001</v>
      </c>
      <c r="M907">
        <v>62.235283948483008</v>
      </c>
    </row>
    <row r="908" spans="1:13" x14ac:dyDescent="0.35">
      <c r="A908" t="s">
        <v>130</v>
      </c>
      <c r="B908">
        <v>2017</v>
      </c>
      <c r="C908" s="159">
        <v>42838</v>
      </c>
      <c r="D908" t="s">
        <v>13</v>
      </c>
      <c r="E908" t="s">
        <v>60</v>
      </c>
      <c r="F908" t="s">
        <v>61</v>
      </c>
      <c r="G908">
        <v>28.720054757015742</v>
      </c>
      <c r="H908">
        <v>27</v>
      </c>
      <c r="I908">
        <v>5.742</v>
      </c>
      <c r="J908">
        <v>6.0189999999999992</v>
      </c>
      <c r="K908">
        <v>0.27699999999999925</v>
      </c>
      <c r="L908">
        <v>11.760999999999999</v>
      </c>
      <c r="M908">
        <v>61.219284074483468</v>
      </c>
    </row>
    <row r="909" spans="1:13" x14ac:dyDescent="0.35">
      <c r="A909" t="s">
        <v>130</v>
      </c>
      <c r="B909">
        <v>2017</v>
      </c>
      <c r="C909" s="159">
        <v>42838</v>
      </c>
      <c r="D909" t="s">
        <v>13</v>
      </c>
      <c r="E909" t="s">
        <v>189</v>
      </c>
      <c r="F909" t="s">
        <v>190</v>
      </c>
      <c r="G909">
        <v>117.28405201916496</v>
      </c>
      <c r="H909">
        <v>28</v>
      </c>
      <c r="I909">
        <v>5.835</v>
      </c>
      <c r="J909">
        <v>5.9720000000000004</v>
      </c>
      <c r="K909">
        <v>0.13700000000000045</v>
      </c>
      <c r="L909">
        <v>11.807</v>
      </c>
      <c r="M909">
        <v>60.980774117049208</v>
      </c>
    </row>
    <row r="910" spans="1:13" x14ac:dyDescent="0.35">
      <c r="A910" t="s">
        <v>130</v>
      </c>
      <c r="B910">
        <v>2017</v>
      </c>
      <c r="C910" s="159">
        <v>42838</v>
      </c>
      <c r="D910" t="s">
        <v>13</v>
      </c>
      <c r="E910" t="s">
        <v>184</v>
      </c>
      <c r="F910" t="s">
        <v>65</v>
      </c>
      <c r="G910">
        <v>19.66050650239562</v>
      </c>
      <c r="H910">
        <v>29</v>
      </c>
      <c r="I910">
        <v>5.8019999999999996</v>
      </c>
      <c r="J910">
        <v>6.0300000000000011</v>
      </c>
      <c r="K910">
        <v>0.22800000000000153</v>
      </c>
      <c r="L910">
        <v>11.832000000000001</v>
      </c>
      <c r="M910">
        <v>60.851926977687626</v>
      </c>
    </row>
    <row r="911" spans="1:13" x14ac:dyDescent="0.35">
      <c r="A911" t="s">
        <v>1546</v>
      </c>
      <c r="B911">
        <v>2018</v>
      </c>
      <c r="C911" s="159">
        <v>43160</v>
      </c>
      <c r="D911" t="s">
        <v>13</v>
      </c>
      <c r="E911" t="s">
        <v>135</v>
      </c>
      <c r="F911" t="s">
        <v>36</v>
      </c>
      <c r="G911">
        <v>27.255304585900067</v>
      </c>
      <c r="H911">
        <v>1</v>
      </c>
      <c r="I911">
        <v>5.2830000000000004</v>
      </c>
      <c r="J911">
        <v>5.3619999999999992</v>
      </c>
      <c r="K911">
        <v>7.8999999999998849E-2</v>
      </c>
      <c r="L911">
        <v>10.645</v>
      </c>
      <c r="M911">
        <v>67.63738844527947</v>
      </c>
    </row>
    <row r="912" spans="1:13" x14ac:dyDescent="0.35">
      <c r="A912" t="s">
        <v>1546</v>
      </c>
      <c r="B912">
        <v>2018</v>
      </c>
      <c r="C912" s="159">
        <v>43160</v>
      </c>
      <c r="D912" t="s">
        <v>13</v>
      </c>
      <c r="E912" t="s">
        <v>22</v>
      </c>
      <c r="F912" t="s">
        <v>15</v>
      </c>
      <c r="G912">
        <v>20.125941136208077</v>
      </c>
      <c r="H912">
        <v>2</v>
      </c>
      <c r="I912">
        <v>5.2969999999999997</v>
      </c>
      <c r="J912">
        <v>5.4159999999999995</v>
      </c>
      <c r="K912">
        <v>0.11899999999999977</v>
      </c>
      <c r="L912">
        <v>10.712999999999999</v>
      </c>
      <c r="M912">
        <v>67.208064967796147</v>
      </c>
    </row>
    <row r="913" spans="1:13" x14ac:dyDescent="0.35">
      <c r="A913" t="s">
        <v>1546</v>
      </c>
      <c r="B913">
        <v>2018</v>
      </c>
      <c r="C913" s="159">
        <v>43160</v>
      </c>
      <c r="D913" t="s">
        <v>13</v>
      </c>
      <c r="E913" t="s">
        <v>1592</v>
      </c>
      <c r="F913" t="s">
        <v>15</v>
      </c>
      <c r="G913">
        <v>27.304585900068446</v>
      </c>
      <c r="H913">
        <v>3</v>
      </c>
      <c r="I913">
        <v>5.351</v>
      </c>
      <c r="J913">
        <v>5.4590000000000005</v>
      </c>
      <c r="K913">
        <v>0.10800000000000054</v>
      </c>
      <c r="L913">
        <v>10.81</v>
      </c>
      <c r="M913">
        <v>66.6049953746531</v>
      </c>
    </row>
    <row r="914" spans="1:13" x14ac:dyDescent="0.35">
      <c r="A914" t="s">
        <v>1546</v>
      </c>
      <c r="B914">
        <v>2018</v>
      </c>
      <c r="C914" s="159">
        <v>43160</v>
      </c>
      <c r="D914" t="s">
        <v>13</v>
      </c>
      <c r="E914" t="s">
        <v>113</v>
      </c>
      <c r="F914" t="s">
        <v>121</v>
      </c>
      <c r="G914">
        <v>23.345653661875428</v>
      </c>
      <c r="H914">
        <v>4</v>
      </c>
      <c r="I914">
        <v>5.3819999999999997</v>
      </c>
      <c r="J914">
        <v>5.516</v>
      </c>
      <c r="K914">
        <v>0.13400000000000034</v>
      </c>
      <c r="L914">
        <v>10.898</v>
      </c>
      <c r="M914">
        <v>66.06716828775923</v>
      </c>
    </row>
    <row r="915" spans="1:13" x14ac:dyDescent="0.35">
      <c r="A915" t="s">
        <v>1546</v>
      </c>
      <c r="B915">
        <v>2018</v>
      </c>
      <c r="C915" s="159">
        <v>43160</v>
      </c>
      <c r="D915" t="s">
        <v>13</v>
      </c>
      <c r="E915" t="s">
        <v>80</v>
      </c>
      <c r="F915" t="s">
        <v>65</v>
      </c>
      <c r="G915">
        <v>30.803559206023273</v>
      </c>
      <c r="H915">
        <v>5</v>
      </c>
      <c r="I915">
        <v>5.3719999999999999</v>
      </c>
      <c r="J915">
        <v>5.5370000000000008</v>
      </c>
      <c r="K915">
        <v>0.16500000000000092</v>
      </c>
      <c r="L915">
        <v>10.909000000000001</v>
      </c>
      <c r="M915">
        <v>66.000550004583374</v>
      </c>
    </row>
    <row r="916" spans="1:13" x14ac:dyDescent="0.35">
      <c r="A916" t="s">
        <v>1546</v>
      </c>
      <c r="B916">
        <v>2018</v>
      </c>
      <c r="C916" s="159">
        <v>43160</v>
      </c>
      <c r="D916" t="s">
        <v>13</v>
      </c>
      <c r="E916" t="s">
        <v>16</v>
      </c>
      <c r="F916" t="s">
        <v>17</v>
      </c>
      <c r="G916">
        <v>18.844626967830255</v>
      </c>
      <c r="H916">
        <v>6</v>
      </c>
      <c r="I916">
        <v>5.3949999999999996</v>
      </c>
      <c r="J916">
        <v>5.543000000000001</v>
      </c>
      <c r="K916">
        <v>0.14800000000000146</v>
      </c>
      <c r="L916">
        <v>10.938000000000001</v>
      </c>
      <c r="M916">
        <v>65.825562260010969</v>
      </c>
    </row>
    <row r="917" spans="1:13" x14ac:dyDescent="0.35">
      <c r="A917" t="s">
        <v>1546</v>
      </c>
      <c r="B917">
        <v>2018</v>
      </c>
      <c r="C917" s="159">
        <v>43160</v>
      </c>
      <c r="D917" t="s">
        <v>13</v>
      </c>
      <c r="E917" t="s">
        <v>78</v>
      </c>
      <c r="F917" t="s">
        <v>19</v>
      </c>
      <c r="G917">
        <v>26.787132101300479</v>
      </c>
      <c r="H917">
        <v>7</v>
      </c>
      <c r="I917">
        <v>5.3890000000000002</v>
      </c>
      <c r="J917">
        <v>5.56</v>
      </c>
      <c r="K917">
        <v>0.17099999999999937</v>
      </c>
      <c r="L917">
        <v>10.949</v>
      </c>
      <c r="M917">
        <v>65.759430084939268</v>
      </c>
    </row>
    <row r="918" spans="1:13" x14ac:dyDescent="0.35">
      <c r="A918" t="s">
        <v>1546</v>
      </c>
      <c r="B918">
        <v>2018</v>
      </c>
      <c r="C918" s="159">
        <v>43160</v>
      </c>
      <c r="D918" t="s">
        <v>13</v>
      </c>
      <c r="E918" t="s">
        <v>122</v>
      </c>
      <c r="F918" t="s">
        <v>123</v>
      </c>
      <c r="G918">
        <v>35.214236824093085</v>
      </c>
      <c r="H918">
        <v>8</v>
      </c>
      <c r="I918">
        <v>5.4020000000000001</v>
      </c>
      <c r="J918">
        <v>5.5729999999999995</v>
      </c>
      <c r="K918">
        <v>0.17099999999999937</v>
      </c>
      <c r="L918">
        <v>10.975</v>
      </c>
      <c r="M918">
        <v>65.603644646924835</v>
      </c>
    </row>
    <row r="919" spans="1:13" x14ac:dyDescent="0.35">
      <c r="A919" t="s">
        <v>1546</v>
      </c>
      <c r="B919">
        <v>2018</v>
      </c>
      <c r="C919" s="159">
        <v>43160</v>
      </c>
      <c r="D919" t="s">
        <v>13</v>
      </c>
      <c r="E919" t="s">
        <v>30</v>
      </c>
      <c r="F919" t="s">
        <v>31</v>
      </c>
      <c r="G919">
        <v>21.856262833675565</v>
      </c>
      <c r="H919">
        <v>9</v>
      </c>
      <c r="I919">
        <v>5.4279999999999999</v>
      </c>
      <c r="J919">
        <v>5.569</v>
      </c>
      <c r="K919">
        <v>0.14100000000000001</v>
      </c>
      <c r="L919">
        <v>10.997</v>
      </c>
      <c r="M919">
        <v>65.47240156406292</v>
      </c>
    </row>
    <row r="920" spans="1:13" x14ac:dyDescent="0.35">
      <c r="A920" t="s">
        <v>1546</v>
      </c>
      <c r="B920">
        <v>2018</v>
      </c>
      <c r="C920" s="159">
        <v>43160</v>
      </c>
      <c r="D920" t="s">
        <v>13</v>
      </c>
      <c r="E920" t="s">
        <v>420</v>
      </c>
      <c r="F920" t="s">
        <v>15</v>
      </c>
      <c r="G920">
        <v>31.225188227241617</v>
      </c>
      <c r="H920">
        <v>10</v>
      </c>
      <c r="I920">
        <v>5.4279999999999999</v>
      </c>
      <c r="J920">
        <v>5.5729999999999995</v>
      </c>
      <c r="K920">
        <v>0.14499999999999957</v>
      </c>
      <c r="L920">
        <v>11.000999999999999</v>
      </c>
      <c r="M920">
        <v>65.448595582219795</v>
      </c>
    </row>
    <row r="921" spans="1:13" x14ac:dyDescent="0.35">
      <c r="A921" t="s">
        <v>1546</v>
      </c>
      <c r="B921">
        <v>2018</v>
      </c>
      <c r="C921" s="159">
        <v>43160</v>
      </c>
      <c r="D921" t="s">
        <v>13</v>
      </c>
      <c r="E921" t="s">
        <v>34</v>
      </c>
      <c r="F921" t="s">
        <v>19</v>
      </c>
      <c r="G921">
        <v>30.557152635181382</v>
      </c>
      <c r="H921">
        <v>11</v>
      </c>
      <c r="I921">
        <v>5.4050000000000002</v>
      </c>
      <c r="J921">
        <v>5.6079999999999997</v>
      </c>
      <c r="K921">
        <v>0.2029999999999994</v>
      </c>
      <c r="L921">
        <v>11.013</v>
      </c>
      <c r="M921">
        <v>65.37728139471534</v>
      </c>
    </row>
    <row r="922" spans="1:13" x14ac:dyDescent="0.35">
      <c r="A922" t="s">
        <v>1546</v>
      </c>
      <c r="B922">
        <v>2018</v>
      </c>
      <c r="C922" s="159">
        <v>43160</v>
      </c>
      <c r="D922" t="s">
        <v>13</v>
      </c>
      <c r="E922" t="s">
        <v>124</v>
      </c>
      <c r="F922" t="s">
        <v>123</v>
      </c>
      <c r="G922">
        <v>21.973990417522245</v>
      </c>
      <c r="H922">
        <v>12</v>
      </c>
      <c r="I922">
        <v>5.5419999999999998</v>
      </c>
      <c r="J922">
        <v>5.5050000000000008</v>
      </c>
      <c r="K922">
        <v>-3.6999999999999034E-2</v>
      </c>
      <c r="L922">
        <v>11.047000000000001</v>
      </c>
      <c r="M922">
        <v>65.17606590024441</v>
      </c>
    </row>
    <row r="923" spans="1:13" x14ac:dyDescent="0.35">
      <c r="A923" t="s">
        <v>1546</v>
      </c>
      <c r="B923">
        <v>2018</v>
      </c>
      <c r="C923" s="159">
        <v>43160</v>
      </c>
      <c r="D923" t="s">
        <v>13</v>
      </c>
      <c r="E923" t="s">
        <v>111</v>
      </c>
      <c r="F923" t="s">
        <v>121</v>
      </c>
      <c r="G923">
        <v>25.065023956194388</v>
      </c>
      <c r="H923">
        <v>13</v>
      </c>
      <c r="I923">
        <v>5.4409999999999998</v>
      </c>
      <c r="J923">
        <v>5.6130000000000004</v>
      </c>
      <c r="K923">
        <v>0.1720000000000006</v>
      </c>
      <c r="L923">
        <v>11.054</v>
      </c>
      <c r="M923">
        <v>65.134792835172789</v>
      </c>
    </row>
    <row r="924" spans="1:13" x14ac:dyDescent="0.35">
      <c r="A924" t="s">
        <v>1546</v>
      </c>
      <c r="B924">
        <v>2018</v>
      </c>
      <c r="C924" s="159">
        <v>43160</v>
      </c>
      <c r="D924" t="s">
        <v>13</v>
      </c>
      <c r="E924" t="s">
        <v>138</v>
      </c>
      <c r="F924" t="s">
        <v>29</v>
      </c>
      <c r="G924">
        <v>28.290212183436001</v>
      </c>
      <c r="H924">
        <v>14</v>
      </c>
      <c r="I924">
        <v>5.5030000000000001</v>
      </c>
      <c r="J924">
        <v>5.5849999999999991</v>
      </c>
      <c r="K924">
        <v>8.1999999999998963E-2</v>
      </c>
      <c r="L924">
        <v>11.087999999999999</v>
      </c>
      <c r="M924">
        <v>64.935064935064943</v>
      </c>
    </row>
    <row r="925" spans="1:13" x14ac:dyDescent="0.35">
      <c r="A925" t="s">
        <v>1546</v>
      </c>
      <c r="B925">
        <v>2018</v>
      </c>
      <c r="C925" s="159">
        <v>43160</v>
      </c>
      <c r="D925" t="s">
        <v>13</v>
      </c>
      <c r="E925" t="s">
        <v>136</v>
      </c>
      <c r="F925" t="s">
        <v>25</v>
      </c>
      <c r="G925">
        <v>25.081451060917178</v>
      </c>
      <c r="H925">
        <v>15</v>
      </c>
      <c r="I925">
        <v>5.4859999999999998</v>
      </c>
      <c r="J925">
        <v>5.6040000000000001</v>
      </c>
      <c r="K925">
        <v>0.11800000000000033</v>
      </c>
      <c r="L925">
        <v>11.09</v>
      </c>
      <c r="M925">
        <v>64.923354373309294</v>
      </c>
    </row>
    <row r="926" spans="1:13" x14ac:dyDescent="0.35">
      <c r="A926" t="s">
        <v>1546</v>
      </c>
      <c r="B926">
        <v>2018</v>
      </c>
      <c r="C926" s="159">
        <v>43160</v>
      </c>
      <c r="D926" t="s">
        <v>13</v>
      </c>
      <c r="E926" t="s">
        <v>7441</v>
      </c>
      <c r="F926" t="s">
        <v>31</v>
      </c>
      <c r="G926">
        <v>29.623545516769337</v>
      </c>
      <c r="H926">
        <v>16</v>
      </c>
      <c r="I926">
        <v>5.4930000000000003</v>
      </c>
      <c r="J926">
        <v>5.6080000000000005</v>
      </c>
      <c r="K926">
        <v>0.11500000000000021</v>
      </c>
      <c r="L926">
        <v>11.101000000000001</v>
      </c>
      <c r="M926">
        <v>64.859021709755879</v>
      </c>
    </row>
    <row r="927" spans="1:13" x14ac:dyDescent="0.35">
      <c r="A927" t="s">
        <v>1546</v>
      </c>
      <c r="B927">
        <v>2018</v>
      </c>
      <c r="C927" s="159">
        <v>43160</v>
      </c>
      <c r="D927" t="s">
        <v>13</v>
      </c>
      <c r="E927" t="s">
        <v>142</v>
      </c>
      <c r="F927" t="s">
        <v>61</v>
      </c>
      <c r="G927">
        <v>25.678302532511978</v>
      </c>
      <c r="H927">
        <v>17</v>
      </c>
      <c r="I927">
        <v>5.5</v>
      </c>
      <c r="J927">
        <v>5.6259999999999994</v>
      </c>
      <c r="K927">
        <v>0.12599999999999945</v>
      </c>
      <c r="L927">
        <v>11.125999999999999</v>
      </c>
      <c r="M927">
        <v>64.713284199173117</v>
      </c>
    </row>
    <row r="928" spans="1:13" x14ac:dyDescent="0.35">
      <c r="A928" t="s">
        <v>1546</v>
      </c>
      <c r="B928">
        <v>2018</v>
      </c>
      <c r="C928" s="159">
        <v>43160</v>
      </c>
      <c r="D928" t="s">
        <v>13</v>
      </c>
      <c r="E928" t="s">
        <v>50</v>
      </c>
      <c r="F928" t="s">
        <v>51</v>
      </c>
      <c r="G928">
        <v>21.385352498288842</v>
      </c>
      <c r="H928">
        <v>18</v>
      </c>
      <c r="I928">
        <v>5.5019999999999998</v>
      </c>
      <c r="J928">
        <v>5.660000000000001</v>
      </c>
      <c r="K928">
        <v>0.15800000000000125</v>
      </c>
      <c r="L928">
        <v>11.162000000000001</v>
      </c>
      <c r="M928">
        <v>64.504569073642713</v>
      </c>
    </row>
    <row r="929" spans="1:13" x14ac:dyDescent="0.35">
      <c r="A929" t="s">
        <v>1546</v>
      </c>
      <c r="B929">
        <v>2018</v>
      </c>
      <c r="C929" s="159">
        <v>43160</v>
      </c>
      <c r="D929" t="s">
        <v>13</v>
      </c>
      <c r="E929" t="s">
        <v>178</v>
      </c>
      <c r="F929" t="s">
        <v>159</v>
      </c>
      <c r="G929">
        <v>26.102669404517453</v>
      </c>
      <c r="H929">
        <v>19</v>
      </c>
      <c r="I929">
        <v>5.5019999999999998</v>
      </c>
      <c r="J929">
        <v>5.6670000000000007</v>
      </c>
      <c r="K929">
        <v>0.16500000000000092</v>
      </c>
      <c r="L929">
        <v>11.169</v>
      </c>
      <c r="M929">
        <v>64.464141821112008</v>
      </c>
    </row>
    <row r="930" spans="1:13" x14ac:dyDescent="0.35">
      <c r="A930" t="s">
        <v>1546</v>
      </c>
      <c r="B930">
        <v>2018</v>
      </c>
      <c r="C930" s="159">
        <v>43160</v>
      </c>
      <c r="D930" t="s">
        <v>13</v>
      </c>
      <c r="E930" t="s">
        <v>20</v>
      </c>
      <c r="F930" t="s">
        <v>21</v>
      </c>
      <c r="G930">
        <v>22.551676933607119</v>
      </c>
      <c r="H930">
        <v>20</v>
      </c>
      <c r="I930">
        <v>5.5259999999999998</v>
      </c>
      <c r="J930">
        <v>5.713000000000001</v>
      </c>
      <c r="K930">
        <v>0.18700000000000117</v>
      </c>
      <c r="L930">
        <v>11.239000000000001</v>
      </c>
      <c r="M930">
        <v>64.062639024824264</v>
      </c>
    </row>
    <row r="931" spans="1:13" x14ac:dyDescent="0.35">
      <c r="A931" t="s">
        <v>1546</v>
      </c>
      <c r="B931">
        <v>2018</v>
      </c>
      <c r="C931" s="159">
        <v>43160</v>
      </c>
      <c r="D931" t="s">
        <v>13</v>
      </c>
      <c r="E931" t="s">
        <v>83</v>
      </c>
      <c r="F931" t="s">
        <v>67</v>
      </c>
      <c r="G931">
        <v>25.4839151266256</v>
      </c>
      <c r="H931">
        <v>21</v>
      </c>
      <c r="I931">
        <v>5.5119999999999996</v>
      </c>
      <c r="J931">
        <v>5.7350000000000003</v>
      </c>
      <c r="K931">
        <v>0.22300000000000075</v>
      </c>
      <c r="L931">
        <v>11.247</v>
      </c>
      <c r="M931">
        <v>64.017071218991731</v>
      </c>
    </row>
    <row r="932" spans="1:13" x14ac:dyDescent="0.35">
      <c r="A932" t="s">
        <v>1546</v>
      </c>
      <c r="B932">
        <v>2018</v>
      </c>
      <c r="C932" s="159">
        <v>43160</v>
      </c>
      <c r="D932" t="s">
        <v>13</v>
      </c>
      <c r="E932" t="s">
        <v>97</v>
      </c>
      <c r="F932" t="s">
        <v>40</v>
      </c>
      <c r="G932">
        <v>24.114989733059549</v>
      </c>
      <c r="H932">
        <v>22</v>
      </c>
      <c r="I932">
        <v>5.577</v>
      </c>
      <c r="J932">
        <v>5.6709999999999994</v>
      </c>
      <c r="K932">
        <v>9.3999999999999417E-2</v>
      </c>
      <c r="L932">
        <v>11.247999999999999</v>
      </c>
      <c r="M932">
        <v>64.01137980085349</v>
      </c>
    </row>
    <row r="933" spans="1:13" x14ac:dyDescent="0.35">
      <c r="A933" t="s">
        <v>1546</v>
      </c>
      <c r="B933">
        <v>2018</v>
      </c>
      <c r="C933" s="159">
        <v>43160</v>
      </c>
      <c r="D933" t="s">
        <v>13</v>
      </c>
      <c r="E933" t="s">
        <v>1583</v>
      </c>
      <c r="F933" t="s">
        <v>29</v>
      </c>
      <c r="G933">
        <v>20.024640657084188</v>
      </c>
      <c r="H933">
        <v>23</v>
      </c>
      <c r="I933">
        <v>5.5730000000000004</v>
      </c>
      <c r="J933">
        <v>5.7199999999999989</v>
      </c>
      <c r="K933">
        <v>0.14699999999999847</v>
      </c>
      <c r="L933">
        <v>11.292999999999999</v>
      </c>
      <c r="M933">
        <v>63.756309218099709</v>
      </c>
    </row>
    <row r="934" spans="1:13" x14ac:dyDescent="0.35">
      <c r="A934" t="s">
        <v>1546</v>
      </c>
      <c r="B934">
        <v>2018</v>
      </c>
      <c r="C934" s="159">
        <v>43160</v>
      </c>
      <c r="D934" t="s">
        <v>13</v>
      </c>
      <c r="E934" t="s">
        <v>149</v>
      </c>
      <c r="F934" t="s">
        <v>56</v>
      </c>
      <c r="G934">
        <v>27.890485968514717</v>
      </c>
      <c r="H934">
        <v>24</v>
      </c>
      <c r="I934">
        <v>5.5789999999999997</v>
      </c>
      <c r="J934">
        <v>5.7809999999999997</v>
      </c>
      <c r="K934">
        <v>0.20199999999999996</v>
      </c>
      <c r="L934">
        <v>11.36</v>
      </c>
      <c r="M934">
        <v>63.380281690140848</v>
      </c>
    </row>
    <row r="935" spans="1:13" x14ac:dyDescent="0.35">
      <c r="A935" t="s">
        <v>1546</v>
      </c>
      <c r="B935">
        <v>2018</v>
      </c>
      <c r="C935" s="159">
        <v>43160</v>
      </c>
      <c r="D935" t="s">
        <v>13</v>
      </c>
      <c r="E935" t="s">
        <v>43</v>
      </c>
      <c r="F935" t="s">
        <v>44</v>
      </c>
      <c r="G935">
        <v>25.2621492128679</v>
      </c>
      <c r="H935">
        <v>25</v>
      </c>
      <c r="I935">
        <v>5.5880000000000001</v>
      </c>
      <c r="J935">
        <v>5.7779999999999996</v>
      </c>
      <c r="K935">
        <v>0.1899999999999995</v>
      </c>
      <c r="L935">
        <v>11.366</v>
      </c>
      <c r="M935">
        <v>63.346823860636988</v>
      </c>
    </row>
    <row r="936" spans="1:13" x14ac:dyDescent="0.35">
      <c r="A936" t="s">
        <v>1546</v>
      </c>
      <c r="B936">
        <v>2018</v>
      </c>
      <c r="C936" s="159">
        <v>43160</v>
      </c>
      <c r="D936" t="s">
        <v>13</v>
      </c>
      <c r="E936" t="s">
        <v>180</v>
      </c>
      <c r="F936" t="s">
        <v>27</v>
      </c>
      <c r="G936">
        <v>25.577002053388089</v>
      </c>
      <c r="H936">
        <v>26</v>
      </c>
      <c r="I936">
        <v>5.569</v>
      </c>
      <c r="J936">
        <v>5.8139999999999992</v>
      </c>
      <c r="K936">
        <v>0.24499999999999922</v>
      </c>
      <c r="L936">
        <v>11.382999999999999</v>
      </c>
      <c r="M936">
        <v>63.252218220152862</v>
      </c>
    </row>
    <row r="937" spans="1:13" x14ac:dyDescent="0.35">
      <c r="A937" t="s">
        <v>1546</v>
      </c>
      <c r="B937">
        <v>2018</v>
      </c>
      <c r="C937" s="159">
        <v>43160</v>
      </c>
      <c r="D937" t="s">
        <v>13</v>
      </c>
      <c r="E937" t="s">
        <v>76</v>
      </c>
      <c r="F937" t="s">
        <v>38</v>
      </c>
      <c r="G937">
        <v>18.962354551676935</v>
      </c>
      <c r="H937">
        <v>27</v>
      </c>
      <c r="I937">
        <v>5.585</v>
      </c>
      <c r="J937">
        <v>5.835</v>
      </c>
      <c r="K937">
        <v>0.25</v>
      </c>
      <c r="L937">
        <v>11.42</v>
      </c>
      <c r="M937">
        <v>63.047285464098074</v>
      </c>
    </row>
    <row r="938" spans="1:13" x14ac:dyDescent="0.35">
      <c r="A938" t="s">
        <v>1546</v>
      </c>
      <c r="B938">
        <v>2018</v>
      </c>
      <c r="C938" s="159">
        <v>43160</v>
      </c>
      <c r="D938" t="s">
        <v>13</v>
      </c>
      <c r="E938" t="s">
        <v>1593</v>
      </c>
      <c r="F938" t="s">
        <v>40</v>
      </c>
      <c r="G938">
        <v>27.129363449691994</v>
      </c>
      <c r="H938">
        <v>28</v>
      </c>
      <c r="I938">
        <v>5.6369999999999996</v>
      </c>
      <c r="J938">
        <v>5.8090000000000002</v>
      </c>
      <c r="K938">
        <v>0.1720000000000006</v>
      </c>
      <c r="L938">
        <v>11.446</v>
      </c>
      <c r="M938">
        <v>62.9040712912808</v>
      </c>
    </row>
    <row r="939" spans="1:13" x14ac:dyDescent="0.35">
      <c r="A939" t="s">
        <v>1546</v>
      </c>
      <c r="B939">
        <v>2018</v>
      </c>
      <c r="C939" s="159">
        <v>43160</v>
      </c>
      <c r="D939" t="s">
        <v>13</v>
      </c>
      <c r="E939" t="s">
        <v>187</v>
      </c>
      <c r="F939" t="s">
        <v>47</v>
      </c>
      <c r="G939">
        <v>21.051334702258728</v>
      </c>
      <c r="H939">
        <v>29</v>
      </c>
      <c r="I939">
        <v>5.6390000000000002</v>
      </c>
      <c r="J939">
        <v>5.81</v>
      </c>
      <c r="K939">
        <v>0.17099999999999937</v>
      </c>
      <c r="L939">
        <v>11.449</v>
      </c>
      <c r="M939">
        <v>62.88758843567124</v>
      </c>
    </row>
    <row r="940" spans="1:13" x14ac:dyDescent="0.35">
      <c r="A940" t="s">
        <v>1546</v>
      </c>
      <c r="B940">
        <v>2018</v>
      </c>
      <c r="C940" s="159">
        <v>43160</v>
      </c>
      <c r="D940" t="s">
        <v>13</v>
      </c>
      <c r="E940" t="s">
        <v>99</v>
      </c>
      <c r="F940" t="s">
        <v>67</v>
      </c>
      <c r="G940">
        <v>26.565366187542779</v>
      </c>
      <c r="H940">
        <v>30</v>
      </c>
      <c r="I940">
        <v>5.6449999999999996</v>
      </c>
      <c r="J940">
        <v>5.8420000000000005</v>
      </c>
      <c r="K940">
        <v>0.19700000000000095</v>
      </c>
      <c r="L940">
        <v>11.487</v>
      </c>
      <c r="M940">
        <v>62.679550796552626</v>
      </c>
    </row>
    <row r="941" spans="1:13" x14ac:dyDescent="0.35">
      <c r="A941" t="s">
        <v>1546</v>
      </c>
      <c r="B941">
        <v>2018</v>
      </c>
      <c r="C941" s="159">
        <v>43160</v>
      </c>
      <c r="D941" t="s">
        <v>13</v>
      </c>
      <c r="E941" t="s">
        <v>54</v>
      </c>
      <c r="F941" t="s">
        <v>44</v>
      </c>
      <c r="G941">
        <v>20.670773442847366</v>
      </c>
      <c r="H941">
        <v>31</v>
      </c>
      <c r="I941">
        <v>5.7119999999999997</v>
      </c>
      <c r="J941">
        <v>5.838000000000001</v>
      </c>
      <c r="K941">
        <v>0.12600000000000122</v>
      </c>
      <c r="L941">
        <v>11.55</v>
      </c>
      <c r="M941">
        <v>62.337662337662337</v>
      </c>
    </row>
  </sheetData>
  <autoFilter ref="A1:M881" xr:uid="{1B1A9552-E3BB-4C1C-B3A2-79351D2FDD43}">
    <sortState xmlns:xlrd2="http://schemas.microsoft.com/office/spreadsheetml/2017/richdata2" ref="A2:M941">
      <sortCondition ref="D1:D881"/>
    </sortState>
  </autoFilter>
  <conditionalFormatting sqref="I2:I3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09" priority="11">
      <formula>$E175="F"</formula>
    </cfRule>
    <cfRule type="expression" dxfId="508" priority="12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07" priority="1524">
      <formula>#REF!="F"</formula>
    </cfRule>
    <cfRule type="expression" dxfId="506" priority="1525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05" priority="9">
      <formula>#REF!="F"</formula>
    </cfRule>
    <cfRule type="expression" dxfId="504" priority="10">
      <formula>#REF!="Q"</formula>
    </cfRule>
  </conditionalFormatting>
  <conditionalFormatting sqref="A477:B477 A479:B479 A481:B481 A483:B483 A485:B485 A487:B487 A489:B489 A491:B491 A493:B493 A495:B495 A497:B497">
    <cfRule type="expression" dxfId="503" priority="7">
      <formula>#REF!="F"</formula>
    </cfRule>
    <cfRule type="expression" dxfId="502" priority="8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01" priority="5">
      <formula>#REF!="F"</formula>
    </cfRule>
    <cfRule type="expression" dxfId="500" priority="6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499" priority="3">
      <formula>#REF!="F"</formula>
    </cfRule>
    <cfRule type="expression" dxfId="498" priority="4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2" activePane="bottomLeft" state="frozen"/>
      <selection activeCell="K162" sqref="K162"/>
      <selection pane="bottomLeft" activeCell="I2" sqref="I2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0.453125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389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1760</v>
      </c>
      <c r="K1" s="23" t="s">
        <v>195</v>
      </c>
      <c r="L1" s="23" t="s">
        <v>196</v>
      </c>
      <c r="M1" s="23" t="s">
        <v>197</v>
      </c>
      <c r="N1" s="23" t="s">
        <v>198</v>
      </c>
      <c r="O1" s="23" t="s">
        <v>199</v>
      </c>
      <c r="P1" s="23" t="s">
        <v>200</v>
      </c>
      <c r="Q1" s="23" t="s">
        <v>201</v>
      </c>
      <c r="R1" s="23" t="s">
        <v>202</v>
      </c>
      <c r="S1" s="23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1583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9">
        <f t="shared" ref="M170:M201" si="0">3.6*200/L170</f>
        <v>60.070081762055729</v>
      </c>
      <c r="S170" s="89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9">
        <f t="shared" si="0"/>
        <v>58.722779544898451</v>
      </c>
      <c r="S171" s="89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9">
        <f t="shared" si="0"/>
        <v>60.560181680545043</v>
      </c>
      <c r="S172" s="89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9">
        <f t="shared" si="0"/>
        <v>58.379956215032841</v>
      </c>
      <c r="S173" s="89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9">
        <f t="shared" si="0"/>
        <v>62.068965517241381</v>
      </c>
      <c r="S174" s="89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9">
        <f t="shared" si="0"/>
        <v>61.344466217943257</v>
      </c>
      <c r="S175" s="89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9">
        <f t="shared" si="0"/>
        <v>62.494575123687177</v>
      </c>
      <c r="S176" s="89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9">
        <f t="shared" si="0"/>
        <v>62.283737024221452</v>
      </c>
      <c r="S177" s="89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9">
        <f t="shared" si="0"/>
        <v>63.152355056573988</v>
      </c>
      <c r="S178" s="89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9">
        <f t="shared" si="0"/>
        <v>62.020845895425964</v>
      </c>
      <c r="S179" s="89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9">
        <f t="shared" si="0"/>
        <v>61.053167133045029</v>
      </c>
      <c r="S180" s="89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9">
        <f t="shared" si="0"/>
        <v>59.181325004109823</v>
      </c>
      <c r="S181" s="89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9">
        <f t="shared" si="0"/>
        <v>63.801506424457244</v>
      </c>
      <c r="S182" s="89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9">
        <f t="shared" si="0"/>
        <v>59.489382797653477</v>
      </c>
      <c r="S183" s="89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9">
        <f t="shared" si="0"/>
        <v>60.483870967741936</v>
      </c>
      <c r="S184" s="89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9">
        <f t="shared" si="0"/>
        <v>60.392551585304474</v>
      </c>
      <c r="S185" s="89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9">
        <f t="shared" si="0"/>
        <v>62.88758843567124</v>
      </c>
      <c r="S186" s="89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9">
        <f t="shared" si="0"/>
        <v>58.708414872798436</v>
      </c>
      <c r="S187" s="89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9">
        <f t="shared" si="0"/>
        <v>62.9040712912808</v>
      </c>
      <c r="S188" s="89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9">
        <f t="shared" si="0"/>
        <v>62.44579358196011</v>
      </c>
      <c r="S189" s="89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9">
        <f t="shared" si="0"/>
        <v>63.503263362145006</v>
      </c>
      <c r="S190" s="89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9">
        <f t="shared" si="0"/>
        <v>63.085954613160439</v>
      </c>
      <c r="S191" s="89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9">
        <f t="shared" si="0"/>
        <v>61.90885640584694</v>
      </c>
      <c r="S192" s="89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9">
        <f t="shared" si="0"/>
        <v>61.370610296624612</v>
      </c>
      <c r="S193" s="89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9">
        <f t="shared" si="0"/>
        <v>63.525674960296456</v>
      </c>
      <c r="S194" s="89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9">
        <f t="shared" si="0"/>
        <v>62.22990492653414</v>
      </c>
      <c r="S195" s="89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9">
        <f t="shared" si="0"/>
        <v>63.56493334510462</v>
      </c>
      <c r="S196" s="89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9">
        <f t="shared" si="0"/>
        <v>63.486465038356407</v>
      </c>
      <c r="S197" s="89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9">
        <f t="shared" si="0"/>
        <v>62.47288503253796</v>
      </c>
      <c r="S198" s="89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9">
        <f t="shared" si="0"/>
        <v>62.22990492653414</v>
      </c>
      <c r="S199" s="89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9">
        <f t="shared" si="0"/>
        <v>62.467464862051017</v>
      </c>
      <c r="S200" s="89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9">
        <f t="shared" si="0"/>
        <v>62.208398133748055</v>
      </c>
      <c r="S201" s="89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9">
        <f t="shared" ref="M202:M233" si="1">3.6*200/L202</f>
        <v>64.274236743438678</v>
      </c>
      <c r="N202">
        <v>1</v>
      </c>
      <c r="O202">
        <v>11.276999999999999</v>
      </c>
      <c r="P202" s="104">
        <f t="shared" ref="P202:P217" si="2">3.6*200/O202</f>
        <v>63.846767757382288</v>
      </c>
      <c r="S202" s="89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9">
        <f t="shared" si="1"/>
        <v>62.240663900414937</v>
      </c>
      <c r="N203">
        <v>2</v>
      </c>
      <c r="O203">
        <v>11.843999999999999</v>
      </c>
      <c r="P203" s="104">
        <f t="shared" si="2"/>
        <v>60.790273556231007</v>
      </c>
      <c r="S203" s="89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9">
        <f t="shared" si="1"/>
        <v>63.380281690140848</v>
      </c>
      <c r="N204">
        <v>1</v>
      </c>
      <c r="O204">
        <v>11.657999999999999</v>
      </c>
      <c r="P204" s="104">
        <f t="shared" si="2"/>
        <v>61.760164693772516</v>
      </c>
      <c r="S204" s="89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9">
        <f t="shared" si="1"/>
        <v>62.766977595676053</v>
      </c>
      <c r="N205">
        <v>2</v>
      </c>
      <c r="O205">
        <v>11.728</v>
      </c>
      <c r="P205" s="104">
        <f t="shared" si="2"/>
        <v>61.391541609822646</v>
      </c>
      <c r="S205" s="89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9">
        <f t="shared" si="1"/>
        <v>64.257028112449802</v>
      </c>
      <c r="N206">
        <v>1</v>
      </c>
      <c r="O206">
        <v>11.483000000000001</v>
      </c>
      <c r="P206" s="104">
        <f t="shared" si="2"/>
        <v>62.701384655577804</v>
      </c>
      <c r="S206" s="89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9">
        <f t="shared" si="1"/>
        <v>63.835446404823124</v>
      </c>
      <c r="N207">
        <v>2</v>
      </c>
      <c r="O207">
        <v>11.531000000000001</v>
      </c>
      <c r="P207" s="104">
        <f t="shared" si="2"/>
        <v>62.440378111178561</v>
      </c>
      <c r="S207" s="89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9">
        <f t="shared" si="1"/>
        <v>62.706845497300122</v>
      </c>
      <c r="N208">
        <v>1</v>
      </c>
      <c r="O208">
        <v>11.411</v>
      </c>
      <c r="P208" s="104">
        <f t="shared" si="2"/>
        <v>63.097011655420211</v>
      </c>
      <c r="S208" s="89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9">
        <f t="shared" si="1"/>
        <v>62.462045631994449</v>
      </c>
      <c r="N209">
        <v>2</v>
      </c>
      <c r="O209">
        <v>11.618</v>
      </c>
      <c r="P209" s="104">
        <f t="shared" si="2"/>
        <v>61.97280082630401</v>
      </c>
      <c r="S209" s="89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9">
        <f t="shared" si="1"/>
        <v>65.158371040723978</v>
      </c>
      <c r="N210">
        <v>1</v>
      </c>
      <c r="O210">
        <v>11.063000000000001</v>
      </c>
      <c r="P210" s="104">
        <f t="shared" si="2"/>
        <v>65.081804212238993</v>
      </c>
      <c r="S210" s="89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9">
        <f t="shared" si="1"/>
        <v>63.846767757382274</v>
      </c>
      <c r="N211">
        <v>2</v>
      </c>
      <c r="O211">
        <v>11.278</v>
      </c>
      <c r="P211" s="104">
        <f t="shared" si="2"/>
        <v>63.841106579180703</v>
      </c>
      <c r="S211" s="89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9">
        <f t="shared" si="1"/>
        <v>64.051240992794234</v>
      </c>
      <c r="N212">
        <v>1</v>
      </c>
      <c r="O212">
        <v>11.343</v>
      </c>
      <c r="P212" s="104">
        <f t="shared" si="2"/>
        <v>63.475271092303622</v>
      </c>
      <c r="S212" s="89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9">
        <f t="shared" si="1"/>
        <v>63.570545647183472</v>
      </c>
      <c r="N213">
        <v>2</v>
      </c>
      <c r="O213">
        <v>11.404999999999999</v>
      </c>
      <c r="P213" s="104">
        <f t="shared" si="2"/>
        <v>63.130206049978085</v>
      </c>
      <c r="S213" s="89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9">
        <f t="shared" si="1"/>
        <v>64.239828693790145</v>
      </c>
      <c r="N214">
        <v>1</v>
      </c>
      <c r="O214">
        <v>11.141999999999999</v>
      </c>
      <c r="P214" s="104">
        <f t="shared" si="2"/>
        <v>64.620355411954762</v>
      </c>
      <c r="S214" s="89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9">
        <f t="shared" si="1"/>
        <v>62.970089207626373</v>
      </c>
      <c r="N215">
        <v>2</v>
      </c>
      <c r="O215">
        <v>11.292999999999999</v>
      </c>
      <c r="P215" s="104">
        <f t="shared" si="2"/>
        <v>63.756309218099709</v>
      </c>
      <c r="S215" s="89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9">
        <f t="shared" si="1"/>
        <v>62.630480167014611</v>
      </c>
      <c r="N216">
        <v>1</v>
      </c>
      <c r="O216">
        <v>11.576000000000001</v>
      </c>
      <c r="P216" s="104">
        <f t="shared" si="2"/>
        <v>62.197650310988251</v>
      </c>
      <c r="Q216">
        <v>1</v>
      </c>
      <c r="R216">
        <v>11.497999999999999</v>
      </c>
      <c r="S216" s="89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9">
        <f t="shared" si="1"/>
        <v>62.750566498169775</v>
      </c>
      <c r="N217">
        <v>2</v>
      </c>
      <c r="O217">
        <v>11.622</v>
      </c>
      <c r="P217" s="104">
        <f t="shared" si="2"/>
        <v>61.951471347444503</v>
      </c>
      <c r="Q217">
        <v>2</v>
      </c>
      <c r="R217">
        <v>11.537999999999998</v>
      </c>
      <c r="S217" s="89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9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9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9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9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9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9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9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9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9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9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9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9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9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9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9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9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9">
        <f t="shared" ref="M234:M246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9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9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9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9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9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9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9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9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9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9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9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9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9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9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9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9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9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9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9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9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9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9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9">
        <f t="shared" si="4"/>
        <v>63.943161634103021</v>
      </c>
      <c r="N258" s="3">
        <v>1</v>
      </c>
      <c r="O258" s="3">
        <v>11.839</v>
      </c>
      <c r="P258" s="104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9">
        <f t="shared" si="4"/>
        <v>62.538000521150003</v>
      </c>
      <c r="N259" s="3">
        <v>2</v>
      </c>
      <c r="O259" s="3">
        <v>12.117000000000001</v>
      </c>
      <c r="P259" s="104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9">
        <f t="shared" si="4"/>
        <v>61.839732027827878</v>
      </c>
      <c r="N260" s="3">
        <v>1</v>
      </c>
      <c r="O260" s="3">
        <v>11.347</v>
      </c>
      <c r="P260" s="104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9">
        <f t="shared" si="4"/>
        <v>61.245321537938075</v>
      </c>
      <c r="N261" s="3">
        <v>2</v>
      </c>
      <c r="O261" s="3">
        <v>11.481</v>
      </c>
      <c r="P261" s="104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9">
        <f t="shared" si="4"/>
        <v>61.707233459033255</v>
      </c>
      <c r="N262" s="3">
        <v>1</v>
      </c>
      <c r="O262" s="3">
        <v>11.805</v>
      </c>
      <c r="P262" s="104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9">
        <f t="shared" si="4"/>
        <v>61.433447098976117</v>
      </c>
      <c r="N263" s="3">
        <v>2</v>
      </c>
      <c r="O263" s="3">
        <v>12.03</v>
      </c>
      <c r="P263" s="104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9">
        <f t="shared" si="4"/>
        <v>61.988807576409812</v>
      </c>
      <c r="N264" s="3">
        <v>1</v>
      </c>
      <c r="O264" s="3">
        <v>11.56</v>
      </c>
      <c r="P264" s="104">
        <f t="shared" si="5"/>
        <v>62.283737024221452</v>
      </c>
      <c r="Q264">
        <v>1</v>
      </c>
      <c r="R264">
        <v>12.039</v>
      </c>
      <c r="S264" s="89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9">
        <f t="shared" si="4"/>
        <v>63.052806725632713</v>
      </c>
      <c r="N265" s="3">
        <v>2</v>
      </c>
      <c r="O265" s="3">
        <v>11.614000000000001</v>
      </c>
      <c r="P265" s="104">
        <f t="shared" si="5"/>
        <v>61.994144997416903</v>
      </c>
      <c r="Q265">
        <v>2</v>
      </c>
      <c r="R265">
        <v>12.142999999999999</v>
      </c>
      <c r="S265" s="89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207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89">
        <f t="shared" si="4"/>
        <v>60.934326337169935</v>
      </c>
      <c r="N266">
        <v>1</v>
      </c>
      <c r="O266">
        <v>11.726000000000001</v>
      </c>
      <c r="P266" s="104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207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89">
        <f t="shared" si="4"/>
        <v>60.180541624874621</v>
      </c>
      <c r="N267">
        <v>2</v>
      </c>
      <c r="O267">
        <v>11.97</v>
      </c>
      <c r="P267" s="104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207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89">
        <f t="shared" si="4"/>
        <v>62.467464862051017</v>
      </c>
      <c r="N268">
        <v>1</v>
      </c>
      <c r="O268">
        <v>11.407</v>
      </c>
      <c r="P268" s="104">
        <f t="shared" si="5"/>
        <v>63.11913737178925</v>
      </c>
      <c r="Q268">
        <v>1</v>
      </c>
      <c r="R268">
        <v>11.742000000000001</v>
      </c>
      <c r="S268" s="89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207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89">
        <f t="shared" si="4"/>
        <v>62.483728195782348</v>
      </c>
      <c r="N269">
        <v>2</v>
      </c>
      <c r="O269">
        <v>11.428000000000001</v>
      </c>
      <c r="P269" s="104">
        <f t="shared" si="5"/>
        <v>63.003150157507868</v>
      </c>
      <c r="Q269">
        <v>2</v>
      </c>
      <c r="R269">
        <v>11.795000000000002</v>
      </c>
      <c r="S269" s="89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208</v>
      </c>
      <c r="F270" t="s">
        <v>209</v>
      </c>
      <c r="G270" t="s">
        <v>80</v>
      </c>
      <c r="H270" t="s">
        <v>65</v>
      </c>
      <c r="K270" s="48">
        <v>1</v>
      </c>
      <c r="L270">
        <v>11.545</v>
      </c>
      <c r="M270" s="89">
        <f t="shared" si="4"/>
        <v>62.364660025985273</v>
      </c>
      <c r="N270">
        <v>1</v>
      </c>
      <c r="O270">
        <v>11.792999999999999</v>
      </c>
      <c r="P270" s="104">
        <f t="shared" si="5"/>
        <v>61.053167133045029</v>
      </c>
      <c r="S270" s="89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208</v>
      </c>
      <c r="F271" t="s">
        <v>209</v>
      </c>
      <c r="G271" t="s">
        <v>178</v>
      </c>
      <c r="H271" t="s">
        <v>159</v>
      </c>
      <c r="K271" s="48">
        <v>2</v>
      </c>
      <c r="L271">
        <v>12.022</v>
      </c>
      <c r="M271" s="89">
        <f t="shared" si="4"/>
        <v>59.890201297621026</v>
      </c>
      <c r="N271">
        <v>2</v>
      </c>
      <c r="O271">
        <v>13.026</v>
      </c>
      <c r="P271" s="104">
        <f t="shared" si="5"/>
        <v>55.274067250115152</v>
      </c>
      <c r="S271" s="89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208</v>
      </c>
      <c r="F272" t="s">
        <v>210</v>
      </c>
      <c r="G272" t="s">
        <v>122</v>
      </c>
      <c r="H272" t="s">
        <v>123</v>
      </c>
      <c r="K272" s="48">
        <v>1</v>
      </c>
      <c r="L272">
        <v>11.44</v>
      </c>
      <c r="M272" s="89">
        <f t="shared" si="4"/>
        <v>62.93706293706294</v>
      </c>
      <c r="N272">
        <v>1</v>
      </c>
      <c r="O272">
        <v>11.452999999999999</v>
      </c>
      <c r="P272" s="104">
        <f t="shared" si="5"/>
        <v>62.865624727145729</v>
      </c>
      <c r="S272" s="89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208</v>
      </c>
      <c r="F273" t="s">
        <v>210</v>
      </c>
      <c r="G273" t="s">
        <v>30</v>
      </c>
      <c r="H273" t="s">
        <v>31</v>
      </c>
      <c r="K273" s="48">
        <v>2</v>
      </c>
      <c r="L273">
        <v>11.468999999999999</v>
      </c>
      <c r="M273" s="89">
        <f t="shared" si="4"/>
        <v>62.777923097044209</v>
      </c>
      <c r="N273">
        <v>2</v>
      </c>
      <c r="O273">
        <v>11.66</v>
      </c>
      <c r="P273" s="104">
        <f t="shared" si="5"/>
        <v>61.749571183533448</v>
      </c>
      <c r="S273" s="89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204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89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204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89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204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89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204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89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204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89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204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89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204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89">
        <f t="shared" ref="M280:M306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204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89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204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89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204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89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204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89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204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89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204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89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204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89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204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89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204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89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204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89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204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89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204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89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204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89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204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89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204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89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204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89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204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89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205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89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205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89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205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89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205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89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205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89">
        <f t="shared" si="6"/>
        <v>61.53846153846154</v>
      </c>
      <c r="P302" s="3"/>
      <c r="S302" s="88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205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89">
        <f t="shared" si="6"/>
        <v>60.372295824249541</v>
      </c>
      <c r="P303" s="3"/>
      <c r="S303" s="88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205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89">
        <f t="shared" si="6"/>
        <v>63.654849261780569</v>
      </c>
      <c r="P304" s="3"/>
      <c r="S304" s="88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205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89">
        <f t="shared" si="6"/>
        <v>62.915064662705355</v>
      </c>
      <c r="P305" s="3"/>
      <c r="S305" s="88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205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89">
        <f t="shared" si="6"/>
        <v>62.332265604709548</v>
      </c>
      <c r="P306" s="3"/>
      <c r="S306" s="88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205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211</v>
      </c>
      <c r="M307" s="3"/>
      <c r="P307" s="3"/>
      <c r="S307" s="88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205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89">
        <f t="shared" ref="M308:M339" si="7">3.6*200/L308</f>
        <v>63.313401336616252</v>
      </c>
      <c r="P308" s="3"/>
      <c r="S308" s="88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205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89">
        <f t="shared" si="7"/>
        <v>63.04176516942475</v>
      </c>
      <c r="P309" s="3"/>
      <c r="S309" s="88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205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89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205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89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205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89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205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89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206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89">
        <f t="shared" si="7"/>
        <v>66.085360256998626</v>
      </c>
      <c r="N314">
        <v>1</v>
      </c>
      <c r="O314">
        <v>11.355</v>
      </c>
      <c r="P314" s="104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206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89">
        <f t="shared" si="7"/>
        <v>65.591691719048924</v>
      </c>
      <c r="N315">
        <v>2</v>
      </c>
      <c r="O315">
        <v>11.395</v>
      </c>
      <c r="P315" s="104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206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89">
        <f t="shared" si="7"/>
        <v>63.81281574049455</v>
      </c>
      <c r="N316">
        <v>1</v>
      </c>
      <c r="O316">
        <v>11.237</v>
      </c>
      <c r="P316" s="104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206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89">
        <f t="shared" si="7"/>
        <v>62.78887241649953</v>
      </c>
      <c r="N317">
        <v>2</v>
      </c>
      <c r="O317">
        <v>11.641999999999999</v>
      </c>
      <c r="P317" s="104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206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89">
        <f t="shared" si="7"/>
        <v>63.51446718419195</v>
      </c>
      <c r="N318">
        <v>1</v>
      </c>
      <c r="O318">
        <v>11.132999999999999</v>
      </c>
      <c r="P318" s="104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206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89">
        <f t="shared" si="7"/>
        <v>63.452895038336123</v>
      </c>
      <c r="N319">
        <v>2</v>
      </c>
      <c r="O319">
        <v>11.478</v>
      </c>
      <c r="P319" s="104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206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89">
        <f t="shared" si="7"/>
        <v>62.854648625054558</v>
      </c>
      <c r="N320">
        <v>1</v>
      </c>
      <c r="O320">
        <v>11.493</v>
      </c>
      <c r="P320" s="104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206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89">
        <f t="shared" si="7"/>
        <v>62.505425818213389</v>
      </c>
      <c r="N321">
        <v>2</v>
      </c>
      <c r="O321">
        <v>11.539</v>
      </c>
      <c r="P321" s="104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207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89">
        <f t="shared" si="7"/>
        <v>63.576158940397356</v>
      </c>
      <c r="N322">
        <v>1</v>
      </c>
      <c r="O322">
        <v>11.132999999999999</v>
      </c>
      <c r="P322" s="104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207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89">
        <f t="shared" si="7"/>
        <v>62.712307290305723</v>
      </c>
      <c r="N323">
        <v>2</v>
      </c>
      <c r="O323">
        <v>11.286999999999999</v>
      </c>
      <c r="P323" s="104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207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89">
        <f t="shared" si="7"/>
        <v>64.418001252572253</v>
      </c>
      <c r="N324">
        <v>1</v>
      </c>
      <c r="O324">
        <v>11.215999999999999</v>
      </c>
      <c r="P324" s="104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207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89">
        <f t="shared" si="7"/>
        <v>64.148253741981463</v>
      </c>
      <c r="N325">
        <v>2</v>
      </c>
      <c r="O325">
        <v>11.267999999999999</v>
      </c>
      <c r="P325" s="104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208</v>
      </c>
      <c r="F326" t="s">
        <v>209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89">
        <f t="shared" si="7"/>
        <v>63.852429939694929</v>
      </c>
      <c r="N326">
        <v>1</v>
      </c>
      <c r="O326">
        <v>11.112</v>
      </c>
      <c r="P326" s="104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208</v>
      </c>
      <c r="F327" t="s">
        <v>209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89">
        <f t="shared" si="7"/>
        <v>63.548102383053838</v>
      </c>
      <c r="N327">
        <v>2</v>
      </c>
      <c r="O327">
        <v>11.247</v>
      </c>
      <c r="P327" s="104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208</v>
      </c>
      <c r="F328" t="s">
        <v>210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89">
        <f t="shared" si="7"/>
        <v>63.441712926249011</v>
      </c>
      <c r="N328">
        <v>1</v>
      </c>
      <c r="O328">
        <v>11.167999999999999</v>
      </c>
      <c r="P328" s="104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208</v>
      </c>
      <c r="F329" t="s">
        <v>210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89">
        <f t="shared" si="7"/>
        <v>62.93706293706294</v>
      </c>
      <c r="N329">
        <v>2</v>
      </c>
      <c r="O329">
        <v>11.331999999999999</v>
      </c>
      <c r="P329" s="104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204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89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204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89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9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9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9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9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9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9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9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9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9">
        <f t="shared" ref="M340:M366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9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9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9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9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9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9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9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9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9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9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9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9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9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9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9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9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9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9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9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9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9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9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9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9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9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9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9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9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9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9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9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9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9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9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9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9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9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9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9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9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9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9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9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9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9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9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9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9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9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9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9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9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9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9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9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9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9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9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9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9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9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9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9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9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9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9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9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9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9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9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9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9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9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9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9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9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9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9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9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9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9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9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9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9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9">
        <f t="shared" si="10"/>
        <v>64.940921800306668</v>
      </c>
      <c r="N426">
        <v>1</v>
      </c>
      <c r="O426">
        <v>10.99</v>
      </c>
      <c r="P426" s="104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9">
        <f t="shared" si="10"/>
        <v>63.778899813978214</v>
      </c>
      <c r="N427">
        <v>2</v>
      </c>
      <c r="O427">
        <v>11.447000000000001</v>
      </c>
      <c r="P427" s="104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9">
        <f t="shared" si="10"/>
        <v>64.268499509060078</v>
      </c>
      <c r="N428">
        <v>1</v>
      </c>
      <c r="O428">
        <v>11.243</v>
      </c>
      <c r="P428" s="104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9">
        <f t="shared" si="10"/>
        <v>64.257028112449802</v>
      </c>
      <c r="N429">
        <v>2</v>
      </c>
      <c r="O429">
        <v>11.280000000000001</v>
      </c>
      <c r="P429" s="104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9">
        <f t="shared" si="10"/>
        <v>61.935483870967744</v>
      </c>
      <c r="N430">
        <v>1</v>
      </c>
      <c r="O430">
        <v>11.207000000000001</v>
      </c>
      <c r="P430" s="104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9">
        <f t="shared" si="10"/>
        <v>60.867359878265276</v>
      </c>
      <c r="N431">
        <v>2</v>
      </c>
      <c r="O431">
        <v>11.265000000000001</v>
      </c>
      <c r="P431" s="104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9">
        <f t="shared" ref="M432:M495" si="12">3.6*200/L432</f>
        <v>64</v>
      </c>
      <c r="N432">
        <v>1</v>
      </c>
      <c r="O432">
        <v>11.085000000000001</v>
      </c>
      <c r="P432" s="104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9">
        <f t="shared" si="12"/>
        <v>61.892890913779766</v>
      </c>
      <c r="N433">
        <v>2</v>
      </c>
      <c r="O433">
        <v>11.255000000000001</v>
      </c>
      <c r="P433" s="104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9">
        <f t="shared" si="12"/>
        <v>64.257028112449802</v>
      </c>
      <c r="N434">
        <v>1</v>
      </c>
      <c r="O434">
        <v>11.196</v>
      </c>
      <c r="P434" s="104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9">
        <f t="shared" si="12"/>
        <v>63.59300476947535</v>
      </c>
      <c r="N435">
        <v>2</v>
      </c>
      <c r="O435">
        <v>11.25</v>
      </c>
      <c r="P435" s="104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9">
        <f t="shared" si="12"/>
        <v>63.875088715400992</v>
      </c>
      <c r="N436">
        <v>1</v>
      </c>
      <c r="O436">
        <v>11.302</v>
      </c>
      <c r="P436" s="104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9">
        <f t="shared" si="12"/>
        <v>63.51446718419195</v>
      </c>
      <c r="N437">
        <v>2</v>
      </c>
      <c r="O437">
        <v>11.449</v>
      </c>
      <c r="P437" s="104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9">
        <f t="shared" si="12"/>
        <v>64.18828563787109</v>
      </c>
      <c r="N438">
        <v>1</v>
      </c>
      <c r="O438">
        <v>11.17</v>
      </c>
      <c r="P438" s="104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9">
        <f t="shared" si="12"/>
        <v>63.880755922278411</v>
      </c>
      <c r="N439">
        <v>2</v>
      </c>
      <c r="O439">
        <v>11.189</v>
      </c>
      <c r="P439" s="104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9">
        <f t="shared" si="12"/>
        <v>62.931561926405031</v>
      </c>
      <c r="N440">
        <v>1</v>
      </c>
      <c r="O440">
        <v>11.276</v>
      </c>
      <c r="P440" s="104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9">
        <f t="shared" si="12"/>
        <v>62.827225130890049</v>
      </c>
      <c r="N441">
        <v>2</v>
      </c>
      <c r="O441">
        <v>11.29</v>
      </c>
      <c r="P441" s="104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9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9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9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9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9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9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9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9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9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9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9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9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9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9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9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9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9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9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9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9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9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9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9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9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9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9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9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9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9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9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9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9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9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9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9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9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9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9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9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9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9">
        <f t="shared" si="12"/>
        <v>64.993681169886258</v>
      </c>
      <c r="N482">
        <v>1</v>
      </c>
      <c r="O482">
        <v>11.515000000000001</v>
      </c>
      <c r="P482" s="104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9">
        <f t="shared" si="12"/>
        <v>64.783156379341378</v>
      </c>
      <c r="N483">
        <v>2</v>
      </c>
      <c r="O483">
        <v>11.734</v>
      </c>
      <c r="P483" s="104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9">
        <f t="shared" si="12"/>
        <v>63.581773225008831</v>
      </c>
      <c r="N484">
        <v>1</v>
      </c>
      <c r="O484">
        <v>11.372999999999999</v>
      </c>
      <c r="P484" s="104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9">
        <f t="shared" si="12"/>
        <v>62.93706293706294</v>
      </c>
      <c r="N485">
        <v>2</v>
      </c>
      <c r="O485">
        <v>11.54</v>
      </c>
      <c r="P485" s="104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9">
        <f t="shared" si="12"/>
        <v>64.354665713264211</v>
      </c>
      <c r="N486">
        <v>1</v>
      </c>
      <c r="O486">
        <v>11.105</v>
      </c>
      <c r="P486" s="104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9">
        <f t="shared" si="12"/>
        <v>63.807160581354125</v>
      </c>
      <c r="N487">
        <v>2</v>
      </c>
      <c r="O487">
        <v>11.235000000000001</v>
      </c>
      <c r="P487" s="104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9">
        <f t="shared" si="12"/>
        <v>61.292244828466842</v>
      </c>
      <c r="N488">
        <v>1</v>
      </c>
      <c r="O488">
        <v>11.244</v>
      </c>
      <c r="P488" s="104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9">
        <f t="shared" si="12"/>
        <v>61.141304347826086</v>
      </c>
      <c r="N489">
        <v>2</v>
      </c>
      <c r="O489">
        <v>11.629</v>
      </c>
      <c r="P489" s="104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9">
        <f t="shared" si="12"/>
        <v>63.380281690140848</v>
      </c>
      <c r="N490">
        <v>1</v>
      </c>
      <c r="O490">
        <v>11.414</v>
      </c>
      <c r="P490" s="104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9">
        <f t="shared" si="12"/>
        <v>63.008663691257553</v>
      </c>
      <c r="N491">
        <v>2</v>
      </c>
      <c r="O491">
        <v>12.087999999999999</v>
      </c>
      <c r="P491" s="104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9">
        <f t="shared" si="12"/>
        <v>64.222638480064219</v>
      </c>
      <c r="N492">
        <v>1</v>
      </c>
      <c r="O492">
        <v>11.237</v>
      </c>
      <c r="P492" s="104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9">
        <f t="shared" si="12"/>
        <v>64.245560810207905</v>
      </c>
      <c r="N493">
        <v>2</v>
      </c>
      <c r="O493">
        <v>11.34</v>
      </c>
      <c r="P493" s="104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9">
        <f t="shared" si="12"/>
        <v>64.684215254694095</v>
      </c>
      <c r="N494">
        <v>1</v>
      </c>
      <c r="O494">
        <v>11.106999999999999</v>
      </c>
      <c r="P494" s="104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9">
        <f t="shared" si="12"/>
        <v>64.504569073642713</v>
      </c>
      <c r="N495">
        <v>2</v>
      </c>
      <c r="O495">
        <v>11.222</v>
      </c>
      <c r="P495" s="104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9">
        <f t="shared" ref="M496:M559" si="14">3.6*200/L496</f>
        <v>63.21334503950834</v>
      </c>
      <c r="N496">
        <v>2</v>
      </c>
      <c r="O496">
        <v>11.407</v>
      </c>
      <c r="P496" s="104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9">
        <f t="shared" si="14"/>
        <v>63.02521008403361</v>
      </c>
      <c r="N497">
        <v>1</v>
      </c>
      <c r="O497">
        <v>11.394</v>
      </c>
      <c r="P497" s="104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9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9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9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9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9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9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9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9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9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9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9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9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9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9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9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9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9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9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9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9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9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9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9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9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9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9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9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9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9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9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9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9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9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9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9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9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9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9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9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9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9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9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9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9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9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9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9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9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9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9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9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9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9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9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9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9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9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9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9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9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9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9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9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9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9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9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9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9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9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9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9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9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9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9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9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9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9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9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9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9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9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9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9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9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9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9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9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9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9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9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9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9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9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9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9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9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9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9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9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9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9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9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9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9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9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9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9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9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9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9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9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9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9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9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9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9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9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9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9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9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9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9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9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9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9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9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9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9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9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9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9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9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9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9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9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9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9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9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9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9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9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9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9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9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9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9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9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9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9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9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9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9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9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9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9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9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9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9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9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9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9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9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9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9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9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9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9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9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9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9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9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9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9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9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9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9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9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9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9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9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9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9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9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9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9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9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9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9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9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9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9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9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9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9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9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9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9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9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9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4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9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9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9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9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9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9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9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9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9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9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9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9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9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9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9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9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9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9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9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9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9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9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9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9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9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9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9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9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9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9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9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9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9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9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9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9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9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9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9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9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9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9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9">
        <f t="shared" si="17"/>
        <v>62.608695652173914</v>
      </c>
      <c r="N740">
        <v>1</v>
      </c>
      <c r="O740">
        <v>11.483000000000001</v>
      </c>
      <c r="P740" s="88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9">
        <f t="shared" si="17"/>
        <v>59.716347350087084</v>
      </c>
      <c r="N741">
        <v>2</v>
      </c>
      <c r="O741">
        <v>12.081000000000001</v>
      </c>
      <c r="P741" s="88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9">
        <f t="shared" si="17"/>
        <v>60.713382241335694</v>
      </c>
      <c r="N742">
        <v>1</v>
      </c>
      <c r="O742">
        <v>12.084</v>
      </c>
      <c r="P742" s="88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9">
        <f t="shared" si="17"/>
        <v>60.45340050377834</v>
      </c>
      <c r="N743">
        <v>2</v>
      </c>
      <c r="O743">
        <v>12.102</v>
      </c>
      <c r="P743" s="88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9">
        <f t="shared" si="17"/>
        <v>63.705538842682707</v>
      </c>
      <c r="N744">
        <v>1</v>
      </c>
      <c r="O744">
        <v>11.448</v>
      </c>
      <c r="P744" s="88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9">
        <f t="shared" si="17"/>
        <v>63.807160581354125</v>
      </c>
      <c r="N745">
        <v>2</v>
      </c>
      <c r="O745">
        <v>11.513</v>
      </c>
      <c r="P745" s="88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9">
        <f t="shared" si="17"/>
        <v>62.337662337662337</v>
      </c>
      <c r="N746">
        <v>1</v>
      </c>
      <c r="O746">
        <v>11.571999999999999</v>
      </c>
      <c r="P746" s="88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9">
        <f t="shared" si="17"/>
        <v>62.058265816238581</v>
      </c>
      <c r="N747">
        <v>2</v>
      </c>
      <c r="O747">
        <v>11.632</v>
      </c>
      <c r="P747" s="88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9">
        <f t="shared" si="17"/>
        <v>63.274452939625625</v>
      </c>
      <c r="N748">
        <v>1</v>
      </c>
      <c r="O748">
        <v>11.234999999999999</v>
      </c>
      <c r="P748" s="88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4">
        <f t="shared" si="17"/>
        <v>63.036245841358785</v>
      </c>
      <c r="N749">
        <v>2</v>
      </c>
      <c r="O749">
        <v>11.382</v>
      </c>
      <c r="P749" s="88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9">
        <f t="shared" si="17"/>
        <v>63.40260655160268</v>
      </c>
      <c r="N750">
        <v>1</v>
      </c>
      <c r="O750">
        <v>11.577</v>
      </c>
      <c r="P750" s="88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9">
        <f t="shared" si="17"/>
        <v>63.307834344500137</v>
      </c>
      <c r="N751">
        <v>2</v>
      </c>
      <c r="O751">
        <v>11.589</v>
      </c>
      <c r="P751" s="88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9">
        <f t="shared" ref="M752:M786" si="19">3.6*200/L752</f>
        <v>65.54392353208921</v>
      </c>
      <c r="N752">
        <v>1</v>
      </c>
      <c r="O752">
        <v>11.103999999999999</v>
      </c>
      <c r="P752" s="88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9">
        <f t="shared" si="19"/>
        <v>54.049996246528039</v>
      </c>
      <c r="N753">
        <v>2</v>
      </c>
      <c r="O753">
        <v>11.238</v>
      </c>
      <c r="P753" s="88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9">
        <f t="shared" si="19"/>
        <v>61.058344640434193</v>
      </c>
      <c r="N754">
        <v>1</v>
      </c>
      <c r="O754">
        <v>11.409000000000001</v>
      </c>
      <c r="P754" s="88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9">
        <f t="shared" si="19"/>
        <v>61.464913778384833</v>
      </c>
      <c r="N755">
        <v>2</v>
      </c>
      <c r="O755">
        <v>11.429</v>
      </c>
      <c r="P755" s="88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205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89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205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89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205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89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205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89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205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89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205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89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205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89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205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89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206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89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206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89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206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89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206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89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206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89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206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89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206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89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206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89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207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89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207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89">
        <f t="shared" si="19"/>
        <v>63.683000176897231</v>
      </c>
      <c r="N773">
        <v>2</v>
      </c>
      <c r="O773">
        <v>11.5</v>
      </c>
      <c r="Q773">
        <v>2</v>
      </c>
      <c r="R773" t="s">
        <v>211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207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89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207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89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208</v>
      </c>
      <c r="F776" s="79" t="s">
        <v>209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89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208</v>
      </c>
      <c r="F777" s="79" t="s">
        <v>209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89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208</v>
      </c>
      <c r="F778" s="79" t="s">
        <v>210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89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208</v>
      </c>
      <c r="F779" s="79" t="s">
        <v>210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89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204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89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204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89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204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89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204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89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204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89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204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89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204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89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204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211</v>
      </c>
      <c r="M787" s="89" t="s">
        <v>211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204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89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204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89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204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89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204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89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204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89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204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89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204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89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204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89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205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89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205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89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205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89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205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89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205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89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205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4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205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89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205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89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205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89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205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89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205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89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205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89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205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89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205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89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205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89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205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89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206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89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206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89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206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89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206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89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206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89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206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89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206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89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206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89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207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89">
        <f t="shared" ref="M820:M851" si="21">3.6*200/L820</f>
        <v>64.423765211166781</v>
      </c>
      <c r="N820">
        <v>1</v>
      </c>
      <c r="O820">
        <v>10.992000000000001</v>
      </c>
      <c r="P820" s="3"/>
      <c r="S820" s="88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207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89">
        <f t="shared" si="21"/>
        <v>63.841106579180703</v>
      </c>
      <c r="N821">
        <v>2</v>
      </c>
      <c r="O821">
        <v>11.098000000000001</v>
      </c>
      <c r="P821" s="3"/>
      <c r="S821" s="88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207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89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207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89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208</v>
      </c>
      <c r="F824" t="s">
        <v>209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89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208</v>
      </c>
      <c r="F825" t="s">
        <v>209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89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208</v>
      </c>
      <c r="F826" t="s">
        <v>210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89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208</v>
      </c>
      <c r="F827" t="s">
        <v>210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89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204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89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204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89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204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89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204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89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204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89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204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89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204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89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204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89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204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89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204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89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204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89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204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89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204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89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204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89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204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89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204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89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204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89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204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89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204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89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204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89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204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89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204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89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205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89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205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89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205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89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205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89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205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89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205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89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205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89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205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89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205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89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205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89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205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89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205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89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205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89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205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89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205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89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205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89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206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89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206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89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206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89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206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89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206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89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206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89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206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89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206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89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207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89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207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89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207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4">
        <f t="shared" si="22"/>
        <v>64.429530201342274</v>
      </c>
      <c r="N876">
        <v>1</v>
      </c>
      <c r="O876">
        <v>11.302</v>
      </c>
      <c r="S876" s="88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207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4">
        <f t="shared" si="22"/>
        <v>64.314426083072803</v>
      </c>
      <c r="N877">
        <v>2</v>
      </c>
      <c r="O877">
        <v>11.365</v>
      </c>
      <c r="S877" s="88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208</v>
      </c>
      <c r="F878" t="s">
        <v>209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4">
        <f t="shared" si="22"/>
        <v>66.21907477237194</v>
      </c>
      <c r="N878">
        <v>1</v>
      </c>
      <c r="O878">
        <v>10.955</v>
      </c>
      <c r="S878" s="88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208</v>
      </c>
      <c r="F879" t="s">
        <v>209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4">
        <f t="shared" si="22"/>
        <v>64.818149081742902</v>
      </c>
      <c r="N879">
        <v>2</v>
      </c>
      <c r="O879">
        <v>11.089</v>
      </c>
      <c r="S879" s="88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208</v>
      </c>
      <c r="F880" t="s">
        <v>210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4">
        <f t="shared" si="22"/>
        <v>63.252218220152862</v>
      </c>
      <c r="N880">
        <v>1</v>
      </c>
      <c r="O880">
        <v>11.228999999999999</v>
      </c>
      <c r="S880" s="88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208</v>
      </c>
      <c r="F881" t="s">
        <v>210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4">
        <f t="shared" si="22"/>
        <v>63.036245841358785</v>
      </c>
      <c r="N881">
        <v>2</v>
      </c>
      <c r="O881">
        <v>11.542</v>
      </c>
      <c r="S881" s="88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204</v>
      </c>
      <c r="F882">
        <v>1</v>
      </c>
      <c r="G882" t="s">
        <v>95</v>
      </c>
      <c r="H882" t="s">
        <v>38</v>
      </c>
      <c r="I882" s="74" t="e">
        <f>(C882-VLOOKUP(G882,Riders!$A$2:$C$2000,2,FALSE))/365</f>
        <v>#VALUE!</v>
      </c>
      <c r="J882">
        <v>9</v>
      </c>
      <c r="K882">
        <v>1</v>
      </c>
      <c r="L882">
        <v>11.537000000000001</v>
      </c>
      <c r="M882" s="104">
        <f t="shared" si="22"/>
        <v>62.407905001300158</v>
      </c>
      <c r="S882" s="88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204</v>
      </c>
      <c r="F883">
        <v>1</v>
      </c>
      <c r="G883" t="s">
        <v>84</v>
      </c>
      <c r="H883" t="s">
        <v>85</v>
      </c>
      <c r="I883" s="74" t="e">
        <f>(C883-VLOOKUP(G883,Riders!$A$2:$C$2000,2,FALSE))/365</f>
        <v>#VALUE!</v>
      </c>
      <c r="J883">
        <v>27</v>
      </c>
      <c r="K883">
        <v>2</v>
      </c>
      <c r="L883">
        <v>12.350000000000001</v>
      </c>
      <c r="M883" s="104">
        <f t="shared" si="22"/>
        <v>58.299595141700401</v>
      </c>
      <c r="S883" s="88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204</v>
      </c>
      <c r="F884">
        <v>2</v>
      </c>
      <c r="G884" t="s">
        <v>73</v>
      </c>
      <c r="H884" t="s">
        <v>74</v>
      </c>
      <c r="I884" s="74" t="e">
        <f>(C884-VLOOKUP(G884,Riders!$A$2:$C$2000,2,FALSE))/365</f>
        <v>#VALUE!</v>
      </c>
      <c r="J884">
        <v>6</v>
      </c>
      <c r="K884">
        <v>1</v>
      </c>
      <c r="L884">
        <v>11.444000000000001</v>
      </c>
      <c r="M884" s="104">
        <f t="shared" ref="M884:M915" si="23">3.6*200/L884</f>
        <v>62.91506466270534</v>
      </c>
      <c r="S884" s="88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204</v>
      </c>
      <c r="F885">
        <v>2</v>
      </c>
      <c r="G885" t="s">
        <v>54</v>
      </c>
      <c r="H885" t="s">
        <v>44</v>
      </c>
      <c r="I885" s="74" t="e">
        <f>(C885-VLOOKUP(G885,Riders!$A$2:$C$2000,2,FALSE))/365</f>
        <v>#VALUE!</v>
      </c>
      <c r="J885">
        <v>26</v>
      </c>
      <c r="K885">
        <v>2</v>
      </c>
      <c r="L885">
        <v>11.524000000000001</v>
      </c>
      <c r="M885" s="104">
        <f t="shared" si="23"/>
        <v>62.478306143700102</v>
      </c>
      <c r="S885" s="88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204</v>
      </c>
      <c r="F886">
        <v>3</v>
      </c>
      <c r="G886" t="s">
        <v>76</v>
      </c>
      <c r="H886" t="s">
        <v>38</v>
      </c>
      <c r="I886" s="74" t="e">
        <f>(C886-VLOOKUP(G886,Riders!$A$2:$C$2000,2,FALSE))/365</f>
        <v>#VALUE!</v>
      </c>
      <c r="J886">
        <v>7</v>
      </c>
      <c r="K886">
        <v>1</v>
      </c>
      <c r="L886">
        <v>11.522</v>
      </c>
      <c r="M886" s="104">
        <f t="shared" si="23"/>
        <v>62.489151189029684</v>
      </c>
      <c r="S886" s="88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204</v>
      </c>
      <c r="F887">
        <v>3</v>
      </c>
      <c r="G887" t="s">
        <v>66</v>
      </c>
      <c r="H887" t="s">
        <v>67</v>
      </c>
      <c r="I887" s="74" t="e">
        <f>(C887-VLOOKUP(G887,Riders!$A$2:$C$2000,2,FALSE))/365</f>
        <v>#VALUE!</v>
      </c>
      <c r="J887">
        <v>25</v>
      </c>
      <c r="K887">
        <v>2</v>
      </c>
      <c r="L887">
        <v>12.41</v>
      </c>
      <c r="M887" s="104">
        <f t="shared" si="23"/>
        <v>58.017727639000803</v>
      </c>
      <c r="S887" s="88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204</v>
      </c>
      <c r="F888">
        <v>4</v>
      </c>
      <c r="G888" t="s">
        <v>75</v>
      </c>
      <c r="H888" t="s">
        <v>19</v>
      </c>
      <c r="I888" s="74" t="e">
        <f>(C888-VLOOKUP(G888,Riders!$A$2:$C$2000,2,FALSE))/365</f>
        <v>#VALUE!</v>
      </c>
      <c r="J888">
        <v>10</v>
      </c>
      <c r="K888">
        <v>1</v>
      </c>
      <c r="L888">
        <v>11.452999999999999</v>
      </c>
      <c r="M888" s="104">
        <f t="shared" si="23"/>
        <v>62.865624727145729</v>
      </c>
      <c r="S888" s="88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204</v>
      </c>
      <c r="F889">
        <v>4</v>
      </c>
      <c r="G889" t="s">
        <v>48</v>
      </c>
      <c r="H889" t="s">
        <v>49</v>
      </c>
      <c r="I889" s="74" t="e">
        <f>(C889-VLOOKUP(G889,Riders!$A$2:$C$2000,2,FALSE))/365</f>
        <v>#VALUE!</v>
      </c>
      <c r="J889">
        <v>24</v>
      </c>
      <c r="K889">
        <v>2</v>
      </c>
      <c r="L889">
        <v>11.551</v>
      </c>
      <c r="M889" s="104">
        <f t="shared" si="23"/>
        <v>62.332265604709548</v>
      </c>
      <c r="S889" s="88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204</v>
      </c>
      <c r="F890">
        <v>5</v>
      </c>
      <c r="G890" t="s">
        <v>96</v>
      </c>
      <c r="H890" t="s">
        <v>19</v>
      </c>
      <c r="I890" s="74" t="e">
        <f>(C890-VLOOKUP(G890,Riders!$A$2:$C$2000,2,FALSE))/365</f>
        <v>#VALUE!</v>
      </c>
      <c r="J890">
        <v>11</v>
      </c>
      <c r="K890">
        <v>1</v>
      </c>
      <c r="L890">
        <v>11.401</v>
      </c>
      <c r="M890" s="104">
        <f t="shared" si="23"/>
        <v>63.152355056573988</v>
      </c>
      <c r="S890" s="88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204</v>
      </c>
      <c r="F891">
        <v>5</v>
      </c>
      <c r="G891" t="s">
        <v>102</v>
      </c>
      <c r="H891" t="s">
        <v>25</v>
      </c>
      <c r="I891" s="74" t="e">
        <f>(C891-VLOOKUP(G891,Riders!$A$2:$C$2000,2,FALSE))/365</f>
        <v>#VALUE!</v>
      </c>
      <c r="J891">
        <v>23</v>
      </c>
      <c r="K891">
        <v>2</v>
      </c>
      <c r="L891">
        <v>11.568</v>
      </c>
      <c r="M891" s="104">
        <f t="shared" si="23"/>
        <v>62.240663900414937</v>
      </c>
      <c r="S891" s="88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204</v>
      </c>
      <c r="F892">
        <v>6</v>
      </c>
      <c r="G892" t="s">
        <v>39</v>
      </c>
      <c r="H892" t="s">
        <v>40</v>
      </c>
      <c r="I892" s="74" t="e">
        <f>(C892-VLOOKUP(G892,Riders!$A$2:$C$2000,2,FALSE))/365</f>
        <v>#VALUE!</v>
      </c>
      <c r="J892">
        <v>8</v>
      </c>
      <c r="K892">
        <v>1</v>
      </c>
      <c r="L892">
        <v>11.343</v>
      </c>
      <c r="M892" s="104">
        <f t="shared" si="23"/>
        <v>63.475271092303622</v>
      </c>
      <c r="S892" s="88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204</v>
      </c>
      <c r="F893">
        <v>6</v>
      </c>
      <c r="G893" t="s">
        <v>55</v>
      </c>
      <c r="H893" t="s">
        <v>56</v>
      </c>
      <c r="I893" s="74" t="e">
        <f>(C893-VLOOKUP(G893,Riders!$A$2:$C$2000,2,FALSE))/365</f>
        <v>#VALUE!</v>
      </c>
      <c r="J893">
        <v>22</v>
      </c>
      <c r="K893">
        <v>2</v>
      </c>
      <c r="L893">
        <v>11.537000000000001</v>
      </c>
      <c r="M893" s="104">
        <f t="shared" si="23"/>
        <v>62.407905001300158</v>
      </c>
      <c r="S893" s="88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204</v>
      </c>
      <c r="F894">
        <v>7</v>
      </c>
      <c r="G894" t="s">
        <v>52</v>
      </c>
      <c r="H894" t="s">
        <v>53</v>
      </c>
      <c r="I894" s="74" t="e">
        <f>(C894-VLOOKUP(G894,Riders!$A$2:$C$2000,2,FALSE))/365</f>
        <v>#VALUE!</v>
      </c>
      <c r="J894">
        <v>12</v>
      </c>
      <c r="K894">
        <v>1</v>
      </c>
      <c r="L894">
        <v>11.161</v>
      </c>
      <c r="M894" s="104">
        <f t="shared" si="23"/>
        <v>64.510348535077497</v>
      </c>
      <c r="S894" s="88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204</v>
      </c>
      <c r="F895">
        <v>7</v>
      </c>
      <c r="G895" t="s">
        <v>50</v>
      </c>
      <c r="H895" t="s">
        <v>51</v>
      </c>
      <c r="I895" s="74" t="e">
        <f>(C895-VLOOKUP(G895,Riders!$A$2:$C$2000,2,FALSE))/365</f>
        <v>#VALUE!</v>
      </c>
      <c r="J895">
        <v>21</v>
      </c>
      <c r="K895">
        <v>2</v>
      </c>
      <c r="L895">
        <v>11.530999999999999</v>
      </c>
      <c r="M895" s="104">
        <f t="shared" si="23"/>
        <v>62.440378111178568</v>
      </c>
      <c r="S895" s="88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204</v>
      </c>
      <c r="F896">
        <v>8</v>
      </c>
      <c r="G896" t="s">
        <v>97</v>
      </c>
      <c r="H896" t="s">
        <v>40</v>
      </c>
      <c r="I896" s="74" t="e">
        <f>(C896-VLOOKUP(G896,Riders!$A$2:$C$2000,2,FALSE))/365</f>
        <v>#VALUE!</v>
      </c>
      <c r="J896">
        <v>13</v>
      </c>
      <c r="K896">
        <v>1</v>
      </c>
      <c r="L896">
        <v>11.506</v>
      </c>
      <c r="M896" s="104">
        <f t="shared" si="23"/>
        <v>62.576047279680168</v>
      </c>
      <c r="S896" s="88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204</v>
      </c>
      <c r="F897">
        <v>8</v>
      </c>
      <c r="G897" t="s">
        <v>45</v>
      </c>
      <c r="H897" t="s">
        <v>98</v>
      </c>
      <c r="I897" s="74" t="e">
        <f>(C897-VLOOKUP(G897,Riders!$A$2:$C$2000,2,FALSE))/365</f>
        <v>#VALUE!</v>
      </c>
      <c r="J897">
        <v>20</v>
      </c>
      <c r="K897">
        <v>2</v>
      </c>
      <c r="L897">
        <v>11.537000000000001</v>
      </c>
      <c r="M897" s="104">
        <f t="shared" si="23"/>
        <v>62.407905001300158</v>
      </c>
      <c r="S897" s="88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204</v>
      </c>
      <c r="F898">
        <v>9</v>
      </c>
      <c r="G898" t="s">
        <v>43</v>
      </c>
      <c r="H898" t="s">
        <v>44</v>
      </c>
      <c r="I898" s="74" t="e">
        <f>(C898-VLOOKUP(G898,Riders!$A$2:$C$2000,2,FALSE))/365</f>
        <v>#VALUE!</v>
      </c>
      <c r="J898">
        <v>14</v>
      </c>
      <c r="K898">
        <v>1</v>
      </c>
      <c r="L898">
        <v>11.301</v>
      </c>
      <c r="M898" s="104">
        <f t="shared" si="23"/>
        <v>63.711176002123707</v>
      </c>
      <c r="S898" s="88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204</v>
      </c>
      <c r="F899">
        <v>9</v>
      </c>
      <c r="G899" t="s">
        <v>101</v>
      </c>
      <c r="H899" t="s">
        <v>47</v>
      </c>
      <c r="I899" s="74" t="e">
        <f>(C899-VLOOKUP(G899,Riders!$A$2:$C$2000,2,FALSE))/365</f>
        <v>#VALUE!</v>
      </c>
      <c r="J899">
        <v>19</v>
      </c>
      <c r="K899">
        <v>2</v>
      </c>
      <c r="L899">
        <v>11.378</v>
      </c>
      <c r="M899" s="104">
        <f t="shared" si="23"/>
        <v>63.280014062225348</v>
      </c>
      <c r="S899" s="88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204</v>
      </c>
      <c r="F900">
        <v>10</v>
      </c>
      <c r="G900" t="s">
        <v>35</v>
      </c>
      <c r="H900" t="s">
        <v>36</v>
      </c>
      <c r="I900" s="74" t="e">
        <f>(C900-VLOOKUP(G900,Riders!$A$2:$C$2000,2,FALSE))/365</f>
        <v>#VALUE!</v>
      </c>
      <c r="J900">
        <v>15</v>
      </c>
      <c r="K900">
        <v>1</v>
      </c>
      <c r="L900">
        <v>11.388</v>
      </c>
      <c r="M900" s="104">
        <f t="shared" si="23"/>
        <v>63.224446786090624</v>
      </c>
      <c r="S900" s="88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204</v>
      </c>
      <c r="F901">
        <v>10</v>
      </c>
      <c r="G901" t="s">
        <v>100</v>
      </c>
      <c r="H901" t="s">
        <v>47</v>
      </c>
      <c r="I901" s="74" t="e">
        <f>(C901-VLOOKUP(G901,Riders!$A$2:$C$2000,2,FALSE))/365</f>
        <v>#VALUE!</v>
      </c>
      <c r="J901">
        <v>18</v>
      </c>
      <c r="K901">
        <v>2</v>
      </c>
      <c r="L901">
        <v>11.491</v>
      </c>
      <c r="M901" s="104">
        <f t="shared" si="23"/>
        <v>62.657732138195108</v>
      </c>
      <c r="S901" s="88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204</v>
      </c>
      <c r="F902">
        <v>11</v>
      </c>
      <c r="G902" t="s">
        <v>42</v>
      </c>
      <c r="H902" t="s">
        <v>98</v>
      </c>
      <c r="I902" s="74" t="e">
        <f>(C902-VLOOKUP(G902,Riders!$A$2:$C$2000,2,FALSE))/365</f>
        <v>#VALUE!</v>
      </c>
      <c r="J902">
        <v>16</v>
      </c>
      <c r="K902">
        <v>1</v>
      </c>
      <c r="L902">
        <v>11.512</v>
      </c>
      <c r="M902" s="104">
        <f t="shared" si="23"/>
        <v>62.543432939541347</v>
      </c>
      <c r="S902" s="88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204</v>
      </c>
      <c r="F903">
        <v>11</v>
      </c>
      <c r="G903" t="s">
        <v>99</v>
      </c>
      <c r="H903" t="s">
        <v>67</v>
      </c>
      <c r="I903" s="74" t="e">
        <f>(C903-VLOOKUP(G903,Riders!$A$2:$C$2000,2,FALSE))/365</f>
        <v>#VALUE!</v>
      </c>
      <c r="J903">
        <v>17</v>
      </c>
      <c r="K903">
        <v>2</v>
      </c>
      <c r="L903">
        <v>11.66</v>
      </c>
      <c r="M903" s="104">
        <f t="shared" si="23"/>
        <v>61.749571183533448</v>
      </c>
      <c r="S903" s="88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205</v>
      </c>
      <c r="F904">
        <v>1</v>
      </c>
      <c r="G904" t="s">
        <v>33</v>
      </c>
      <c r="H904" t="s">
        <v>27</v>
      </c>
      <c r="I904" s="74" t="e">
        <f>(C904-VLOOKUP(G904,Riders!$A$2:$C$2000,2,FALSE))/365</f>
        <v>#VALUE!</v>
      </c>
      <c r="J904">
        <v>2</v>
      </c>
      <c r="K904">
        <v>1</v>
      </c>
      <c r="L904">
        <v>11.715</v>
      </c>
      <c r="M904" s="104">
        <f t="shared" si="23"/>
        <v>61.459667093469911</v>
      </c>
      <c r="S904" s="88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205</v>
      </c>
      <c r="F905">
        <v>1</v>
      </c>
      <c r="G905" t="s">
        <v>42</v>
      </c>
      <c r="H905" t="s">
        <v>98</v>
      </c>
      <c r="I905" s="74" t="e">
        <f>(C905-VLOOKUP(G905,Riders!$A$2:$C$2000,2,FALSE))/365</f>
        <v>#VALUE!</v>
      </c>
      <c r="J905">
        <v>16</v>
      </c>
      <c r="K905">
        <v>2</v>
      </c>
      <c r="L905">
        <v>12.148</v>
      </c>
      <c r="M905" s="104">
        <f t="shared" si="23"/>
        <v>59.26901547579849</v>
      </c>
      <c r="S905" s="88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1" t="s">
        <v>205</v>
      </c>
      <c r="F906">
        <v>2</v>
      </c>
      <c r="G906" t="s">
        <v>23</v>
      </c>
      <c r="H906" t="s">
        <v>15</v>
      </c>
      <c r="I906" s="74" t="e">
        <f>(C906-VLOOKUP(G906,Riders!$A$2:$C$2000,2,FALSE))/365</f>
        <v>#VALUE!</v>
      </c>
      <c r="J906">
        <v>1</v>
      </c>
      <c r="K906">
        <v>1</v>
      </c>
      <c r="L906">
        <v>11.026</v>
      </c>
      <c r="M906" s="104">
        <f t="shared" si="23"/>
        <v>65.300199528387452</v>
      </c>
      <c r="S906" s="88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205</v>
      </c>
      <c r="F907">
        <v>2</v>
      </c>
      <c r="G907" t="s">
        <v>35</v>
      </c>
      <c r="H907" t="s">
        <v>36</v>
      </c>
      <c r="I907" s="74" t="e">
        <f>(C907-VLOOKUP(G907,Riders!$A$2:$C$2000,2,FALSE))/365</f>
        <v>#VALUE!</v>
      </c>
      <c r="J907">
        <v>15</v>
      </c>
      <c r="K907">
        <v>2</v>
      </c>
      <c r="L907">
        <v>11.068</v>
      </c>
      <c r="M907" s="104">
        <f t="shared" si="23"/>
        <v>65.052403324900624</v>
      </c>
      <c r="S907" s="88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205</v>
      </c>
      <c r="F908">
        <v>3</v>
      </c>
      <c r="G908" t="s">
        <v>26</v>
      </c>
      <c r="H908" t="s">
        <v>27</v>
      </c>
      <c r="I908" s="74" t="e">
        <f>(C908-VLOOKUP(G908,Riders!$A$2:$C$2000,2,FALSE))/365</f>
        <v>#VALUE!</v>
      </c>
      <c r="J908">
        <v>4</v>
      </c>
      <c r="K908">
        <v>1</v>
      </c>
      <c r="L908">
        <v>11.125</v>
      </c>
      <c r="M908" s="104">
        <f t="shared" si="23"/>
        <v>64.719101123595507</v>
      </c>
      <c r="S908" s="88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1" t="s">
        <v>205</v>
      </c>
      <c r="F909">
        <v>3</v>
      </c>
      <c r="G909" t="s">
        <v>43</v>
      </c>
      <c r="H909" t="s">
        <v>44</v>
      </c>
      <c r="I909" s="74" t="e">
        <f>(C909-VLOOKUP(G909,Riders!$A$2:$C$2000,2,FALSE))/365</f>
        <v>#VALUE!</v>
      </c>
      <c r="J909">
        <v>14</v>
      </c>
      <c r="K909">
        <v>2</v>
      </c>
      <c r="L909">
        <v>11.241</v>
      </c>
      <c r="M909" s="104">
        <f t="shared" si="23"/>
        <v>64.051240992794234</v>
      </c>
      <c r="S909" s="88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205</v>
      </c>
      <c r="F910">
        <v>4</v>
      </c>
      <c r="G910" t="s">
        <v>14</v>
      </c>
      <c r="H910" t="s">
        <v>15</v>
      </c>
      <c r="I910" s="74" t="e">
        <f>(C910-VLOOKUP(G910,Riders!$A$2:$C$2000,2,FALSE))/365</f>
        <v>#VALUE!</v>
      </c>
      <c r="J910">
        <v>5</v>
      </c>
      <c r="K910">
        <v>1</v>
      </c>
      <c r="L910">
        <v>11.291</v>
      </c>
      <c r="M910" s="104">
        <f t="shared" si="23"/>
        <v>63.767602515277652</v>
      </c>
      <c r="S910" s="88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205</v>
      </c>
      <c r="F911">
        <v>4</v>
      </c>
      <c r="G911" t="s">
        <v>97</v>
      </c>
      <c r="H911" t="s">
        <v>40</v>
      </c>
      <c r="I911" s="74" t="e">
        <f>(C911-VLOOKUP(G911,Riders!$A$2:$C$2000,2,FALSE))/365</f>
        <v>#VALUE!</v>
      </c>
      <c r="J911">
        <v>13</v>
      </c>
      <c r="K911">
        <v>2</v>
      </c>
      <c r="L911">
        <v>11.294</v>
      </c>
      <c r="M911" s="104">
        <f t="shared" si="23"/>
        <v>63.75066406941739</v>
      </c>
      <c r="S911" s="88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1" t="s">
        <v>205</v>
      </c>
      <c r="F912">
        <v>5</v>
      </c>
      <c r="G912" t="s">
        <v>20</v>
      </c>
      <c r="H912" t="s">
        <v>21</v>
      </c>
      <c r="I912" s="74" t="e">
        <f>(C912-VLOOKUP(G912,Riders!$A$2:$C$2000,2,FALSE))/365</f>
        <v>#VALUE!</v>
      </c>
      <c r="J912">
        <v>3</v>
      </c>
      <c r="K912">
        <v>1</v>
      </c>
      <c r="L912">
        <v>11.074</v>
      </c>
      <c r="M912" s="104">
        <f t="shared" si="23"/>
        <v>65.017157305400033</v>
      </c>
      <c r="S912" s="88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205</v>
      </c>
      <c r="F913">
        <v>5</v>
      </c>
      <c r="G913" t="s">
        <v>52</v>
      </c>
      <c r="H913" t="s">
        <v>53</v>
      </c>
      <c r="I913" s="74" t="e">
        <f>(C913-VLOOKUP(G913,Riders!$A$2:$C$2000,2,FALSE))/365</f>
        <v>#VALUE!</v>
      </c>
      <c r="J913">
        <v>12</v>
      </c>
      <c r="K913">
        <v>2</v>
      </c>
      <c r="L913">
        <v>11.148999999999999</v>
      </c>
      <c r="M913" s="104">
        <f t="shared" si="23"/>
        <v>64.579782940174013</v>
      </c>
      <c r="S913" s="88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205</v>
      </c>
      <c r="F914">
        <v>6</v>
      </c>
      <c r="G914" t="s">
        <v>39</v>
      </c>
      <c r="H914" t="s">
        <v>40</v>
      </c>
      <c r="I914" s="74" t="e">
        <f>(C914-VLOOKUP(G914,Riders!$A$2:$C$2000,2,FALSE))/365</f>
        <v>#VALUE!</v>
      </c>
      <c r="J914">
        <v>8</v>
      </c>
      <c r="K914">
        <v>1</v>
      </c>
      <c r="L914">
        <v>11.516999999999999</v>
      </c>
      <c r="M914" s="104">
        <f t="shared" si="23"/>
        <v>62.516280281323262</v>
      </c>
      <c r="S914" s="88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1" t="s">
        <v>205</v>
      </c>
      <c r="F915">
        <v>6</v>
      </c>
      <c r="G915" t="s">
        <v>95</v>
      </c>
      <c r="H915" t="s">
        <v>38</v>
      </c>
      <c r="I915" s="74" t="e">
        <f>(C915-VLOOKUP(G915,Riders!$A$2:$C$2000,2,FALSE))/365</f>
        <v>#VALUE!</v>
      </c>
      <c r="J915">
        <v>9</v>
      </c>
      <c r="K915">
        <v>2</v>
      </c>
      <c r="L915">
        <v>11.708</v>
      </c>
      <c r="M915" s="104">
        <f t="shared" si="23"/>
        <v>61.496412709258628</v>
      </c>
      <c r="S915" s="88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205</v>
      </c>
      <c r="F916">
        <v>7</v>
      </c>
      <c r="G916" t="s">
        <v>73</v>
      </c>
      <c r="H916" t="s">
        <v>74</v>
      </c>
      <c r="I916" s="74" t="e">
        <f>(C916-VLOOKUP(G916,Riders!$A$2:$C$2000,2,FALSE))/365</f>
        <v>#VALUE!</v>
      </c>
      <c r="J916">
        <v>6</v>
      </c>
      <c r="K916">
        <v>1</v>
      </c>
      <c r="L916">
        <v>11.103</v>
      </c>
      <c r="M916" s="104">
        <f t="shared" ref="M916:M947" si="24">3.6*200/L916</f>
        <v>64.847338557146713</v>
      </c>
      <c r="S916" s="88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205</v>
      </c>
      <c r="F917">
        <v>7</v>
      </c>
      <c r="G917" t="s">
        <v>96</v>
      </c>
      <c r="H917" t="s">
        <v>19</v>
      </c>
      <c r="I917" s="74" t="e">
        <f>(C917-VLOOKUP(G917,Riders!$A$2:$C$2000,2,FALSE))/365</f>
        <v>#VALUE!</v>
      </c>
      <c r="J917">
        <v>11</v>
      </c>
      <c r="K917">
        <v>2</v>
      </c>
      <c r="L917">
        <v>11.193</v>
      </c>
      <c r="M917" s="104">
        <f t="shared" si="24"/>
        <v>64.325917984454577</v>
      </c>
      <c r="S917" s="88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205</v>
      </c>
      <c r="F918">
        <v>8</v>
      </c>
      <c r="G918" t="s">
        <v>76</v>
      </c>
      <c r="H918" t="s">
        <v>38</v>
      </c>
      <c r="I918" s="74" t="e">
        <f>(C918-VLOOKUP(G918,Riders!$A$2:$C$2000,2,FALSE))/365</f>
        <v>#VALUE!</v>
      </c>
      <c r="J918">
        <v>7</v>
      </c>
      <c r="K918">
        <v>1</v>
      </c>
      <c r="L918">
        <v>11.269</v>
      </c>
      <c r="M918" s="104">
        <f t="shared" si="24"/>
        <v>63.892093353447507</v>
      </c>
      <c r="S918" s="88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205</v>
      </c>
      <c r="F919">
        <v>8</v>
      </c>
      <c r="G919" t="s">
        <v>75</v>
      </c>
      <c r="H919" t="s">
        <v>19</v>
      </c>
      <c r="I919" s="74" t="e">
        <f>(C919-VLOOKUP(G919,Riders!$A$2:$C$2000,2,FALSE))/365</f>
        <v>#VALUE!</v>
      </c>
      <c r="J919">
        <v>10</v>
      </c>
      <c r="K919">
        <v>2</v>
      </c>
      <c r="L919">
        <v>11.323</v>
      </c>
      <c r="M919" s="104">
        <f t="shared" si="24"/>
        <v>63.587388501280579</v>
      </c>
      <c r="S919" s="88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206</v>
      </c>
      <c r="F920">
        <v>1</v>
      </c>
      <c r="G920" t="s">
        <v>33</v>
      </c>
      <c r="H920" t="s">
        <v>27</v>
      </c>
      <c r="I920" s="74" t="e">
        <f>(C920-VLOOKUP(G920,Riders!$A$2:$C$2000,2,FALSE))/365</f>
        <v>#VALUE!</v>
      </c>
      <c r="J920">
        <v>2</v>
      </c>
      <c r="K920">
        <v>2</v>
      </c>
      <c r="L920">
        <v>11.433</v>
      </c>
      <c r="M920" s="104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8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206</v>
      </c>
      <c r="F921">
        <v>1</v>
      </c>
      <c r="G921" t="s">
        <v>76</v>
      </c>
      <c r="H921" t="s">
        <v>38</v>
      </c>
      <c r="I921" s="74" t="e">
        <f>(C921-VLOOKUP(G921,Riders!$A$2:$C$2000,2,FALSE))/365</f>
        <v>#VALUE!</v>
      </c>
      <c r="J921">
        <v>7</v>
      </c>
      <c r="K921">
        <v>1</v>
      </c>
      <c r="L921">
        <v>11.42</v>
      </c>
      <c r="M921" s="104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8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206</v>
      </c>
      <c r="F922">
        <v>2</v>
      </c>
      <c r="G922" t="s">
        <v>23</v>
      </c>
      <c r="H922" t="s">
        <v>15</v>
      </c>
      <c r="I922" s="74" t="e">
        <f>(C922-VLOOKUP(G922,Riders!$A$2:$C$2000,2,FALSE))/365</f>
        <v>#VALUE!</v>
      </c>
      <c r="J922">
        <v>1</v>
      </c>
      <c r="K922">
        <v>1</v>
      </c>
      <c r="L922">
        <v>11.151</v>
      </c>
      <c r="M922" s="104">
        <f t="shared" si="24"/>
        <v>64.568200161420506</v>
      </c>
      <c r="N922">
        <v>1</v>
      </c>
      <c r="O922">
        <v>11.196</v>
      </c>
      <c r="S922" s="88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206</v>
      </c>
      <c r="F923">
        <v>2</v>
      </c>
      <c r="G923" t="s">
        <v>73</v>
      </c>
      <c r="H923" t="s">
        <v>74</v>
      </c>
      <c r="I923" s="74" t="e">
        <f>(C923-VLOOKUP(G923,Riders!$A$2:$C$2000,2,FALSE))/365</f>
        <v>#VALUE!</v>
      </c>
      <c r="J923">
        <v>6</v>
      </c>
      <c r="K923">
        <v>2</v>
      </c>
      <c r="L923">
        <v>11.157999999999999</v>
      </c>
      <c r="M923" s="104">
        <f t="shared" si="24"/>
        <v>64.527693134970434</v>
      </c>
      <c r="N923">
        <v>2</v>
      </c>
      <c r="O923">
        <v>11.263999999999999</v>
      </c>
      <c r="S923" s="88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206</v>
      </c>
      <c r="F924">
        <v>3</v>
      </c>
      <c r="G924" t="s">
        <v>26</v>
      </c>
      <c r="H924" t="s">
        <v>27</v>
      </c>
      <c r="I924" s="74" t="e">
        <f>(C924-VLOOKUP(G924,Riders!$A$2:$C$2000,2,FALSE))/365</f>
        <v>#VALUE!</v>
      </c>
      <c r="J924">
        <v>4</v>
      </c>
      <c r="K924">
        <v>2</v>
      </c>
      <c r="L924">
        <v>11.222000000000001</v>
      </c>
      <c r="M924" s="104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8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206</v>
      </c>
      <c r="F925">
        <v>3</v>
      </c>
      <c r="G925" t="s">
        <v>39</v>
      </c>
      <c r="H925" t="s">
        <v>40</v>
      </c>
      <c r="I925" s="74" t="e">
        <f>(C925-VLOOKUP(G925,Riders!$A$2:$C$2000,2,FALSE))/365</f>
        <v>#VALUE!</v>
      </c>
      <c r="J925">
        <v>8</v>
      </c>
      <c r="K925">
        <v>1</v>
      </c>
      <c r="L925">
        <v>11.204000000000001</v>
      </c>
      <c r="M925" s="104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8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206</v>
      </c>
      <c r="F926">
        <v>4</v>
      </c>
      <c r="G926" t="s">
        <v>20</v>
      </c>
      <c r="H926" t="s">
        <v>21</v>
      </c>
      <c r="I926" s="74" t="e">
        <f>(C926-VLOOKUP(G926,Riders!$A$2:$C$2000,2,FALSE))/365</f>
        <v>#VALUE!</v>
      </c>
      <c r="J926">
        <v>3</v>
      </c>
      <c r="K926">
        <v>1</v>
      </c>
      <c r="L926">
        <v>11.162000000000001</v>
      </c>
      <c r="M926" s="104">
        <f t="shared" si="24"/>
        <v>64.504569073642713</v>
      </c>
      <c r="N926">
        <v>1</v>
      </c>
      <c r="O926">
        <v>11.105</v>
      </c>
      <c r="S926" s="88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206</v>
      </c>
      <c r="F927">
        <v>4</v>
      </c>
      <c r="G927" t="s">
        <v>14</v>
      </c>
      <c r="H927" t="s">
        <v>15</v>
      </c>
      <c r="I927" s="74" t="e">
        <f>(C927-VLOOKUP(G927,Riders!$A$2:$C$2000,2,FALSE))/365</f>
        <v>#VALUE!</v>
      </c>
      <c r="J927">
        <v>5</v>
      </c>
      <c r="K927">
        <v>2</v>
      </c>
      <c r="L927">
        <v>11.183000000000002</v>
      </c>
      <c r="M927" s="104">
        <f t="shared" si="24"/>
        <v>64.383439148707851</v>
      </c>
      <c r="N927">
        <v>2</v>
      </c>
      <c r="O927">
        <v>11.172000000000001</v>
      </c>
      <c r="S927" s="88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207</v>
      </c>
      <c r="F928">
        <v>1</v>
      </c>
      <c r="G928" t="s">
        <v>33</v>
      </c>
      <c r="H928" t="s">
        <v>27</v>
      </c>
      <c r="I928" s="74" t="e">
        <f>(C928-VLOOKUP(G928,Riders!$A$2:$C$2000,2,FALSE))/365</f>
        <v>#VALUE!</v>
      </c>
      <c r="J928">
        <v>2</v>
      </c>
      <c r="K928">
        <v>1</v>
      </c>
      <c r="L928">
        <v>10.909000000000001</v>
      </c>
      <c r="M928" s="104">
        <f t="shared" si="24"/>
        <v>66.000550004583374</v>
      </c>
      <c r="N928">
        <v>1</v>
      </c>
      <c r="O928">
        <v>10.984</v>
      </c>
      <c r="S928" s="88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207</v>
      </c>
      <c r="F929">
        <v>1</v>
      </c>
      <c r="G929" t="s">
        <v>20</v>
      </c>
      <c r="H929" t="s">
        <v>21</v>
      </c>
      <c r="I929" s="74" t="e">
        <f>(C929-VLOOKUP(G929,Riders!$A$2:$C$2000,2,FALSE))/365</f>
        <v>#VALUE!</v>
      </c>
      <c r="J929">
        <v>3</v>
      </c>
      <c r="K929">
        <v>2</v>
      </c>
      <c r="L929">
        <v>11.168000000000001</v>
      </c>
      <c r="M929" s="104">
        <f t="shared" si="24"/>
        <v>64.469914040114602</v>
      </c>
      <c r="N929">
        <v>2</v>
      </c>
      <c r="O929">
        <v>11.071999999999999</v>
      </c>
      <c r="S929" s="88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207</v>
      </c>
      <c r="F930">
        <v>2</v>
      </c>
      <c r="G930" t="s">
        <v>23</v>
      </c>
      <c r="H930" t="s">
        <v>15</v>
      </c>
      <c r="I930" s="74" t="e">
        <f>(C930-VLOOKUP(G930,Riders!$A$2:$C$2000,2,FALSE))/365</f>
        <v>#VALUE!</v>
      </c>
      <c r="J930">
        <v>1</v>
      </c>
      <c r="K930">
        <v>1</v>
      </c>
      <c r="L930">
        <v>11.186999999999999</v>
      </c>
      <c r="M930" s="104">
        <f t="shared" si="24"/>
        <v>64.360418342719228</v>
      </c>
      <c r="N930">
        <v>1</v>
      </c>
      <c r="O930">
        <v>10.974</v>
      </c>
      <c r="S930" s="88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207</v>
      </c>
      <c r="F931">
        <v>2</v>
      </c>
      <c r="G931" t="s">
        <v>26</v>
      </c>
      <c r="H931" t="s">
        <v>27</v>
      </c>
      <c r="I931" s="74" t="e">
        <f>(C931-VLOOKUP(G931,Riders!$A$2:$C$2000,2,FALSE))/365</f>
        <v>#VALUE!</v>
      </c>
      <c r="J931">
        <v>4</v>
      </c>
      <c r="K931">
        <v>2</v>
      </c>
      <c r="L931">
        <v>11.261999999999999</v>
      </c>
      <c r="M931" s="104">
        <f t="shared" si="24"/>
        <v>63.931806073521585</v>
      </c>
      <c r="N931">
        <v>2</v>
      </c>
      <c r="O931">
        <v>11.077</v>
      </c>
      <c r="S931" s="88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208</v>
      </c>
      <c r="F932" t="s">
        <v>209</v>
      </c>
      <c r="G932" t="s">
        <v>23</v>
      </c>
      <c r="H932" t="s">
        <v>15</v>
      </c>
      <c r="I932" s="74" t="e">
        <f>(C932-VLOOKUP(G932,Riders!$A$2:$C$2000,2,FALSE))/365</f>
        <v>#VALUE!</v>
      </c>
      <c r="J932">
        <v>1</v>
      </c>
      <c r="K932">
        <v>1</v>
      </c>
      <c r="L932">
        <v>11.021000000000001</v>
      </c>
      <c r="M932" s="104">
        <f t="shared" si="24"/>
        <v>65.329824879774975</v>
      </c>
      <c r="N932">
        <v>1</v>
      </c>
      <c r="O932">
        <v>11.132</v>
      </c>
      <c r="S932" s="88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208</v>
      </c>
      <c r="F933" t="s">
        <v>209</v>
      </c>
      <c r="G933" t="s">
        <v>33</v>
      </c>
      <c r="H933" t="s">
        <v>27</v>
      </c>
      <c r="I933" s="74" t="e">
        <f>(C933-VLOOKUP(G933,Riders!$A$2:$C$2000,2,FALSE))/365</f>
        <v>#VALUE!</v>
      </c>
      <c r="J933">
        <v>2</v>
      </c>
      <c r="K933">
        <v>2</v>
      </c>
      <c r="L933">
        <v>11.040000000000001</v>
      </c>
      <c r="M933" s="104">
        <f t="shared" si="24"/>
        <v>65.217391304347814</v>
      </c>
      <c r="N933">
        <v>2</v>
      </c>
      <c r="O933">
        <v>11.139999999999999</v>
      </c>
      <c r="S933" s="88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208</v>
      </c>
      <c r="F934" t="s">
        <v>210</v>
      </c>
      <c r="G934" t="s">
        <v>20</v>
      </c>
      <c r="H934" t="s">
        <v>21</v>
      </c>
      <c r="I934" s="74" t="e">
        <f>(C934-VLOOKUP(G934,Riders!$A$2:$C$2000,2,FALSE))/365</f>
        <v>#VALUE!</v>
      </c>
      <c r="J934">
        <v>3</v>
      </c>
      <c r="K934">
        <v>1</v>
      </c>
      <c r="L934">
        <v>11.084</v>
      </c>
      <c r="M934" s="104">
        <f t="shared" si="24"/>
        <v>64.958498736918088</v>
      </c>
      <c r="N934">
        <v>1</v>
      </c>
      <c r="O934">
        <v>11.137</v>
      </c>
      <c r="S934" s="88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208</v>
      </c>
      <c r="F935" t="s">
        <v>210</v>
      </c>
      <c r="G935" t="s">
        <v>26</v>
      </c>
      <c r="H935" t="s">
        <v>27</v>
      </c>
      <c r="I935" s="74" t="e">
        <f>(C935-VLOOKUP(G935,Riders!$A$2:$C$2000,2,FALSE))/365</f>
        <v>#VALUE!</v>
      </c>
      <c r="J935">
        <v>4</v>
      </c>
      <c r="K935">
        <v>2</v>
      </c>
      <c r="L935">
        <v>11.137</v>
      </c>
      <c r="M935" s="104">
        <f t="shared" si="24"/>
        <v>64.649366974948364</v>
      </c>
      <c r="N935">
        <v>2</v>
      </c>
      <c r="O935">
        <v>11.291</v>
      </c>
      <c r="S935" s="88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204</v>
      </c>
      <c r="F936" s="71">
        <v>1</v>
      </c>
      <c r="G936" s="71" t="s">
        <v>76</v>
      </c>
      <c r="H936" s="71" t="s">
        <v>77</v>
      </c>
      <c r="I936" s="74" t="e">
        <f>(C936-VLOOKUP(G936,Riders!$A$2:$C$213,2,FALSE))/365</f>
        <v>#VALUE!</v>
      </c>
      <c r="J936" s="71">
        <v>7</v>
      </c>
      <c r="K936" s="71">
        <v>1</v>
      </c>
      <c r="L936" s="88">
        <v>11.727</v>
      </c>
      <c r="M936" s="104">
        <f t="shared" si="24"/>
        <v>61.396776669224863</v>
      </c>
      <c r="S936" s="88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204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#VALUE!</v>
      </c>
      <c r="J937" s="71">
        <v>26</v>
      </c>
      <c r="K937" s="71">
        <v>2</v>
      </c>
      <c r="L937" s="88">
        <v>11.809000000000001</v>
      </c>
      <c r="M937" s="104">
        <f t="shared" si="24"/>
        <v>60.970446269794216</v>
      </c>
      <c r="S937" s="88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204</v>
      </c>
      <c r="F938" s="71">
        <v>2</v>
      </c>
      <c r="G938" s="71" t="s">
        <v>78</v>
      </c>
      <c r="H938" s="71" t="s">
        <v>19</v>
      </c>
      <c r="I938" s="74" t="e">
        <f>(C938-VLOOKUP(G938,Riders!$A$2:$C$213,2,FALSE))/365</f>
        <v>#VALUE!</v>
      </c>
      <c r="J938" s="71">
        <v>8</v>
      </c>
      <c r="K938" s="71">
        <v>1</v>
      </c>
      <c r="L938" s="88">
        <v>11.358000000000001</v>
      </c>
      <c r="M938" s="104">
        <f t="shared" si="24"/>
        <v>63.391442155309029</v>
      </c>
      <c r="S938" s="88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204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#VALUE!</v>
      </c>
      <c r="J939" s="71">
        <v>25</v>
      </c>
      <c r="K939" s="71">
        <v>2</v>
      </c>
      <c r="L939" s="88">
        <v>11.721</v>
      </c>
      <c r="M939" s="104">
        <f t="shared" si="24"/>
        <v>61.428205784489379</v>
      </c>
      <c r="S939" s="88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204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#VALUE!</v>
      </c>
      <c r="J940" s="71">
        <v>9</v>
      </c>
      <c r="K940" s="71">
        <v>1</v>
      </c>
      <c r="L940" s="88">
        <v>11.706</v>
      </c>
      <c r="M940" s="104">
        <f t="shared" si="24"/>
        <v>61.50691952844695</v>
      </c>
      <c r="S940" s="88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204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#VALUE!</v>
      </c>
      <c r="J941" s="71">
        <v>24</v>
      </c>
      <c r="K941" s="71">
        <v>2</v>
      </c>
      <c r="L941" s="88">
        <v>11.91</v>
      </c>
      <c r="M941" s="104">
        <f t="shared" si="24"/>
        <v>60.45340050377834</v>
      </c>
      <c r="S941" s="88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204</v>
      </c>
      <c r="F942" s="71">
        <v>4</v>
      </c>
      <c r="G942" s="71" t="s">
        <v>41</v>
      </c>
      <c r="H942" s="71" t="s">
        <v>27</v>
      </c>
      <c r="I942" s="74" t="e">
        <f>(C942-VLOOKUP(G942,Riders!$A$2:$C$213,2,FALSE))/365</f>
        <v>#VALUE!</v>
      </c>
      <c r="J942" s="71">
        <v>10</v>
      </c>
      <c r="K942" s="71">
        <v>1</v>
      </c>
      <c r="L942" s="88">
        <v>11.382</v>
      </c>
      <c r="M942" s="104">
        <f t="shared" si="24"/>
        <v>63.257775434897205</v>
      </c>
      <c r="S942" s="88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204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#VALUE!</v>
      </c>
      <c r="J943" s="71">
        <v>23</v>
      </c>
      <c r="K943" s="71">
        <v>2</v>
      </c>
      <c r="L943" s="88">
        <v>11.792</v>
      </c>
      <c r="M943" s="104">
        <f t="shared" si="24"/>
        <v>61.058344640434193</v>
      </c>
      <c r="S943" s="88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204</v>
      </c>
      <c r="F944" s="71">
        <v>5</v>
      </c>
      <c r="G944" s="71" t="s">
        <v>43</v>
      </c>
      <c r="H944" s="71" t="s">
        <v>44</v>
      </c>
      <c r="I944" s="74" t="e">
        <f>(C944-VLOOKUP(G944,Riders!$A$2:$C$213,2,FALSE))/365</f>
        <v>#VALUE!</v>
      </c>
      <c r="J944" s="71">
        <v>11</v>
      </c>
      <c r="K944" s="71">
        <v>1</v>
      </c>
      <c r="L944" s="88">
        <v>11.584</v>
      </c>
      <c r="M944" s="104">
        <f t="shared" si="24"/>
        <v>62.15469613259669</v>
      </c>
      <c r="S944" s="88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204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#VALUE!</v>
      </c>
      <c r="J945" s="71">
        <v>22</v>
      </c>
      <c r="K945" s="71">
        <v>2</v>
      </c>
      <c r="L945" s="88">
        <v>11.943</v>
      </c>
      <c r="M945" s="104">
        <f t="shared" si="24"/>
        <v>60.286360211002261</v>
      </c>
      <c r="S945" s="88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204</v>
      </c>
      <c r="F946" s="71">
        <v>6</v>
      </c>
      <c r="G946" s="71" t="s">
        <v>80</v>
      </c>
      <c r="H946" s="71" t="s">
        <v>65</v>
      </c>
      <c r="I946" s="74" t="e">
        <f>(C946-VLOOKUP(G946,Riders!$A$2:$C$213,2,FALSE))/365</f>
        <v>#VALUE!</v>
      </c>
      <c r="J946" s="71">
        <v>12</v>
      </c>
      <c r="K946" s="71">
        <v>1</v>
      </c>
      <c r="L946" s="88">
        <v>11.483000000000001</v>
      </c>
      <c r="M946" s="104">
        <f t="shared" si="24"/>
        <v>62.701384655577804</v>
      </c>
      <c r="S946" s="88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204</v>
      </c>
      <c r="F947" s="71">
        <v>6</v>
      </c>
      <c r="G947" s="71" t="s">
        <v>60</v>
      </c>
      <c r="H947" s="71" t="s">
        <v>61</v>
      </c>
      <c r="I947" s="74" t="e">
        <f>(C947-VLOOKUP(G947,Riders!$A$2:$C$213,2,FALSE))/365</f>
        <v>#VALUE!</v>
      </c>
      <c r="J947" s="71">
        <v>21</v>
      </c>
      <c r="K947" s="71">
        <v>2</v>
      </c>
      <c r="L947" s="88">
        <v>11.871</v>
      </c>
      <c r="M947" s="104">
        <f t="shared" si="24"/>
        <v>60.652009097801361</v>
      </c>
      <c r="S947" s="88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204</v>
      </c>
      <c r="F948" s="71">
        <v>7</v>
      </c>
      <c r="G948" s="71" t="s">
        <v>86</v>
      </c>
      <c r="H948" s="71" t="s">
        <v>21</v>
      </c>
      <c r="I948" s="74" t="e">
        <f>(C948-VLOOKUP(G948,Riders!$A$2:$C$213,2,FALSE))/365</f>
        <v>#VALUE!</v>
      </c>
      <c r="J948" s="71">
        <v>16</v>
      </c>
      <c r="K948" s="71">
        <v>1</v>
      </c>
      <c r="L948" s="88">
        <v>11.567</v>
      </c>
      <c r="M948" s="104">
        <f t="shared" ref="M948:M966" si="25">3.6*200/L948</f>
        <v>62.246044782571104</v>
      </c>
      <c r="S948" s="88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204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#VALUE!</v>
      </c>
      <c r="J949" s="71">
        <v>17</v>
      </c>
      <c r="K949" s="71">
        <v>2</v>
      </c>
      <c r="L949" s="88">
        <v>11.589</v>
      </c>
      <c r="M949" s="104">
        <f t="shared" si="25"/>
        <v>62.127879886098881</v>
      </c>
      <c r="S949" s="88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204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#VALUE!</v>
      </c>
      <c r="J950" s="71">
        <v>13</v>
      </c>
      <c r="K950" s="71">
        <v>1</v>
      </c>
      <c r="L950" s="88">
        <v>11.852</v>
      </c>
      <c r="M950" s="104">
        <f t="shared" si="25"/>
        <v>60.749240634492068</v>
      </c>
      <c r="S950" s="88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204</v>
      </c>
      <c r="F951" s="71">
        <v>8</v>
      </c>
      <c r="G951" s="71" t="s">
        <v>84</v>
      </c>
      <c r="H951" s="71" t="s">
        <v>85</v>
      </c>
      <c r="I951" s="74" t="e">
        <f>(C951-VLOOKUP(G951,Riders!$A$2:$C$213,2,FALSE))/365</f>
        <v>#VALUE!</v>
      </c>
      <c r="J951" s="71">
        <v>20</v>
      </c>
      <c r="K951" s="71">
        <v>2</v>
      </c>
      <c r="L951" s="88">
        <v>12.163</v>
      </c>
      <c r="M951" s="104">
        <f t="shared" si="25"/>
        <v>59.195922058702621</v>
      </c>
      <c r="S951" s="88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204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#VALUE!</v>
      </c>
      <c r="J952" s="71">
        <v>14</v>
      </c>
      <c r="K952" s="71">
        <v>1</v>
      </c>
      <c r="L952" s="88">
        <v>11.597</v>
      </c>
      <c r="M952" s="104">
        <f t="shared" si="25"/>
        <v>62.085021988445291</v>
      </c>
      <c r="S952" s="88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204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#VALUE!</v>
      </c>
      <c r="J953" s="71">
        <v>19</v>
      </c>
      <c r="K953" s="71">
        <v>2</v>
      </c>
      <c r="L953" s="88">
        <v>11.696</v>
      </c>
      <c r="M953" s="104">
        <f t="shared" si="25"/>
        <v>61.559507523939807</v>
      </c>
      <c r="S953" s="88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204</v>
      </c>
      <c r="F954" s="71">
        <v>10</v>
      </c>
      <c r="G954" s="71" t="s">
        <v>54</v>
      </c>
      <c r="H954" s="71" t="s">
        <v>44</v>
      </c>
      <c r="I954" s="74" t="e">
        <f>(C954-VLOOKUP(G954,Riders!$A$2:$C$213,2,FALSE))/365</f>
        <v>#VALUE!</v>
      </c>
      <c r="J954" s="71">
        <v>15</v>
      </c>
      <c r="K954" s="71">
        <v>1</v>
      </c>
      <c r="L954" s="88">
        <v>11.241</v>
      </c>
      <c r="M954" s="104">
        <f t="shared" si="25"/>
        <v>64.051240992794234</v>
      </c>
      <c r="S954" s="88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204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#VALUE!</v>
      </c>
      <c r="J955" s="71">
        <v>18</v>
      </c>
      <c r="K955" s="71">
        <v>2</v>
      </c>
      <c r="L955" s="88">
        <v>11.785</v>
      </c>
      <c r="M955" s="104">
        <f t="shared" si="25"/>
        <v>61.09461179465422</v>
      </c>
      <c r="S955" s="88"/>
    </row>
    <row r="956" spans="1:19" x14ac:dyDescent="0.35">
      <c r="A956" s="91" t="s">
        <v>71</v>
      </c>
      <c r="B956" s="91">
        <v>2022</v>
      </c>
      <c r="C956" s="82">
        <v>44750</v>
      </c>
      <c r="D956" s="91" t="s">
        <v>72</v>
      </c>
      <c r="E956" s="91" t="s">
        <v>205</v>
      </c>
      <c r="F956" s="72">
        <v>1</v>
      </c>
      <c r="G956" s="72" t="s">
        <v>16</v>
      </c>
      <c r="H956" s="72" t="s">
        <v>17</v>
      </c>
      <c r="I956" s="77" t="e">
        <f>(C956-VLOOKUP(G956,Riders!$A$2:$C$213,2,FALSE))/365</f>
        <v>#VALUE!</v>
      </c>
      <c r="J956" s="72">
        <v>1</v>
      </c>
      <c r="K956" s="72">
        <v>1</v>
      </c>
      <c r="L956" s="88">
        <v>11.055999999999999</v>
      </c>
      <c r="M956" s="104">
        <f t="shared" si="25"/>
        <v>65.12301013024603</v>
      </c>
      <c r="S956" s="88"/>
    </row>
    <row r="957" spans="1:19" x14ac:dyDescent="0.35">
      <c r="A957" s="91" t="s">
        <v>71</v>
      </c>
      <c r="B957" s="91">
        <v>2022</v>
      </c>
      <c r="C957" s="82">
        <v>44750</v>
      </c>
      <c r="D957" s="91" t="s">
        <v>72</v>
      </c>
      <c r="E957" s="72" t="s">
        <v>205</v>
      </c>
      <c r="F957" s="72">
        <v>1</v>
      </c>
      <c r="G957" s="72" t="s">
        <v>54</v>
      </c>
      <c r="H957" s="72" t="s">
        <v>44</v>
      </c>
      <c r="I957" s="77" t="e">
        <f>(C957-VLOOKUP(G957,Riders!$A$2:$C$213,2,FALSE))/365</f>
        <v>#VALUE!</v>
      </c>
      <c r="J957" s="72">
        <v>15</v>
      </c>
      <c r="K957" s="72">
        <v>2</v>
      </c>
      <c r="L957" s="88">
        <v>11.180999999999999</v>
      </c>
      <c r="M957" s="104">
        <f t="shared" si="25"/>
        <v>64.394955728467949</v>
      </c>
      <c r="S957" s="88"/>
    </row>
    <row r="958" spans="1:19" x14ac:dyDescent="0.35">
      <c r="A958" s="91" t="s">
        <v>71</v>
      </c>
      <c r="B958" s="91">
        <v>2022</v>
      </c>
      <c r="C958" s="82">
        <v>44750</v>
      </c>
      <c r="D958" s="91" t="s">
        <v>72</v>
      </c>
      <c r="E958" s="72" t="s">
        <v>205</v>
      </c>
      <c r="F958" s="72">
        <v>2</v>
      </c>
      <c r="G958" s="72" t="s">
        <v>20</v>
      </c>
      <c r="H958" s="72" t="s">
        <v>21</v>
      </c>
      <c r="I958" s="77" t="e">
        <f>(C958-VLOOKUP(G958,Riders!$A$2:$C$213,2,FALSE))/365</f>
        <v>#VALUE!</v>
      </c>
      <c r="J958" s="72">
        <v>2</v>
      </c>
      <c r="K958" s="72">
        <v>1</v>
      </c>
      <c r="L958" s="88">
        <v>11.154</v>
      </c>
      <c r="M958" s="104">
        <f t="shared" si="25"/>
        <v>64.550833781603018</v>
      </c>
      <c r="S958" s="88"/>
    </row>
    <row r="959" spans="1:19" x14ac:dyDescent="0.35">
      <c r="A959" s="91" t="s">
        <v>71</v>
      </c>
      <c r="B959" s="91">
        <v>2022</v>
      </c>
      <c r="C959" s="82">
        <v>44750</v>
      </c>
      <c r="D959" s="91" t="s">
        <v>72</v>
      </c>
      <c r="E959" s="91" t="s">
        <v>205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#VALUE!</v>
      </c>
      <c r="J959" s="72">
        <v>14</v>
      </c>
      <c r="K959" s="72">
        <v>2</v>
      </c>
      <c r="L959" s="88">
        <v>11.231</v>
      </c>
      <c r="M959" s="104">
        <f t="shared" si="25"/>
        <v>64.108271747840803</v>
      </c>
      <c r="S959" s="88"/>
    </row>
    <row r="960" spans="1:19" x14ac:dyDescent="0.35">
      <c r="A960" s="91" t="s">
        <v>71</v>
      </c>
      <c r="B960" s="91">
        <v>2022</v>
      </c>
      <c r="C960" s="82">
        <v>44750</v>
      </c>
      <c r="D960" s="91" t="s">
        <v>72</v>
      </c>
      <c r="E960" s="72" t="s">
        <v>205</v>
      </c>
      <c r="F960" s="72">
        <v>3</v>
      </c>
      <c r="G960" s="72" t="s">
        <v>73</v>
      </c>
      <c r="H960" s="72" t="s">
        <v>74</v>
      </c>
      <c r="I960" s="77" t="e">
        <f>(C960-VLOOKUP(G960,Riders!$A$2:$C$213,2,FALSE))/365</f>
        <v>#VALUE!</v>
      </c>
      <c r="J960" s="72">
        <v>4</v>
      </c>
      <c r="K960" s="72">
        <v>1</v>
      </c>
      <c r="L960" s="88">
        <v>11.242000000000001</v>
      </c>
      <c r="M960" s="104">
        <f t="shared" si="25"/>
        <v>64.045543497598288</v>
      </c>
      <c r="S960" s="88"/>
    </row>
    <row r="961" spans="1:19" x14ac:dyDescent="0.35">
      <c r="A961" s="91" t="s">
        <v>71</v>
      </c>
      <c r="B961" s="91">
        <v>2022</v>
      </c>
      <c r="C961" s="82">
        <v>44750</v>
      </c>
      <c r="D961" s="91" t="s">
        <v>72</v>
      </c>
      <c r="E961" s="72" t="s">
        <v>205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#VALUE!</v>
      </c>
      <c r="J961" s="72">
        <v>13</v>
      </c>
      <c r="K961" s="72">
        <v>2</v>
      </c>
      <c r="L961" s="88">
        <v>11.31</v>
      </c>
      <c r="M961" s="104">
        <f t="shared" si="25"/>
        <v>63.660477453580896</v>
      </c>
      <c r="S961" s="88"/>
    </row>
    <row r="962" spans="1:19" x14ac:dyDescent="0.35">
      <c r="A962" s="91" t="s">
        <v>71</v>
      </c>
      <c r="B962" s="91">
        <v>2022</v>
      </c>
      <c r="C962" s="82">
        <v>44750</v>
      </c>
      <c r="D962" s="91" t="s">
        <v>72</v>
      </c>
      <c r="E962" s="91" t="s">
        <v>205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#VALUE!</v>
      </c>
      <c r="J962" s="72">
        <v>5</v>
      </c>
      <c r="K962" s="72">
        <v>1</v>
      </c>
      <c r="L962" s="88">
        <v>11.164</v>
      </c>
      <c r="M962" s="104">
        <f t="shared" si="25"/>
        <v>64.493013256897171</v>
      </c>
      <c r="S962" s="88"/>
    </row>
    <row r="963" spans="1:19" x14ac:dyDescent="0.35">
      <c r="A963" s="91" t="s">
        <v>71</v>
      </c>
      <c r="B963" s="91">
        <v>2022</v>
      </c>
      <c r="C963" s="82">
        <v>44750</v>
      </c>
      <c r="D963" s="91" t="s">
        <v>72</v>
      </c>
      <c r="E963" s="72" t="s">
        <v>205</v>
      </c>
      <c r="F963" s="72">
        <v>4</v>
      </c>
      <c r="G963" s="72" t="s">
        <v>86</v>
      </c>
      <c r="H963" s="72" t="s">
        <v>21</v>
      </c>
      <c r="I963" s="77" t="e">
        <f>(C963-VLOOKUP(G963,Riders!$A$2:$C$213,2,FALSE))/365</f>
        <v>#VALUE!</v>
      </c>
      <c r="J963" s="72">
        <v>16</v>
      </c>
      <c r="K963" s="72">
        <v>2</v>
      </c>
      <c r="L963" s="88">
        <v>11.219999999999999</v>
      </c>
      <c r="M963" s="104">
        <f t="shared" si="25"/>
        <v>64.171122994652407</v>
      </c>
      <c r="S963" s="88"/>
    </row>
    <row r="964" spans="1:19" x14ac:dyDescent="0.35">
      <c r="A964" s="91" t="s">
        <v>71</v>
      </c>
      <c r="B964" s="91">
        <v>2022</v>
      </c>
      <c r="C964" s="82">
        <v>44750</v>
      </c>
      <c r="D964" s="91" t="s">
        <v>72</v>
      </c>
      <c r="E964" s="72" t="s">
        <v>205</v>
      </c>
      <c r="F964" s="72">
        <v>5</v>
      </c>
      <c r="G964" s="72" t="s">
        <v>28</v>
      </c>
      <c r="H964" s="72" t="s">
        <v>29</v>
      </c>
      <c r="I964" s="77" t="e">
        <f>(C964-VLOOKUP(G964,Riders!$A$2:$C$213,2,FALSE))/365</f>
        <v>#VALUE!</v>
      </c>
      <c r="J964" s="72">
        <v>3</v>
      </c>
      <c r="K964" s="72">
        <v>1</v>
      </c>
      <c r="L964" s="88">
        <v>11.08</v>
      </c>
      <c r="M964" s="104">
        <f t="shared" si="25"/>
        <v>64.981949458483754</v>
      </c>
      <c r="S964" s="88"/>
    </row>
    <row r="965" spans="1:19" x14ac:dyDescent="0.35">
      <c r="A965" s="91" t="s">
        <v>71</v>
      </c>
      <c r="B965" s="91">
        <v>2022</v>
      </c>
      <c r="C965" s="82">
        <v>44750</v>
      </c>
      <c r="D965" s="91" t="s">
        <v>72</v>
      </c>
      <c r="E965" s="91" t="s">
        <v>205</v>
      </c>
      <c r="F965" s="72">
        <v>5</v>
      </c>
      <c r="G965" s="72" t="s">
        <v>80</v>
      </c>
      <c r="H965" s="72" t="s">
        <v>65</v>
      </c>
      <c r="I965" s="77" t="e">
        <f>(C965-VLOOKUP(G965,Riders!$A$2:$C$213,2,FALSE))/365</f>
        <v>#VALUE!</v>
      </c>
      <c r="J965" s="72">
        <v>12</v>
      </c>
      <c r="K965" s="72">
        <v>2</v>
      </c>
      <c r="L965" s="88">
        <v>11.090999999999999</v>
      </c>
      <c r="M965" s="104">
        <f t="shared" si="25"/>
        <v>64.917500676223966</v>
      </c>
      <c r="S965" s="88"/>
    </row>
    <row r="966" spans="1:19" x14ac:dyDescent="0.35">
      <c r="A966" s="91" t="s">
        <v>71</v>
      </c>
      <c r="B966" s="91">
        <v>2022</v>
      </c>
      <c r="C966" s="82">
        <v>44750</v>
      </c>
      <c r="D966" s="91" t="s">
        <v>72</v>
      </c>
      <c r="E966" s="72" t="s">
        <v>205</v>
      </c>
      <c r="F966" s="72">
        <v>6</v>
      </c>
      <c r="G966" s="72" t="s">
        <v>75</v>
      </c>
      <c r="H966" s="72" t="s">
        <v>19</v>
      </c>
      <c r="I966" s="77" t="e">
        <f>(C966-VLOOKUP(G966,Riders!$A$2:$C$213,2,FALSE))/365</f>
        <v>#VALUE!</v>
      </c>
      <c r="J966" s="72">
        <v>6</v>
      </c>
      <c r="K966" s="72">
        <v>1</v>
      </c>
      <c r="L966" s="88">
        <v>11.191000000000001</v>
      </c>
      <c r="M966" s="104">
        <f t="shared" si="25"/>
        <v>64.337413993387543</v>
      </c>
      <c r="S966" s="88"/>
    </row>
    <row r="967" spans="1:19" x14ac:dyDescent="0.35">
      <c r="A967" s="91" t="s">
        <v>71</v>
      </c>
      <c r="B967" s="91">
        <v>2022</v>
      </c>
      <c r="C967" s="82">
        <v>44750</v>
      </c>
      <c r="D967" s="91" t="s">
        <v>72</v>
      </c>
      <c r="E967" s="72" t="s">
        <v>205</v>
      </c>
      <c r="F967" s="72">
        <v>6</v>
      </c>
      <c r="G967" s="72" t="s">
        <v>43</v>
      </c>
      <c r="H967" s="72" t="s">
        <v>44</v>
      </c>
      <c r="I967" s="77" t="e">
        <f>(C967-VLOOKUP(G967,Riders!$A$2:$C$213,2,FALSE))/365</f>
        <v>#VALUE!</v>
      </c>
      <c r="J967" s="72">
        <v>11</v>
      </c>
      <c r="K967" s="72">
        <v>2</v>
      </c>
      <c r="L967" t="s">
        <v>211</v>
      </c>
      <c r="M967" s="146"/>
      <c r="S967" s="88"/>
    </row>
    <row r="968" spans="1:19" x14ac:dyDescent="0.35">
      <c r="A968" s="91" t="s">
        <v>71</v>
      </c>
      <c r="B968" s="91">
        <v>2022</v>
      </c>
      <c r="C968" s="82">
        <v>44750</v>
      </c>
      <c r="D968" s="91" t="s">
        <v>72</v>
      </c>
      <c r="E968" s="91" t="s">
        <v>205</v>
      </c>
      <c r="F968" s="72">
        <v>7</v>
      </c>
      <c r="G968" s="72" t="s">
        <v>76</v>
      </c>
      <c r="H968" s="72" t="s">
        <v>77</v>
      </c>
      <c r="I968" s="77" t="e">
        <f>(C968-VLOOKUP(G968,Riders!$A$2:$C$213,2,FALSE))/365</f>
        <v>#VALUE!</v>
      </c>
      <c r="J968" s="72">
        <v>7</v>
      </c>
      <c r="K968" s="72">
        <v>1</v>
      </c>
      <c r="L968" s="88">
        <v>11.432</v>
      </c>
      <c r="M968" s="104">
        <f t="shared" ref="M968:M980" si="26">3.6*200/L968</f>
        <v>62.981105668299506</v>
      </c>
      <c r="S968" s="88"/>
    </row>
    <row r="969" spans="1:19" x14ac:dyDescent="0.35">
      <c r="A969" s="91" t="s">
        <v>71</v>
      </c>
      <c r="B969" s="91">
        <v>2022</v>
      </c>
      <c r="C969" s="82">
        <v>44750</v>
      </c>
      <c r="D969" s="91" t="s">
        <v>72</v>
      </c>
      <c r="E969" s="72" t="s">
        <v>205</v>
      </c>
      <c r="F969" s="72">
        <v>7</v>
      </c>
      <c r="G969" s="72" t="s">
        <v>41</v>
      </c>
      <c r="H969" s="72" t="s">
        <v>27</v>
      </c>
      <c r="I969" s="77" t="e">
        <f>(C969-VLOOKUP(G969,Riders!$A$2:$C$213,2,FALSE))/365</f>
        <v>#VALUE!</v>
      </c>
      <c r="J969" s="72">
        <v>10</v>
      </c>
      <c r="K969" s="72">
        <v>2</v>
      </c>
      <c r="L969" s="88">
        <v>11.72</v>
      </c>
      <c r="M969" s="104">
        <f t="shared" si="26"/>
        <v>61.433447098976103</v>
      </c>
      <c r="S969" s="88"/>
    </row>
    <row r="970" spans="1:19" x14ac:dyDescent="0.35">
      <c r="A970" s="91" t="s">
        <v>71</v>
      </c>
      <c r="B970" s="91">
        <v>2022</v>
      </c>
      <c r="C970" s="82">
        <v>44750</v>
      </c>
      <c r="D970" s="91" t="s">
        <v>72</v>
      </c>
      <c r="E970" s="72" t="s">
        <v>205</v>
      </c>
      <c r="F970" s="72">
        <v>8</v>
      </c>
      <c r="G970" s="72" t="s">
        <v>78</v>
      </c>
      <c r="H970" s="72" t="s">
        <v>19</v>
      </c>
      <c r="I970" s="77" t="e">
        <f>(C970-VLOOKUP(G970,Riders!$A$2:$C$213,2,FALSE))/365</f>
        <v>#VALUE!</v>
      </c>
      <c r="J970" s="72">
        <v>8</v>
      </c>
      <c r="K970" s="72">
        <v>1</v>
      </c>
      <c r="L970">
        <v>11.08</v>
      </c>
      <c r="M970" s="104">
        <f t="shared" si="26"/>
        <v>64.981949458483754</v>
      </c>
      <c r="S970" s="88"/>
    </row>
    <row r="971" spans="1:19" x14ac:dyDescent="0.35">
      <c r="A971" s="91" t="s">
        <v>71</v>
      </c>
      <c r="B971" s="91">
        <v>2022</v>
      </c>
      <c r="C971" s="82">
        <v>44750</v>
      </c>
      <c r="D971" s="91" t="s">
        <v>72</v>
      </c>
      <c r="E971" s="91" t="s">
        <v>205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#VALUE!</v>
      </c>
      <c r="J971" s="72">
        <v>9</v>
      </c>
      <c r="K971" s="72">
        <v>2</v>
      </c>
      <c r="L971">
        <v>11.159000000000001</v>
      </c>
      <c r="M971" s="104">
        <f t="shared" si="26"/>
        <v>64.521910565462846</v>
      </c>
      <c r="S971" s="88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206</v>
      </c>
      <c r="F972" s="71">
        <v>1</v>
      </c>
      <c r="G972" t="s">
        <v>16</v>
      </c>
      <c r="H972" t="s">
        <v>17</v>
      </c>
      <c r="I972" s="74" t="e">
        <f>(C972-VLOOKUP(G972,Riders!$A$2:$C$213,2,FALSE))/365</f>
        <v>#VALUE!</v>
      </c>
      <c r="J972" s="71">
        <v>1</v>
      </c>
      <c r="K972" s="71">
        <v>1</v>
      </c>
      <c r="L972" s="88">
        <v>11.148</v>
      </c>
      <c r="M972" s="104">
        <f t="shared" si="26"/>
        <v>64.585575888051665</v>
      </c>
      <c r="N972" s="88">
        <v>1</v>
      </c>
      <c r="O972">
        <v>11.005000000000001</v>
      </c>
      <c r="P972" s="88">
        <f t="shared" ref="P972:P987" si="27">3.6*200/O972</f>
        <v>65.42480690595184</v>
      </c>
      <c r="S972" s="88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206</v>
      </c>
      <c r="F973" s="71">
        <v>1</v>
      </c>
      <c r="G973" t="s">
        <v>78</v>
      </c>
      <c r="H973" t="s">
        <v>19</v>
      </c>
      <c r="I973" s="74" t="e">
        <f>(C973-VLOOKUP(G973,Riders!$A$2:$C$213,2,FALSE))/365</f>
        <v>#VALUE!</v>
      </c>
      <c r="J973" s="71">
        <v>8</v>
      </c>
      <c r="K973" s="71">
        <v>2</v>
      </c>
      <c r="L973" s="88">
        <v>11.407999999999999</v>
      </c>
      <c r="M973" s="104">
        <f t="shared" si="26"/>
        <v>63.113604488078543</v>
      </c>
      <c r="N973" s="88">
        <v>2</v>
      </c>
      <c r="O973">
        <v>11.122000000000002</v>
      </c>
      <c r="P973" s="88">
        <f t="shared" si="27"/>
        <v>64.736558172990456</v>
      </c>
      <c r="S973" s="88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206</v>
      </c>
      <c r="F974" s="71">
        <v>2</v>
      </c>
      <c r="G974" t="s">
        <v>20</v>
      </c>
      <c r="H974" t="s">
        <v>21</v>
      </c>
      <c r="I974" s="74" t="e">
        <f>(C974-VLOOKUP(G974,Riders!$A$2:$C$213,2,FALSE))/365</f>
        <v>#VALUE!</v>
      </c>
      <c r="J974" s="71">
        <v>2</v>
      </c>
      <c r="K974" s="71">
        <v>1</v>
      </c>
      <c r="L974" s="88">
        <v>10.992000000000001</v>
      </c>
      <c r="M974" s="104">
        <f t="shared" si="26"/>
        <v>65.502183406113531</v>
      </c>
      <c r="N974" s="88">
        <v>1</v>
      </c>
      <c r="O974">
        <v>10.928000000000001</v>
      </c>
      <c r="P974" s="88">
        <f t="shared" si="27"/>
        <v>65.885797950219612</v>
      </c>
      <c r="S974" s="88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206</v>
      </c>
      <c r="F975" s="71">
        <v>2</v>
      </c>
      <c r="G975" t="s">
        <v>76</v>
      </c>
      <c r="H975" t="s">
        <v>77</v>
      </c>
      <c r="I975" s="74" t="e">
        <f>(C975-VLOOKUP(G975,Riders!$A$2:$C$213,2,FALSE))/365</f>
        <v>#VALUE!</v>
      </c>
      <c r="J975" s="71">
        <v>7</v>
      </c>
      <c r="K975" s="71">
        <v>2</v>
      </c>
      <c r="L975" s="88">
        <v>11.07</v>
      </c>
      <c r="M975" s="104">
        <f t="shared" si="26"/>
        <v>65.040650406504056</v>
      </c>
      <c r="N975" s="88">
        <v>2</v>
      </c>
      <c r="O975">
        <v>11.221</v>
      </c>
      <c r="P975" s="88">
        <f t="shared" si="27"/>
        <v>64.16540415292755</v>
      </c>
      <c r="S975" s="88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206</v>
      </c>
      <c r="F976" s="71">
        <v>3</v>
      </c>
      <c r="G976" t="s">
        <v>73</v>
      </c>
      <c r="H976" t="s">
        <v>74</v>
      </c>
      <c r="I976" s="74" t="e">
        <f>(C976-VLOOKUP(G976,Riders!$A$2:$C$213,2,FALSE))/365</f>
        <v>#VALUE!</v>
      </c>
      <c r="J976" s="71">
        <v>4</v>
      </c>
      <c r="K976" s="71">
        <v>1</v>
      </c>
      <c r="L976" s="88">
        <v>11.198</v>
      </c>
      <c r="M976" s="104">
        <f t="shared" si="26"/>
        <v>64.297195927844257</v>
      </c>
      <c r="N976" s="88">
        <v>1</v>
      </c>
      <c r="O976">
        <v>11.343999999999999</v>
      </c>
      <c r="P976" s="88">
        <f t="shared" si="27"/>
        <v>63.469675599435831</v>
      </c>
      <c r="S976" s="88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206</v>
      </c>
      <c r="F977" s="71">
        <v>3</v>
      </c>
      <c r="G977" t="s">
        <v>75</v>
      </c>
      <c r="H977" t="s">
        <v>19</v>
      </c>
      <c r="I977" s="74" t="e">
        <f>(C977-VLOOKUP(G977,Riders!$A$2:$C$213,2,FALSE))/365</f>
        <v>#VALUE!</v>
      </c>
      <c r="J977" s="71">
        <v>6</v>
      </c>
      <c r="K977" s="71">
        <v>2</v>
      </c>
      <c r="L977" s="88">
        <v>11.295</v>
      </c>
      <c r="M977" s="104">
        <f t="shared" si="26"/>
        <v>63.745019920318725</v>
      </c>
      <c r="N977" s="88">
        <v>2</v>
      </c>
      <c r="O977">
        <v>11.472999999999999</v>
      </c>
      <c r="P977" s="88">
        <f t="shared" si="27"/>
        <v>62.756035910398332</v>
      </c>
      <c r="S977" s="88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206</v>
      </c>
      <c r="F978" s="71">
        <v>4</v>
      </c>
      <c r="G978" t="s">
        <v>28</v>
      </c>
      <c r="H978" t="s">
        <v>29</v>
      </c>
      <c r="I978" s="74" t="e">
        <f>(C978-VLOOKUP(G978,Riders!$A$2:$C$213,2,FALSE))/365</f>
        <v>#VALUE!</v>
      </c>
      <c r="J978" s="71">
        <v>3</v>
      </c>
      <c r="K978" s="71">
        <v>1</v>
      </c>
      <c r="L978" s="88">
        <v>11.023</v>
      </c>
      <c r="M978" s="104">
        <f t="shared" si="26"/>
        <v>65.317971514106873</v>
      </c>
      <c r="N978" s="88">
        <v>1</v>
      </c>
      <c r="O978">
        <v>11.12</v>
      </c>
      <c r="P978" s="88">
        <f t="shared" si="27"/>
        <v>64.748201438848923</v>
      </c>
      <c r="S978" s="88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206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#VALUE!</v>
      </c>
      <c r="J979" s="71">
        <v>5</v>
      </c>
      <c r="K979" s="71">
        <v>2</v>
      </c>
      <c r="L979" s="88">
        <v>11.074999999999999</v>
      </c>
      <c r="M979" s="104">
        <f t="shared" si="26"/>
        <v>65.011286681715575</v>
      </c>
      <c r="N979" s="88">
        <v>2</v>
      </c>
      <c r="O979">
        <v>11.295</v>
      </c>
      <c r="P979" s="88">
        <f t="shared" si="27"/>
        <v>63.745019920318725</v>
      </c>
      <c r="S979" s="88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207</v>
      </c>
      <c r="F980" s="71">
        <v>1</v>
      </c>
      <c r="G980" t="s">
        <v>16</v>
      </c>
      <c r="H980" t="s">
        <v>17</v>
      </c>
      <c r="I980" s="74" t="e">
        <f>(C980-VLOOKUP(G980,Riders!$A$2:$C$213,2,FALSE))/365</f>
        <v>#VALUE!</v>
      </c>
      <c r="J980" s="71">
        <v>1</v>
      </c>
      <c r="K980" s="71">
        <v>1</v>
      </c>
      <c r="L980" s="88">
        <v>11.157999999999999</v>
      </c>
      <c r="M980" s="104">
        <f t="shared" si="26"/>
        <v>64.527693134970434</v>
      </c>
      <c r="N980" s="105">
        <v>1</v>
      </c>
      <c r="O980">
        <v>11.012</v>
      </c>
      <c r="P980" s="88">
        <f t="shared" si="27"/>
        <v>65.383218307301121</v>
      </c>
      <c r="S980" s="88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207</v>
      </c>
      <c r="F981" s="71">
        <v>1</v>
      </c>
      <c r="G981" t="s">
        <v>28</v>
      </c>
      <c r="H981" t="s">
        <v>29</v>
      </c>
      <c r="I981" s="74" t="e">
        <f>(C981-VLOOKUP(G981,Riders!$A$2:$C$213,2,FALSE))/365</f>
        <v>#VALUE!</v>
      </c>
      <c r="J981" s="71">
        <v>3</v>
      </c>
      <c r="K981" s="71">
        <v>2</v>
      </c>
      <c r="L981" t="s">
        <v>211</v>
      </c>
      <c r="M981" s="145"/>
      <c r="N981" s="105">
        <v>2</v>
      </c>
      <c r="O981">
        <v>11.902000000000001</v>
      </c>
      <c r="P981" s="88">
        <f t="shared" si="27"/>
        <v>60.494034616030916</v>
      </c>
      <c r="S981" s="88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207</v>
      </c>
      <c r="F982" s="71">
        <v>2</v>
      </c>
      <c r="G982" t="s">
        <v>20</v>
      </c>
      <c r="H982" t="s">
        <v>21</v>
      </c>
      <c r="I982" s="74" t="e">
        <f>(C982-VLOOKUP(G982,Riders!$A$2:$C$213,2,FALSE))/365</f>
        <v>#VALUE!</v>
      </c>
      <c r="J982" s="71">
        <v>2</v>
      </c>
      <c r="K982" s="71">
        <v>1</v>
      </c>
      <c r="L982">
        <v>11.112</v>
      </c>
      <c r="M982" s="104">
        <f t="shared" ref="M982:M1013" si="28">3.6*200/L982</f>
        <v>64.794816414686821</v>
      </c>
      <c r="N982" s="105">
        <v>1</v>
      </c>
      <c r="O982">
        <v>11.057</v>
      </c>
      <c r="P982" s="88">
        <f t="shared" si="27"/>
        <v>65.117120376232251</v>
      </c>
      <c r="S982" s="88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207</v>
      </c>
      <c r="F983" s="71">
        <v>2</v>
      </c>
      <c r="G983" t="s">
        <v>73</v>
      </c>
      <c r="H983" t="s">
        <v>74</v>
      </c>
      <c r="I983" s="74" t="e">
        <f>(C983-VLOOKUP(G983,Riders!$A$2:$C$213,2,FALSE))/365</f>
        <v>#VALUE!</v>
      </c>
      <c r="J983" s="71">
        <v>4</v>
      </c>
      <c r="K983" s="71">
        <v>2</v>
      </c>
      <c r="L983">
        <v>11.149000000000001</v>
      </c>
      <c r="M983" s="104">
        <f t="shared" si="28"/>
        <v>64.579782940173999</v>
      </c>
      <c r="N983" s="105">
        <v>2</v>
      </c>
      <c r="O983">
        <v>11.115</v>
      </c>
      <c r="P983" s="88">
        <f t="shared" si="27"/>
        <v>64.777327935222672</v>
      </c>
      <c r="S983" s="88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208</v>
      </c>
      <c r="F984" t="s">
        <v>209</v>
      </c>
      <c r="G984" t="s">
        <v>16</v>
      </c>
      <c r="H984" t="s">
        <v>17</v>
      </c>
      <c r="I984" s="74" t="e">
        <f>(C984-VLOOKUP(G984,Riders!$A$2:$C$213,2,FALSE))/365</f>
        <v>#VALUE!</v>
      </c>
      <c r="J984" s="71">
        <v>1</v>
      </c>
      <c r="K984">
        <v>2</v>
      </c>
      <c r="L984">
        <v>11.129000000000001</v>
      </c>
      <c r="M984" s="104">
        <f t="shared" si="28"/>
        <v>64.695839698086075</v>
      </c>
      <c r="N984" s="79">
        <v>1</v>
      </c>
      <c r="O984">
        <v>11.228999999999999</v>
      </c>
      <c r="P984" s="88">
        <f t="shared" si="27"/>
        <v>64.119690088164575</v>
      </c>
      <c r="Q984" s="79">
        <v>1</v>
      </c>
      <c r="R984">
        <v>11.428000000000001</v>
      </c>
      <c r="S984" s="88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208</v>
      </c>
      <c r="F985" t="s">
        <v>209</v>
      </c>
      <c r="G985" t="s">
        <v>20</v>
      </c>
      <c r="H985" t="s">
        <v>21</v>
      </c>
      <c r="I985" s="74" t="e">
        <f>(C985-VLOOKUP(G985,Riders!$A$2:$C$213,2,FALSE))/365</f>
        <v>#VALUE!</v>
      </c>
      <c r="J985" s="71">
        <v>2</v>
      </c>
      <c r="K985">
        <v>1</v>
      </c>
      <c r="L985">
        <v>11.021000000000001</v>
      </c>
      <c r="M985" s="104">
        <f t="shared" si="28"/>
        <v>65.329824879774975</v>
      </c>
      <c r="N985" s="79">
        <v>2</v>
      </c>
      <c r="O985">
        <v>11.229999999999999</v>
      </c>
      <c r="P985" s="88">
        <f t="shared" si="27"/>
        <v>64.113980409617099</v>
      </c>
      <c r="Q985" s="79">
        <v>2</v>
      </c>
      <c r="R985">
        <v>11.619000000000002</v>
      </c>
      <c r="S985" s="88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208</v>
      </c>
      <c r="F986" t="s">
        <v>210</v>
      </c>
      <c r="G986" t="s">
        <v>28</v>
      </c>
      <c r="H986" t="s">
        <v>29</v>
      </c>
      <c r="I986" s="74" t="e">
        <f>(C986-VLOOKUP(G986,Riders!$A$2:$C$213,2,FALSE))/365</f>
        <v>#VALUE!</v>
      </c>
      <c r="J986" s="71">
        <v>3</v>
      </c>
      <c r="K986">
        <v>1</v>
      </c>
      <c r="L986">
        <v>11.101000000000001</v>
      </c>
      <c r="M986" s="104">
        <f t="shared" si="28"/>
        <v>64.859021709755879</v>
      </c>
      <c r="N986" s="79">
        <v>1</v>
      </c>
      <c r="O986">
        <v>11.180999999999999</v>
      </c>
      <c r="P986" s="88">
        <f t="shared" si="27"/>
        <v>64.394955728467949</v>
      </c>
      <c r="S986" s="88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208</v>
      </c>
      <c r="F987" t="s">
        <v>210</v>
      </c>
      <c r="G987" t="s">
        <v>73</v>
      </c>
      <c r="H987" t="s">
        <v>74</v>
      </c>
      <c r="I987" s="74" t="e">
        <f>(C987-VLOOKUP(G987,Riders!$A$2:$C$2000,2,FALSE))/365</f>
        <v>#VALUE!</v>
      </c>
      <c r="J987" s="71">
        <v>4</v>
      </c>
      <c r="K987">
        <v>2</v>
      </c>
      <c r="L987">
        <v>11.271000000000001</v>
      </c>
      <c r="M987" s="104">
        <f t="shared" si="28"/>
        <v>63.880755922278411</v>
      </c>
      <c r="N987" s="79">
        <v>2</v>
      </c>
      <c r="O987">
        <v>11.723999999999998</v>
      </c>
      <c r="P987" s="88">
        <f t="shared" si="27"/>
        <v>61.412487205731843</v>
      </c>
      <c r="S987" s="88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204</v>
      </c>
      <c r="F988" s="71">
        <v>1</v>
      </c>
      <c r="G988" s="71" t="s">
        <v>22</v>
      </c>
      <c r="H988" s="71" t="s">
        <v>15</v>
      </c>
      <c r="I988" s="74" t="e">
        <f>(C988-VLOOKUP(G988,Riders!$A$2:$C$213,2,FALSE))/365</f>
        <v>#VALUE!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204</v>
      </c>
      <c r="F989" s="71">
        <v>1</v>
      </c>
      <c r="G989" s="71" t="s">
        <v>58</v>
      </c>
      <c r="H989" s="71" t="s">
        <v>59</v>
      </c>
      <c r="I989" s="74" t="e">
        <f>(C989-VLOOKUP(G989,Riders!$A$2:$C$213,2,FALSE))/365</f>
        <v>#VALUE!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204</v>
      </c>
      <c r="F990" s="71">
        <v>2</v>
      </c>
      <c r="G990" s="71" t="s">
        <v>23</v>
      </c>
      <c r="H990" s="71" t="s">
        <v>15</v>
      </c>
      <c r="I990" s="74" t="e">
        <f>(C990-VLOOKUP(G990,Riders!$A$2:$C$213,2,FALSE))/365</f>
        <v>#VALUE!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204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#VALUE!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204</v>
      </c>
      <c r="F992" s="71">
        <v>3</v>
      </c>
      <c r="G992" s="71" t="s">
        <v>24</v>
      </c>
      <c r="H992" s="71" t="s">
        <v>25</v>
      </c>
      <c r="I992" s="74" t="e">
        <f>(C992-VLOOKUP(G992,Riders!$A$2:$C$213,2,FALSE))/365</f>
        <v>#VALUE!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204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#VALUE!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204</v>
      </c>
      <c r="F994" s="71">
        <v>4</v>
      </c>
      <c r="G994" s="71" t="s">
        <v>26</v>
      </c>
      <c r="H994" s="71" t="s">
        <v>27</v>
      </c>
      <c r="I994" s="74" t="e">
        <f>(C994-VLOOKUP(G994,Riders!$A$2:$C$213,2,FALSE))/365</f>
        <v>#VALUE!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204</v>
      </c>
      <c r="F995" s="71">
        <v>4</v>
      </c>
      <c r="G995" s="71" t="s">
        <v>54</v>
      </c>
      <c r="H995" s="71" t="s">
        <v>44</v>
      </c>
      <c r="I995" s="74" t="e">
        <f>(C995-VLOOKUP(G995,Riders!$A$2:$C$213,2,FALSE))/365</f>
        <v>#VALUE!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204</v>
      </c>
      <c r="F996" s="71">
        <v>5</v>
      </c>
      <c r="G996" s="71" t="s">
        <v>28</v>
      </c>
      <c r="H996" s="71" t="s">
        <v>29</v>
      </c>
      <c r="I996" s="74" t="e">
        <f>(C996-VLOOKUP(G996,Riders!$A$2:$C$213,2,FALSE))/365</f>
        <v>#VALUE!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204</v>
      </c>
      <c r="F997" s="71">
        <v>5</v>
      </c>
      <c r="G997" s="71" t="s">
        <v>52</v>
      </c>
      <c r="H997" s="71" t="s">
        <v>53</v>
      </c>
      <c r="I997" s="74" t="e">
        <f>(C997-VLOOKUP(G997,Riders!$A$2:$C$213,2,FALSE))/365</f>
        <v>#VALUE!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204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#VALUE!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204</v>
      </c>
      <c r="F999" s="71">
        <v>6</v>
      </c>
      <c r="G999" s="71" t="s">
        <v>50</v>
      </c>
      <c r="H999" s="71" t="s">
        <v>51</v>
      </c>
      <c r="I999" s="74" t="e">
        <f>(C999-VLOOKUP(G999,Riders!$A$2:$C$213,2,FALSE))/365</f>
        <v>#VALUE!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204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#VALUE!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204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#VALUE!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204</v>
      </c>
      <c r="F1002" s="71">
        <v>8</v>
      </c>
      <c r="G1002" s="71" t="s">
        <v>33</v>
      </c>
      <c r="H1002" s="71" t="s">
        <v>27</v>
      </c>
      <c r="I1002" s="74" t="e">
        <f>(C1002-VLOOKUP(G1002,Riders!$A$2:$C$213,2,FALSE))/365</f>
        <v>#VALUE!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204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#VALUE!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204</v>
      </c>
      <c r="F1004" s="71">
        <v>9</v>
      </c>
      <c r="G1004" s="71" t="s">
        <v>34</v>
      </c>
      <c r="H1004" s="71" t="s">
        <v>19</v>
      </c>
      <c r="I1004" s="74" t="e">
        <f>(C1004-VLOOKUP(G1004,Riders!$A$2:$C$213,2,FALSE))/365</f>
        <v>#VALUE!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204</v>
      </c>
      <c r="F1005" s="71">
        <v>9</v>
      </c>
      <c r="G1005" s="71" t="s">
        <v>45</v>
      </c>
      <c r="H1005" s="71" t="s">
        <v>40</v>
      </c>
      <c r="I1005" s="74" t="e">
        <f>(C1005-VLOOKUP(G1005,Riders!$A$2:$C$213,2,FALSE))/365</f>
        <v>#VALUE!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204</v>
      </c>
      <c r="F1006" s="71">
        <v>10</v>
      </c>
      <c r="G1006" s="71" t="s">
        <v>35</v>
      </c>
      <c r="H1006" s="71" t="s">
        <v>36</v>
      </c>
      <c r="I1006" s="74" t="e">
        <f>(C1006-VLOOKUP(G1006,Riders!$A$2:$C$213,2,FALSE))/365</f>
        <v>#VALUE!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204</v>
      </c>
      <c r="F1007" s="71">
        <v>10</v>
      </c>
      <c r="G1007" s="71" t="s">
        <v>43</v>
      </c>
      <c r="H1007" s="71" t="s">
        <v>44</v>
      </c>
      <c r="I1007" s="74" t="e">
        <f>(C1007-VLOOKUP(G1007,Riders!$A$2:$C$213,2,FALSE))/365</f>
        <v>#VALUE!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204</v>
      </c>
      <c r="F1008" s="71">
        <v>11</v>
      </c>
      <c r="G1008" s="71" t="s">
        <v>42</v>
      </c>
      <c r="H1008" s="71" t="s">
        <v>40</v>
      </c>
      <c r="I1008" s="74" t="e">
        <f>(C1008-VLOOKUP(G1008,Riders!$A$2:$C$213,2,FALSE))/365</f>
        <v>#VALUE!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204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#VALUE!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204</v>
      </c>
      <c r="F1010" s="71">
        <v>12</v>
      </c>
      <c r="G1010" s="71" t="s">
        <v>39</v>
      </c>
      <c r="H1010" s="71" t="s">
        <v>40</v>
      </c>
      <c r="I1010" s="74" t="e">
        <f>(C1010-VLOOKUP(G1010,Riders!$A$2:$C$213,2,FALSE))/365</f>
        <v>#VALUE!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204</v>
      </c>
      <c r="F1011" s="71">
        <v>12</v>
      </c>
      <c r="G1011" s="71" t="s">
        <v>41</v>
      </c>
      <c r="H1011" s="71" t="s">
        <v>27</v>
      </c>
      <c r="I1011" s="74" t="e">
        <f>(C1011-VLOOKUP(G1011,Riders!$A$2:$C$213,2,FALSE))/365</f>
        <v>#VALUE!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1" t="s">
        <v>205</v>
      </c>
      <c r="F1012" s="72">
        <v>1</v>
      </c>
      <c r="G1012" s="72" t="s">
        <v>14</v>
      </c>
      <c r="H1012" s="72" t="s">
        <v>15</v>
      </c>
      <c r="I1012" s="77" t="e">
        <f>(C1012-VLOOKUP(G1012,Riders!$A$2:$C$213,2,FALSE))/365</f>
        <v>#VALUE!</v>
      </c>
      <c r="J1012" s="72">
        <v>2</v>
      </c>
      <c r="K1012" s="72">
        <v>1</v>
      </c>
      <c r="L1012" s="71">
        <v>11.430999999999999</v>
      </c>
      <c r="M1012" s="106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205</v>
      </c>
      <c r="F1013" s="72">
        <v>1</v>
      </c>
      <c r="G1013" s="72" t="s">
        <v>39</v>
      </c>
      <c r="H1013" s="72" t="s">
        <v>40</v>
      </c>
      <c r="I1013" s="77" t="e">
        <f>(C1013-VLOOKUP(G1013,Riders!$A$2:$C$213,2,FALSE))/365</f>
        <v>#VALUE!</v>
      </c>
      <c r="J1013" s="72">
        <v>15</v>
      </c>
      <c r="K1013" s="72">
        <v>2</v>
      </c>
      <c r="L1013" s="71">
        <v>11.975999999999999</v>
      </c>
      <c r="M1013" s="106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205</v>
      </c>
      <c r="F1014" s="72">
        <v>2</v>
      </c>
      <c r="G1014" s="72" t="s">
        <v>16</v>
      </c>
      <c r="H1014" s="72" t="s">
        <v>17</v>
      </c>
      <c r="I1014" s="77" t="e">
        <f>(C1014-VLOOKUP(G1014,Riders!$A$2:$C$213,2,FALSE))/365</f>
        <v>#VALUE!</v>
      </c>
      <c r="J1014" s="72">
        <v>1</v>
      </c>
      <c r="K1014" s="72">
        <v>1</v>
      </c>
      <c r="L1014" s="71">
        <v>11.022</v>
      </c>
      <c r="M1014" s="106">
        <f t="shared" ref="M1014:M1043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1" t="s">
        <v>205</v>
      </c>
      <c r="F1015" s="72">
        <v>2</v>
      </c>
      <c r="G1015" s="72" t="s">
        <v>42</v>
      </c>
      <c r="H1015" s="72" t="s">
        <v>40</v>
      </c>
      <c r="I1015" s="77" t="e">
        <f>(C1015-VLOOKUP(G1015,Riders!$A$2:$C$213,2,FALSE))/365</f>
        <v>#VALUE!</v>
      </c>
      <c r="J1015" s="72">
        <v>16</v>
      </c>
      <c r="K1015" s="72">
        <v>2</v>
      </c>
      <c r="L1015" s="71">
        <v>11.086</v>
      </c>
      <c r="M1015" s="106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205</v>
      </c>
      <c r="F1016" s="72">
        <v>3</v>
      </c>
      <c r="G1016" s="72" t="s">
        <v>18</v>
      </c>
      <c r="H1016" s="72" t="s">
        <v>19</v>
      </c>
      <c r="I1016" s="77" t="e">
        <f>(C1016-VLOOKUP(G1016,Riders!$A$2:$C$213,2,FALSE))/365</f>
        <v>#VALUE!</v>
      </c>
      <c r="J1016" s="72">
        <v>5</v>
      </c>
      <c r="K1016" s="72">
        <v>1</v>
      </c>
      <c r="L1016" s="71">
        <v>11.085000000000001</v>
      </c>
      <c r="M1016" s="106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205</v>
      </c>
      <c r="F1017" s="72">
        <v>3</v>
      </c>
      <c r="G1017" s="72" t="s">
        <v>35</v>
      </c>
      <c r="H1017" s="72" t="s">
        <v>36</v>
      </c>
      <c r="I1017" s="77" t="e">
        <f>(C1017-VLOOKUP(G1017,Riders!$A$2:$C$213,2,FALSE))/365</f>
        <v>#VALUE!</v>
      </c>
      <c r="J1017" s="72">
        <v>14</v>
      </c>
      <c r="K1017" s="72">
        <v>2</v>
      </c>
      <c r="L1017" s="71">
        <v>11.147</v>
      </c>
      <c r="M1017" s="106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1" t="s">
        <v>205</v>
      </c>
      <c r="F1018" s="72">
        <v>4</v>
      </c>
      <c r="G1018" s="72" t="s">
        <v>34</v>
      </c>
      <c r="H1018" s="72" t="s">
        <v>19</v>
      </c>
      <c r="I1018" s="77" t="e">
        <f>(C1018-VLOOKUP(G1018,Riders!$A$2:$C$213,2,FALSE))/365</f>
        <v>#VALUE!</v>
      </c>
      <c r="J1018" s="72">
        <v>4</v>
      </c>
      <c r="K1018" s="72">
        <v>1</v>
      </c>
      <c r="L1018" s="71">
        <v>11.19</v>
      </c>
      <c r="M1018" s="106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205</v>
      </c>
      <c r="F1019" s="72">
        <v>4</v>
      </c>
      <c r="G1019" s="72" t="s">
        <v>20</v>
      </c>
      <c r="H1019" s="72" t="s">
        <v>21</v>
      </c>
      <c r="I1019" s="77" t="e">
        <f>(C1019-VLOOKUP(G1019,Riders!$A$2:$C$213,2,FALSE))/365</f>
        <v>#VALUE!</v>
      </c>
      <c r="J1019" s="72">
        <v>9</v>
      </c>
      <c r="K1019" s="72">
        <v>2</v>
      </c>
      <c r="L1019" s="71">
        <v>11.311</v>
      </c>
      <c r="M1019" s="106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205</v>
      </c>
      <c r="F1020" s="72">
        <v>5</v>
      </c>
      <c r="G1020" s="72" t="s">
        <v>22</v>
      </c>
      <c r="H1020" s="72" t="s">
        <v>15</v>
      </c>
      <c r="I1020" s="77" t="e">
        <f>(C1020-VLOOKUP(G1020,Riders!$A$2:$C$213,2,FALSE))/365</f>
        <v>#VALUE!</v>
      </c>
      <c r="J1020" s="72">
        <v>6</v>
      </c>
      <c r="K1020" s="72">
        <v>1</v>
      </c>
      <c r="L1020" s="71">
        <v>11.023</v>
      </c>
      <c r="M1020" s="106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1" t="s">
        <v>205</v>
      </c>
      <c r="F1021" s="72">
        <v>5</v>
      </c>
      <c r="G1021" s="72" t="s">
        <v>33</v>
      </c>
      <c r="H1021" s="72" t="s">
        <v>27</v>
      </c>
      <c r="I1021" s="77" t="e">
        <f>(C1021-VLOOKUP(G1021,Riders!$A$2:$C$213,2,FALSE))/365</f>
        <v>#VALUE!</v>
      </c>
      <c r="J1021" s="72">
        <v>13</v>
      </c>
      <c r="K1021" s="72">
        <v>2</v>
      </c>
      <c r="L1021" s="71">
        <v>11.119</v>
      </c>
      <c r="M1021" s="106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205</v>
      </c>
      <c r="F1022" s="72">
        <v>6</v>
      </c>
      <c r="G1022" s="72" t="s">
        <v>23</v>
      </c>
      <c r="H1022" s="72" t="s">
        <v>15</v>
      </c>
      <c r="I1022" s="77" t="e">
        <f>(C1022-VLOOKUP(G1022,Riders!$A$2:$C$213,2,FALSE))/365</f>
        <v>#VALUE!</v>
      </c>
      <c r="J1022" s="72">
        <v>3</v>
      </c>
      <c r="K1022" s="72">
        <v>1</v>
      </c>
      <c r="L1022" s="72">
        <v>11.157</v>
      </c>
      <c r="M1022" s="106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205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#VALUE!</v>
      </c>
      <c r="J1023" s="72">
        <v>12</v>
      </c>
      <c r="K1023" s="72">
        <v>2</v>
      </c>
      <c r="L1023" s="72">
        <v>11.478</v>
      </c>
      <c r="M1023" s="106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1" t="s">
        <v>205</v>
      </c>
      <c r="F1024" s="72">
        <v>7</v>
      </c>
      <c r="G1024" s="72" t="s">
        <v>24</v>
      </c>
      <c r="H1024" s="72" t="s">
        <v>25</v>
      </c>
      <c r="I1024" s="77" t="e">
        <f>(C1024-VLOOKUP(G1024,Riders!$A$2:$C$213,2,FALSE))/365</f>
        <v>#VALUE!</v>
      </c>
      <c r="J1024" s="72">
        <v>7</v>
      </c>
      <c r="K1024" s="72">
        <v>1</v>
      </c>
      <c r="L1024" s="72">
        <v>10.999000000000001</v>
      </c>
      <c r="M1024" s="106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205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#VALUE!</v>
      </c>
      <c r="J1025" s="72">
        <v>11</v>
      </c>
      <c r="K1025" s="72">
        <v>2</v>
      </c>
      <c r="L1025" s="72">
        <v>11.042</v>
      </c>
      <c r="M1025" s="106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205</v>
      </c>
      <c r="F1026" s="72">
        <v>8</v>
      </c>
      <c r="G1026" s="72" t="s">
        <v>28</v>
      </c>
      <c r="H1026" s="72" t="s">
        <v>29</v>
      </c>
      <c r="I1026" s="77" t="e">
        <f>(C1026-VLOOKUP(G1026,Riders!$A$2:$C$213,2,FALSE))/365</f>
        <v>#VALUE!</v>
      </c>
      <c r="J1026" s="72">
        <v>8</v>
      </c>
      <c r="K1026" s="72">
        <v>1</v>
      </c>
      <c r="L1026" s="72">
        <v>11.041</v>
      </c>
      <c r="M1026" s="106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1" t="s">
        <v>205</v>
      </c>
      <c r="F1027" s="72">
        <v>8</v>
      </c>
      <c r="G1027" s="72" t="s">
        <v>26</v>
      </c>
      <c r="H1027" s="72" t="s">
        <v>27</v>
      </c>
      <c r="I1027" s="77" t="e">
        <f>(C1027-VLOOKUP(G1027,Riders!$A$2:$C$213,2,FALSE))/365</f>
        <v>#VALUE!</v>
      </c>
      <c r="J1027" s="72">
        <v>10</v>
      </c>
      <c r="K1027" s="72">
        <v>2</v>
      </c>
      <c r="L1027" s="72">
        <v>11.125</v>
      </c>
      <c r="M1027" s="106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8" t="s">
        <v>206</v>
      </c>
      <c r="F1028" s="88">
        <v>1</v>
      </c>
      <c r="G1028" s="88" t="s">
        <v>14</v>
      </c>
      <c r="H1028" s="88" t="s">
        <v>15</v>
      </c>
      <c r="I1028" s="143" t="e">
        <f>(C1028-VLOOKUP(G1028,Riders!$A$2:$C$213,2,FALSE))/365</f>
        <v>#VALUE!</v>
      </c>
      <c r="J1028" s="88">
        <v>2</v>
      </c>
      <c r="K1028" s="88">
        <v>1</v>
      </c>
      <c r="L1028" s="72">
        <v>10.949</v>
      </c>
      <c r="M1028" s="106">
        <f t="shared" si="29"/>
        <v>65.759430084939268</v>
      </c>
      <c r="N1028" s="88">
        <v>1</v>
      </c>
      <c r="O1028" s="71">
        <v>10.949</v>
      </c>
      <c r="P1028" s="88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8" t="s">
        <v>206</v>
      </c>
      <c r="F1029" s="88">
        <v>1</v>
      </c>
      <c r="G1029" s="88" t="s">
        <v>28</v>
      </c>
      <c r="H1029" s="88" t="s">
        <v>29</v>
      </c>
      <c r="I1029" s="143" t="e">
        <f>(C1029-VLOOKUP(G1029,Riders!$A$2:$C$213,2,FALSE))/365</f>
        <v>#VALUE!</v>
      </c>
      <c r="J1029" s="88">
        <v>8</v>
      </c>
      <c r="K1029" s="88">
        <v>2</v>
      </c>
      <c r="L1029" s="72">
        <v>11.035</v>
      </c>
      <c r="M1029" s="106">
        <f t="shared" si="29"/>
        <v>65.24694154961486</v>
      </c>
      <c r="N1029" s="88">
        <v>2</v>
      </c>
      <c r="O1029" s="71">
        <f>O1028+0.086</f>
        <v>11.035</v>
      </c>
      <c r="P1029" s="88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8" t="s">
        <v>206</v>
      </c>
      <c r="F1030" s="88">
        <v>2</v>
      </c>
      <c r="G1030" s="88" t="s">
        <v>16</v>
      </c>
      <c r="H1030" s="88" t="s">
        <v>17</v>
      </c>
      <c r="I1030" s="143" t="e">
        <f>(C1030-VLOOKUP(G1030,Riders!$A$2:$C$213,2,FALSE))/365</f>
        <v>#VALUE!</v>
      </c>
      <c r="J1030" s="88">
        <v>1</v>
      </c>
      <c r="K1030" s="88">
        <v>1</v>
      </c>
      <c r="L1030" s="72">
        <v>10.954000000000001</v>
      </c>
      <c r="M1030" s="106">
        <f t="shared" si="29"/>
        <v>65.729413912725946</v>
      </c>
      <c r="N1030" s="88">
        <v>1</v>
      </c>
      <c r="O1030" s="71">
        <v>10.954000000000001</v>
      </c>
      <c r="P1030" s="88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8" t="s">
        <v>206</v>
      </c>
      <c r="F1031" s="88">
        <v>2</v>
      </c>
      <c r="G1031" s="88" t="s">
        <v>24</v>
      </c>
      <c r="H1031" s="88" t="s">
        <v>25</v>
      </c>
      <c r="I1031" s="143" t="e">
        <f>(C1031-VLOOKUP(G1031,Riders!$A$2:$C$213,2,FALSE))/365</f>
        <v>#VALUE!</v>
      </c>
      <c r="J1031" s="88">
        <v>7</v>
      </c>
      <c r="K1031" s="88">
        <v>2</v>
      </c>
      <c r="L1031" s="72">
        <v>11.17</v>
      </c>
      <c r="M1031" s="106">
        <f t="shared" si="29"/>
        <v>64.458370635631155</v>
      </c>
      <c r="N1031" s="88">
        <v>2</v>
      </c>
      <c r="O1031" s="71">
        <f>O1030+0.216</f>
        <v>11.17</v>
      </c>
      <c r="P1031" s="88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8" t="s">
        <v>206</v>
      </c>
      <c r="F1032" s="88">
        <v>3</v>
      </c>
      <c r="G1032" s="88" t="s">
        <v>23</v>
      </c>
      <c r="H1032" s="88" t="s">
        <v>15</v>
      </c>
      <c r="I1032" s="143" t="e">
        <f>(C1032-VLOOKUP(G1032,Riders!$A$2:$C$213,2,FALSE))/365</f>
        <v>#VALUE!</v>
      </c>
      <c r="J1032" s="88">
        <v>3</v>
      </c>
      <c r="K1032" s="88">
        <v>1</v>
      </c>
      <c r="L1032" s="72">
        <v>11.066000000000001</v>
      </c>
      <c r="M1032" s="106">
        <f t="shared" si="29"/>
        <v>65.064160491595871</v>
      </c>
      <c r="N1032" s="88">
        <v>1</v>
      </c>
      <c r="O1032" s="71">
        <v>11.066000000000001</v>
      </c>
      <c r="P1032" s="88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8" t="s">
        <v>206</v>
      </c>
      <c r="F1033" s="88">
        <v>3</v>
      </c>
      <c r="G1033" s="88" t="s">
        <v>18</v>
      </c>
      <c r="H1033" s="88" t="s">
        <v>19</v>
      </c>
      <c r="I1033" s="143" t="e">
        <f>(C1033-VLOOKUP(G1033,Riders!$A$2:$C$213,2,FALSE))/365</f>
        <v>#VALUE!</v>
      </c>
      <c r="J1033" s="88">
        <v>5</v>
      </c>
      <c r="K1033" s="88">
        <v>2</v>
      </c>
      <c r="L1033" s="72">
        <v>11.075000000000001</v>
      </c>
      <c r="M1033" s="106">
        <f t="shared" si="29"/>
        <v>65.011286681715575</v>
      </c>
      <c r="N1033" s="88">
        <v>2</v>
      </c>
      <c r="O1033" s="71">
        <f>O1032+0.009</f>
        <v>11.075000000000001</v>
      </c>
      <c r="P1033" s="88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8" t="s">
        <v>206</v>
      </c>
      <c r="F1034" s="88">
        <v>4</v>
      </c>
      <c r="G1034" s="88" t="s">
        <v>34</v>
      </c>
      <c r="H1034" s="88" t="s">
        <v>19</v>
      </c>
      <c r="I1034" s="143" t="e">
        <f>(C1034-VLOOKUP(G1034,Riders!$A$2:$C$213,2,FALSE))/365</f>
        <v>#VALUE!</v>
      </c>
      <c r="J1034" s="88">
        <v>4</v>
      </c>
      <c r="K1034" s="88">
        <v>1</v>
      </c>
      <c r="L1034" s="72">
        <v>11.004</v>
      </c>
      <c r="M1034" s="106">
        <f t="shared" si="29"/>
        <v>65.430752453653213</v>
      </c>
      <c r="N1034" s="88">
        <v>1</v>
      </c>
      <c r="O1034" s="71">
        <v>11.004</v>
      </c>
      <c r="P1034" s="88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8" t="s">
        <v>206</v>
      </c>
      <c r="F1035" s="88">
        <v>4</v>
      </c>
      <c r="G1035" s="88" t="s">
        <v>22</v>
      </c>
      <c r="H1035" s="88" t="s">
        <v>15</v>
      </c>
      <c r="I1035" s="143" t="e">
        <f>(C1035-VLOOKUP(G1035,Riders!$A$2:$C$213,2,FALSE))/365</f>
        <v>#VALUE!</v>
      </c>
      <c r="J1035" s="88">
        <v>6</v>
      </c>
      <c r="K1035" s="88">
        <v>2</v>
      </c>
      <c r="L1035" s="72">
        <v>11.04</v>
      </c>
      <c r="M1035" s="106">
        <f t="shared" si="29"/>
        <v>65.217391304347828</v>
      </c>
      <c r="N1035" s="88">
        <v>2</v>
      </c>
      <c r="O1035" s="71">
        <f>O1034+0.036</f>
        <v>11.04</v>
      </c>
      <c r="P1035" s="88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5" t="s">
        <v>207</v>
      </c>
      <c r="F1036" s="105">
        <v>1</v>
      </c>
      <c r="G1036" s="105" t="s">
        <v>14</v>
      </c>
      <c r="H1036" s="105" t="s">
        <v>15</v>
      </c>
      <c r="I1036" s="144" t="e">
        <f>(C1036-VLOOKUP(G1036,Riders!$A$2:$C$213,2,FALSE))/365</f>
        <v>#VALUE!</v>
      </c>
      <c r="J1036" s="105">
        <v>2</v>
      </c>
      <c r="K1036" s="105">
        <v>1</v>
      </c>
      <c r="L1036" s="88">
        <v>10.975</v>
      </c>
      <c r="M1036" s="106">
        <f t="shared" si="29"/>
        <v>65.603644646924835</v>
      </c>
      <c r="N1036" s="105">
        <v>1</v>
      </c>
      <c r="O1036" s="71">
        <v>10.975</v>
      </c>
      <c r="P1036" s="88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5" t="s">
        <v>207</v>
      </c>
      <c r="F1037" s="105">
        <v>1</v>
      </c>
      <c r="G1037" s="105" t="s">
        <v>34</v>
      </c>
      <c r="H1037" s="105" t="s">
        <v>19</v>
      </c>
      <c r="I1037" s="144" t="e">
        <f>(C1037-VLOOKUP(G1037,Riders!$A$2:$C$213,2,FALSE))/365</f>
        <v>#VALUE!</v>
      </c>
      <c r="J1037" s="105">
        <v>4</v>
      </c>
      <c r="K1037" s="105">
        <v>2</v>
      </c>
      <c r="L1037" s="88">
        <v>11.061999999999999</v>
      </c>
      <c r="M1037" s="106">
        <f t="shared" si="29"/>
        <v>65.087687579099622</v>
      </c>
      <c r="N1037" s="105">
        <v>2</v>
      </c>
      <c r="O1037" s="71">
        <f>O1036+0.087</f>
        <v>11.061999999999999</v>
      </c>
      <c r="P1037" s="88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5" t="s">
        <v>207</v>
      </c>
      <c r="F1038" s="105">
        <v>2</v>
      </c>
      <c r="G1038" s="105" t="s">
        <v>16</v>
      </c>
      <c r="H1038" s="105" t="s">
        <v>17</v>
      </c>
      <c r="I1038" s="144" t="e">
        <f>(C1038-VLOOKUP(G1038,Riders!$A$2:$C$213,2,FALSE))/365</f>
        <v>#VALUE!</v>
      </c>
      <c r="J1038" s="105">
        <v>1</v>
      </c>
      <c r="K1038" s="105">
        <v>2</v>
      </c>
      <c r="L1038" s="88">
        <v>10.895</v>
      </c>
      <c r="M1038" s="106">
        <f t="shared" si="29"/>
        <v>66.085360256998626</v>
      </c>
      <c r="N1038" s="105">
        <v>1</v>
      </c>
      <c r="O1038" s="71">
        <v>10.895</v>
      </c>
      <c r="P1038" s="88">
        <f t="shared" si="30"/>
        <v>66.085360256998626</v>
      </c>
      <c r="Q1038" s="105">
        <v>1</v>
      </c>
      <c r="R1038" s="71">
        <v>10.956</v>
      </c>
      <c r="S1038" s="88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5" t="s">
        <v>207</v>
      </c>
      <c r="F1039" s="105">
        <v>2</v>
      </c>
      <c r="G1039" s="105" t="s">
        <v>23</v>
      </c>
      <c r="H1039" s="105" t="s">
        <v>15</v>
      </c>
      <c r="I1039" s="144" t="e">
        <f>(C1039-VLOOKUP(G1039,Riders!$A$2:$C$213,2,FALSE))/365</f>
        <v>#VALUE!</v>
      </c>
      <c r="J1039" s="105">
        <v>3</v>
      </c>
      <c r="K1039" s="105">
        <v>1</v>
      </c>
      <c r="L1039" s="88">
        <v>10.966999999999999</v>
      </c>
      <c r="M1039" s="106">
        <f t="shared" si="29"/>
        <v>65.651499954408692</v>
      </c>
      <c r="N1039" s="105">
        <v>2</v>
      </c>
      <c r="O1039" s="71">
        <f>O1038+0.072</f>
        <v>10.966999999999999</v>
      </c>
      <c r="P1039" s="88">
        <f t="shared" si="30"/>
        <v>65.651499954408692</v>
      </c>
      <c r="Q1039" s="105">
        <v>2</v>
      </c>
      <c r="R1039" s="71">
        <f>R1038+0.247</f>
        <v>11.202999999999999</v>
      </c>
      <c r="S1039" s="88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208</v>
      </c>
      <c r="F1040" s="79" t="s">
        <v>209</v>
      </c>
      <c r="G1040" s="79" t="s">
        <v>16</v>
      </c>
      <c r="H1040" s="79" t="s">
        <v>17</v>
      </c>
      <c r="I1040" s="81" t="e">
        <f>(C1040-VLOOKUP(G1040,Riders!$A$2:$C$213,2,FALSE))/365</f>
        <v>#VALUE!</v>
      </c>
      <c r="J1040" s="79">
        <v>1</v>
      </c>
      <c r="K1040" s="79">
        <v>1</v>
      </c>
      <c r="L1040" s="88">
        <v>10.917999999999999</v>
      </c>
      <c r="M1040" s="106">
        <f t="shared" si="29"/>
        <v>65.94614398241437</v>
      </c>
      <c r="N1040" s="79">
        <v>1</v>
      </c>
      <c r="O1040" s="71">
        <v>10.917999999999999</v>
      </c>
      <c r="P1040" s="88">
        <f t="shared" si="30"/>
        <v>65.94614398241437</v>
      </c>
      <c r="S1040" s="88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208</v>
      </c>
      <c r="F1041" s="79" t="s">
        <v>209</v>
      </c>
      <c r="G1041" s="79" t="s">
        <v>14</v>
      </c>
      <c r="H1041" s="79" t="s">
        <v>15</v>
      </c>
      <c r="I1041" s="81" t="e">
        <f>(C1041-VLOOKUP(G1041,Riders!$A$2:$C$213,2,FALSE))/365</f>
        <v>#VALUE!</v>
      </c>
      <c r="J1041" s="79">
        <v>2</v>
      </c>
      <c r="K1041" s="79">
        <v>2</v>
      </c>
      <c r="L1041" s="88">
        <v>10.976999999999999</v>
      </c>
      <c r="M1041" s="106">
        <f t="shared" si="29"/>
        <v>65.591691719048924</v>
      </c>
      <c r="N1041" s="79">
        <v>2</v>
      </c>
      <c r="O1041" s="71">
        <f>O1040+0.059</f>
        <v>10.976999999999999</v>
      </c>
      <c r="P1041" s="88">
        <f t="shared" si="30"/>
        <v>65.591691719048924</v>
      </c>
      <c r="S1041" s="88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208</v>
      </c>
      <c r="F1042" s="79" t="s">
        <v>210</v>
      </c>
      <c r="G1042" s="79" t="s">
        <v>23</v>
      </c>
      <c r="H1042" s="79" t="s">
        <v>15</v>
      </c>
      <c r="I1042" s="81" t="e">
        <f>(C1042-VLOOKUP(G1042,Riders!$A$2:$C$213,2,FALSE))/365</f>
        <v>#VALUE!</v>
      </c>
      <c r="J1042" s="79">
        <v>3</v>
      </c>
      <c r="K1042" s="79">
        <v>1</v>
      </c>
      <c r="L1042" s="88">
        <v>11.135999999999999</v>
      </c>
      <c r="M1042" s="106">
        <f t="shared" si="29"/>
        <v>64.65517241379311</v>
      </c>
      <c r="N1042" s="79">
        <v>1</v>
      </c>
      <c r="O1042" s="71">
        <v>11.135999999999999</v>
      </c>
      <c r="P1042" s="88">
        <f t="shared" si="30"/>
        <v>64.65517241379311</v>
      </c>
      <c r="S1042" s="88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208</v>
      </c>
      <c r="F1043" s="79" t="s">
        <v>210</v>
      </c>
      <c r="G1043" s="79" t="s">
        <v>34</v>
      </c>
      <c r="H1043" s="79" t="s">
        <v>19</v>
      </c>
      <c r="I1043" s="81" t="e">
        <f>(C1043-VLOOKUP(G1043,Riders!$A$2:$C$213,2,FALSE))/365</f>
        <v>#VALUE!</v>
      </c>
      <c r="J1043" s="79">
        <v>4</v>
      </c>
      <c r="K1043" s="79">
        <v>2</v>
      </c>
      <c r="L1043" s="88">
        <v>11.193999999999999</v>
      </c>
      <c r="M1043" s="106">
        <f t="shared" si="29"/>
        <v>64.320171520457393</v>
      </c>
      <c r="N1043" s="79">
        <v>2</v>
      </c>
      <c r="O1043" s="71">
        <f>O1042+0.058</f>
        <v>11.193999999999999</v>
      </c>
      <c r="P1043" s="88">
        <f t="shared" si="30"/>
        <v>64.320171520457393</v>
      </c>
      <c r="S1043" s="88"/>
    </row>
    <row r="1044" spans="1:19" x14ac:dyDescent="0.35">
      <c r="A1044" s="43" t="s">
        <v>432</v>
      </c>
      <c r="B1044" s="43">
        <v>2023</v>
      </c>
      <c r="C1044" s="73">
        <v>44982</v>
      </c>
      <c r="D1044" s="43" t="s">
        <v>72</v>
      </c>
      <c r="E1044" s="43" t="s">
        <v>204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432</v>
      </c>
      <c r="B1045" s="43">
        <v>2023</v>
      </c>
      <c r="C1045" s="73">
        <v>44982</v>
      </c>
      <c r="D1045" s="43" t="s">
        <v>72</v>
      </c>
      <c r="E1045" s="43" t="s">
        <v>204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432</v>
      </c>
      <c r="B1046" s="43">
        <v>2023</v>
      </c>
      <c r="C1046" s="73">
        <v>44982</v>
      </c>
      <c r="D1046" s="43" t="s">
        <v>72</v>
      </c>
      <c r="E1046" s="43" t="s">
        <v>204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432</v>
      </c>
      <c r="B1047" s="43">
        <v>2023</v>
      </c>
      <c r="C1047" s="73">
        <v>44982</v>
      </c>
      <c r="D1047" s="43" t="s">
        <v>72</v>
      </c>
      <c r="E1047" s="43" t="s">
        <v>204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432</v>
      </c>
      <c r="B1048" s="43">
        <v>2023</v>
      </c>
      <c r="C1048" s="73">
        <v>44982</v>
      </c>
      <c r="D1048" s="43" t="s">
        <v>72</v>
      </c>
      <c r="E1048" s="43" t="s">
        <v>204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432</v>
      </c>
      <c r="B1049" s="43">
        <v>2023</v>
      </c>
      <c r="C1049" s="73">
        <v>44982</v>
      </c>
      <c r="D1049" s="43" t="s">
        <v>72</v>
      </c>
      <c r="E1049" s="43" t="s">
        <v>204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432</v>
      </c>
      <c r="B1050" s="43">
        <v>2023</v>
      </c>
      <c r="C1050" s="73">
        <v>44982</v>
      </c>
      <c r="D1050" s="43" t="s">
        <v>72</v>
      </c>
      <c r="E1050" s="43" t="s">
        <v>204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432</v>
      </c>
      <c r="B1051" s="43">
        <v>2023</v>
      </c>
      <c r="C1051" s="73">
        <v>44982</v>
      </c>
      <c r="D1051" s="43" t="s">
        <v>72</v>
      </c>
      <c r="E1051" s="43" t="s">
        <v>204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432</v>
      </c>
      <c r="B1052" s="43">
        <v>2023</v>
      </c>
      <c r="C1052" s="73">
        <v>44982</v>
      </c>
      <c r="D1052" s="43" t="s">
        <v>72</v>
      </c>
      <c r="E1052" s="43" t="s">
        <v>204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432</v>
      </c>
      <c r="B1053" s="43">
        <v>2023</v>
      </c>
      <c r="C1053" s="73">
        <v>44982</v>
      </c>
      <c r="D1053" s="43" t="s">
        <v>72</v>
      </c>
      <c r="E1053" s="43" t="s">
        <v>204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432</v>
      </c>
      <c r="B1054" s="43">
        <v>2023</v>
      </c>
      <c r="C1054" s="73">
        <v>44982</v>
      </c>
      <c r="D1054" s="43" t="s">
        <v>72</v>
      </c>
      <c r="E1054" s="43" t="s">
        <v>204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432</v>
      </c>
      <c r="B1055" s="43">
        <v>2023</v>
      </c>
      <c r="C1055" s="73">
        <v>44982</v>
      </c>
      <c r="D1055" s="43" t="s">
        <v>72</v>
      </c>
      <c r="E1055" s="43" t="s">
        <v>204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432</v>
      </c>
      <c r="B1056" s="43">
        <v>2023</v>
      </c>
      <c r="C1056" s="73">
        <v>44982</v>
      </c>
      <c r="D1056" s="43" t="s">
        <v>72</v>
      </c>
      <c r="E1056" s="43" t="s">
        <v>204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432</v>
      </c>
      <c r="B1057" s="43">
        <v>2023</v>
      </c>
      <c r="C1057" s="73">
        <v>44982</v>
      </c>
      <c r="D1057" s="43" t="s">
        <v>72</v>
      </c>
      <c r="E1057" s="43" t="s">
        <v>204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432</v>
      </c>
      <c r="B1058" s="43">
        <v>2023</v>
      </c>
      <c r="C1058" s="73">
        <v>44982</v>
      </c>
      <c r="D1058" s="43" t="s">
        <v>72</v>
      </c>
      <c r="E1058" s="43" t="s">
        <v>204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432</v>
      </c>
      <c r="B1059" s="43">
        <v>2023</v>
      </c>
      <c r="C1059" s="73">
        <v>44982</v>
      </c>
      <c r="D1059" s="43" t="s">
        <v>72</v>
      </c>
      <c r="E1059" s="43" t="s">
        <v>204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432</v>
      </c>
      <c r="B1060" s="43">
        <v>2023</v>
      </c>
      <c r="C1060" s="73">
        <v>44982</v>
      </c>
      <c r="D1060" s="43" t="s">
        <v>72</v>
      </c>
      <c r="E1060" s="43" t="s">
        <v>204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432</v>
      </c>
      <c r="B1061" s="43">
        <v>2023</v>
      </c>
      <c r="C1061" s="73">
        <v>44982</v>
      </c>
      <c r="D1061" s="43" t="s">
        <v>72</v>
      </c>
      <c r="E1061" s="43" t="s">
        <v>204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432</v>
      </c>
      <c r="B1062" s="43">
        <v>2023</v>
      </c>
      <c r="C1062" s="73">
        <v>44982</v>
      </c>
      <c r="D1062" s="43" t="s">
        <v>72</v>
      </c>
      <c r="E1062" s="43" t="s">
        <v>204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432</v>
      </c>
      <c r="B1063" s="43">
        <v>2023</v>
      </c>
      <c r="C1063" s="73">
        <v>44982</v>
      </c>
      <c r="D1063" s="43" t="s">
        <v>72</v>
      </c>
      <c r="E1063" s="43" t="s">
        <v>204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432</v>
      </c>
      <c r="B1064" s="43">
        <v>2023</v>
      </c>
      <c r="C1064" s="73">
        <v>44982</v>
      </c>
      <c r="D1064" s="43" t="s">
        <v>72</v>
      </c>
      <c r="E1064" s="43" t="s">
        <v>204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432</v>
      </c>
      <c r="B1065" s="43">
        <v>2023</v>
      </c>
      <c r="C1065" s="73">
        <v>44982</v>
      </c>
      <c r="D1065" s="43" t="s">
        <v>72</v>
      </c>
      <c r="E1065" s="43" t="s">
        <v>204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432</v>
      </c>
      <c r="B1066" s="43">
        <v>2023</v>
      </c>
      <c r="C1066" s="73">
        <v>44982</v>
      </c>
      <c r="D1066" s="43" t="s">
        <v>72</v>
      </c>
      <c r="E1066" s="43" t="s">
        <v>204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432</v>
      </c>
      <c r="B1067" s="43">
        <v>2023</v>
      </c>
      <c r="C1067" s="73">
        <v>44982</v>
      </c>
      <c r="D1067" s="43" t="s">
        <v>72</v>
      </c>
      <c r="E1067" s="43" t="s">
        <v>204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432</v>
      </c>
      <c r="B1068" s="43">
        <v>2023</v>
      </c>
      <c r="C1068" s="73">
        <v>44982</v>
      </c>
      <c r="D1068" s="43" t="s">
        <v>72</v>
      </c>
      <c r="E1068" s="43" t="s">
        <v>205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432</v>
      </c>
      <c r="B1069" s="43">
        <v>2023</v>
      </c>
      <c r="C1069" s="73">
        <v>44982</v>
      </c>
      <c r="D1069" s="43" t="s">
        <v>72</v>
      </c>
      <c r="E1069" s="71" t="s">
        <v>205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432</v>
      </c>
      <c r="B1070" s="43">
        <v>2023</v>
      </c>
      <c r="C1070" s="73">
        <v>44982</v>
      </c>
      <c r="D1070" s="43" t="s">
        <v>72</v>
      </c>
      <c r="E1070" s="71" t="s">
        <v>205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432</v>
      </c>
      <c r="B1071" s="43">
        <v>2023</v>
      </c>
      <c r="C1071" s="73">
        <v>44982</v>
      </c>
      <c r="D1071" s="43" t="s">
        <v>72</v>
      </c>
      <c r="E1071" s="43" t="s">
        <v>205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432</v>
      </c>
      <c r="B1072" s="43">
        <v>2023</v>
      </c>
      <c r="C1072" s="73">
        <v>44982</v>
      </c>
      <c r="D1072" s="43" t="s">
        <v>72</v>
      </c>
      <c r="E1072" s="71" t="s">
        <v>205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432</v>
      </c>
      <c r="B1073" s="43">
        <v>2023</v>
      </c>
      <c r="C1073" s="73">
        <v>44982</v>
      </c>
      <c r="D1073" s="43" t="s">
        <v>72</v>
      </c>
      <c r="E1073" s="71" t="s">
        <v>205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432</v>
      </c>
      <c r="B1074" s="43">
        <v>2023</v>
      </c>
      <c r="C1074" s="73">
        <v>44982</v>
      </c>
      <c r="D1074" s="43" t="s">
        <v>72</v>
      </c>
      <c r="E1074" s="43" t="s">
        <v>205</v>
      </c>
      <c r="F1074">
        <v>4</v>
      </c>
      <c r="G1074" t="s">
        <v>396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432</v>
      </c>
      <c r="B1075" s="43">
        <v>2023</v>
      </c>
      <c r="C1075" s="73">
        <v>44982</v>
      </c>
      <c r="D1075" s="43" t="s">
        <v>72</v>
      </c>
      <c r="E1075" s="71" t="s">
        <v>205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432</v>
      </c>
      <c r="B1076" s="43">
        <v>2023</v>
      </c>
      <c r="C1076" s="73">
        <v>44982</v>
      </c>
      <c r="D1076" s="43" t="s">
        <v>72</v>
      </c>
      <c r="E1076" s="71" t="s">
        <v>205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432</v>
      </c>
      <c r="B1077" s="43">
        <v>2023</v>
      </c>
      <c r="C1077" s="73">
        <v>44982</v>
      </c>
      <c r="D1077" s="43" t="s">
        <v>72</v>
      </c>
      <c r="E1077" s="43" t="s">
        <v>205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432</v>
      </c>
      <c r="B1078" s="43">
        <v>2023</v>
      </c>
      <c r="C1078" s="73">
        <v>44982</v>
      </c>
      <c r="D1078" s="43" t="s">
        <v>72</v>
      </c>
      <c r="E1078" s="71" t="s">
        <v>205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432</v>
      </c>
      <c r="B1079" s="43">
        <v>2023</v>
      </c>
      <c r="C1079" s="73">
        <v>44982</v>
      </c>
      <c r="D1079" s="43" t="s">
        <v>72</v>
      </c>
      <c r="E1079" s="71" t="s">
        <v>205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432</v>
      </c>
      <c r="B1080" s="43">
        <v>2023</v>
      </c>
      <c r="C1080" s="73">
        <v>44982</v>
      </c>
      <c r="D1080" s="43" t="s">
        <v>72</v>
      </c>
      <c r="E1080" s="43" t="s">
        <v>205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432</v>
      </c>
      <c r="B1081" s="43">
        <v>2023</v>
      </c>
      <c r="C1081" s="73">
        <v>44982</v>
      </c>
      <c r="D1081" s="43" t="s">
        <v>72</v>
      </c>
      <c r="E1081" s="71" t="s">
        <v>205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432</v>
      </c>
      <c r="B1082" s="43">
        <v>2023</v>
      </c>
      <c r="C1082" s="73">
        <v>44982</v>
      </c>
      <c r="D1082" s="43" t="s">
        <v>72</v>
      </c>
      <c r="E1082" s="71" t="s">
        <v>205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432</v>
      </c>
      <c r="B1083" s="43">
        <v>2023</v>
      </c>
      <c r="C1083" s="73">
        <v>44982</v>
      </c>
      <c r="D1083" s="43" t="s">
        <v>72</v>
      </c>
      <c r="E1083" s="43" t="s">
        <v>205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432</v>
      </c>
      <c r="B1084" s="43">
        <v>2023</v>
      </c>
      <c r="C1084" s="73">
        <v>44982</v>
      </c>
      <c r="D1084" s="43" t="s">
        <v>72</v>
      </c>
      <c r="E1084" s="71" t="s">
        <v>206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432</v>
      </c>
      <c r="B1085" s="43">
        <v>2023</v>
      </c>
      <c r="C1085" s="73">
        <v>44982</v>
      </c>
      <c r="D1085" s="43" t="s">
        <v>72</v>
      </c>
      <c r="E1085" s="71" t="s">
        <v>206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432</v>
      </c>
      <c r="B1086" s="43">
        <v>2023</v>
      </c>
      <c r="C1086" s="73">
        <v>44982</v>
      </c>
      <c r="D1086" s="43" t="s">
        <v>72</v>
      </c>
      <c r="E1086" s="71" t="s">
        <v>206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432</v>
      </c>
      <c r="B1087" s="43">
        <v>2023</v>
      </c>
      <c r="C1087" s="73">
        <v>44982</v>
      </c>
      <c r="D1087" s="43" t="s">
        <v>72</v>
      </c>
      <c r="E1087" s="71" t="s">
        <v>206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432</v>
      </c>
      <c r="B1088" s="43">
        <v>2023</v>
      </c>
      <c r="C1088" s="73">
        <v>44982</v>
      </c>
      <c r="D1088" s="43" t="s">
        <v>72</v>
      </c>
      <c r="E1088" s="71" t="s">
        <v>206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432</v>
      </c>
      <c r="B1089" s="43">
        <v>2023</v>
      </c>
      <c r="C1089" s="73">
        <v>44982</v>
      </c>
      <c r="D1089" s="43" t="s">
        <v>72</v>
      </c>
      <c r="E1089" s="71" t="s">
        <v>206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432</v>
      </c>
      <c r="B1090" s="43">
        <v>2023</v>
      </c>
      <c r="C1090" s="73">
        <v>44982</v>
      </c>
      <c r="D1090" s="43" t="s">
        <v>72</v>
      </c>
      <c r="E1090" s="71" t="s">
        <v>206</v>
      </c>
      <c r="F1090">
        <v>4</v>
      </c>
      <c r="G1090" t="s">
        <v>396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432</v>
      </c>
      <c r="B1091" s="43">
        <v>2023</v>
      </c>
      <c r="C1091" s="73">
        <v>44982</v>
      </c>
      <c r="D1091" s="43" t="s">
        <v>72</v>
      </c>
      <c r="E1091" s="71" t="s">
        <v>206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432</v>
      </c>
      <c r="B1092" s="43">
        <v>2023</v>
      </c>
      <c r="C1092" s="73">
        <v>44982</v>
      </c>
      <c r="D1092" s="43" t="s">
        <v>72</v>
      </c>
      <c r="E1092" s="71" t="s">
        <v>207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432</v>
      </c>
      <c r="B1093" s="43">
        <v>2023</v>
      </c>
      <c r="C1093" s="73">
        <v>44982</v>
      </c>
      <c r="D1093" s="43" t="s">
        <v>72</v>
      </c>
      <c r="E1093" s="71" t="s">
        <v>207</v>
      </c>
      <c r="F1093">
        <v>1</v>
      </c>
      <c r="G1093" t="s">
        <v>396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432</v>
      </c>
      <c r="B1094" s="43">
        <v>2023</v>
      </c>
      <c r="C1094" s="73">
        <v>44982</v>
      </c>
      <c r="D1094" s="43" t="s">
        <v>72</v>
      </c>
      <c r="E1094" s="71" t="s">
        <v>207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432</v>
      </c>
      <c r="B1095" s="43">
        <v>2023</v>
      </c>
      <c r="C1095" s="73">
        <v>44982</v>
      </c>
      <c r="D1095" s="43" t="s">
        <v>72</v>
      </c>
      <c r="E1095" s="71" t="s">
        <v>207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432</v>
      </c>
      <c r="B1096" s="43">
        <v>2023</v>
      </c>
      <c r="C1096" s="73">
        <v>44982</v>
      </c>
      <c r="D1096" s="43" t="s">
        <v>72</v>
      </c>
      <c r="E1096" s="71" t="s">
        <v>208</v>
      </c>
      <c r="F1096" t="s">
        <v>209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432</v>
      </c>
      <c r="B1097" s="43">
        <v>2023</v>
      </c>
      <c r="C1097" s="73">
        <v>44982</v>
      </c>
      <c r="D1097" s="43" t="s">
        <v>72</v>
      </c>
      <c r="E1097" s="71" t="s">
        <v>208</v>
      </c>
      <c r="F1097" t="s">
        <v>209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432</v>
      </c>
      <c r="B1098" s="43">
        <v>2023</v>
      </c>
      <c r="C1098" s="73">
        <v>44982</v>
      </c>
      <c r="D1098" s="43" t="s">
        <v>72</v>
      </c>
      <c r="E1098" s="71" t="s">
        <v>208</v>
      </c>
      <c r="F1098" t="s">
        <v>210</v>
      </c>
      <c r="G1098" t="s">
        <v>396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432</v>
      </c>
      <c r="B1099" s="43">
        <v>2023</v>
      </c>
      <c r="C1099" s="73">
        <v>44982</v>
      </c>
      <c r="D1099" s="43" t="s">
        <v>72</v>
      </c>
      <c r="E1099" s="71" t="s">
        <v>208</v>
      </c>
      <c r="F1099" t="s">
        <v>210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1735</v>
      </c>
      <c r="B1100" s="1">
        <v>2023</v>
      </c>
      <c r="C1100" s="2">
        <v>45001</v>
      </c>
      <c r="D1100" s="1" t="s">
        <v>72</v>
      </c>
      <c r="E1100" s="43" t="s">
        <v>204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1735</v>
      </c>
      <c r="B1101" s="1">
        <v>2023</v>
      </c>
      <c r="C1101" s="2">
        <v>45001</v>
      </c>
      <c r="D1101" s="1" t="s">
        <v>72</v>
      </c>
      <c r="E1101" s="43" t="s">
        <v>204</v>
      </c>
      <c r="F1101">
        <v>1</v>
      </c>
      <c r="G1101" t="s">
        <v>1722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1735</v>
      </c>
      <c r="B1102" s="1">
        <v>2023</v>
      </c>
      <c r="C1102" s="2">
        <v>45001</v>
      </c>
      <c r="D1102" s="1" t="s">
        <v>72</v>
      </c>
      <c r="E1102" s="43" t="s">
        <v>204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1735</v>
      </c>
      <c r="B1103" s="1">
        <v>2023</v>
      </c>
      <c r="C1103" s="2">
        <v>45001</v>
      </c>
      <c r="D1103" s="1" t="s">
        <v>72</v>
      </c>
      <c r="E1103" s="43" t="s">
        <v>204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1735</v>
      </c>
      <c r="B1104" s="1">
        <v>2023</v>
      </c>
      <c r="C1104" s="2">
        <v>45001</v>
      </c>
      <c r="D1104" s="1" t="s">
        <v>72</v>
      </c>
      <c r="E1104" s="43" t="s">
        <v>204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1735</v>
      </c>
      <c r="B1105" s="1">
        <v>2023</v>
      </c>
      <c r="C1105" s="2">
        <v>45001</v>
      </c>
      <c r="D1105" s="1" t="s">
        <v>72</v>
      </c>
      <c r="E1105" s="43" t="s">
        <v>204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1735</v>
      </c>
      <c r="B1106" s="1">
        <v>2023</v>
      </c>
      <c r="C1106" s="2">
        <v>45001</v>
      </c>
      <c r="D1106" s="1" t="s">
        <v>72</v>
      </c>
      <c r="E1106" s="43" t="s">
        <v>204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1735</v>
      </c>
      <c r="B1107" s="1">
        <v>2023</v>
      </c>
      <c r="C1107" s="2">
        <v>45001</v>
      </c>
      <c r="D1107" s="1" t="s">
        <v>72</v>
      </c>
      <c r="E1107" s="43" t="s">
        <v>204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1735</v>
      </c>
      <c r="B1108" s="1">
        <v>2023</v>
      </c>
      <c r="C1108" s="2">
        <v>45001</v>
      </c>
      <c r="D1108" s="1" t="s">
        <v>72</v>
      </c>
      <c r="E1108" s="43" t="s">
        <v>204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1735</v>
      </c>
      <c r="B1109" s="1">
        <v>2023</v>
      </c>
      <c r="C1109" s="2">
        <v>45001</v>
      </c>
      <c r="D1109" s="1" t="s">
        <v>72</v>
      </c>
      <c r="E1109" s="43" t="s">
        <v>204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1735</v>
      </c>
      <c r="B1110" s="1">
        <v>2023</v>
      </c>
      <c r="C1110" s="2">
        <v>45001</v>
      </c>
      <c r="D1110" s="1" t="s">
        <v>72</v>
      </c>
      <c r="E1110" s="43" t="s">
        <v>204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1735</v>
      </c>
      <c r="B1111" s="1">
        <v>2023</v>
      </c>
      <c r="C1111" s="2">
        <v>45001</v>
      </c>
      <c r="D1111" s="1" t="s">
        <v>72</v>
      </c>
      <c r="E1111" s="43" t="s">
        <v>204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1735</v>
      </c>
      <c r="B1112" s="1">
        <v>2023</v>
      </c>
      <c r="C1112" s="2">
        <v>45001</v>
      </c>
      <c r="D1112" s="1" t="s">
        <v>72</v>
      </c>
      <c r="E1112" s="43" t="s">
        <v>204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1735</v>
      </c>
      <c r="B1113" s="1">
        <v>2023</v>
      </c>
      <c r="C1113" s="2">
        <v>45001</v>
      </c>
      <c r="D1113" s="1" t="s">
        <v>72</v>
      </c>
      <c r="E1113" s="43" t="s">
        <v>204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1735</v>
      </c>
      <c r="B1114" s="1">
        <v>2023</v>
      </c>
      <c r="C1114" s="2">
        <v>45001</v>
      </c>
      <c r="D1114" s="1" t="s">
        <v>72</v>
      </c>
      <c r="E1114" s="43" t="s">
        <v>204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1735</v>
      </c>
      <c r="B1115" s="1">
        <v>2023</v>
      </c>
      <c r="C1115" s="2">
        <v>45001</v>
      </c>
      <c r="D1115" s="1" t="s">
        <v>72</v>
      </c>
      <c r="E1115" s="43" t="s">
        <v>204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1735</v>
      </c>
      <c r="B1116" s="1">
        <v>2023</v>
      </c>
      <c r="C1116" s="2">
        <v>45001</v>
      </c>
      <c r="D1116" s="1" t="s">
        <v>72</v>
      </c>
      <c r="E1116" s="43" t="s">
        <v>204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1735</v>
      </c>
      <c r="B1117" s="1">
        <v>2023</v>
      </c>
      <c r="C1117" s="2">
        <v>45001</v>
      </c>
      <c r="D1117" s="1" t="s">
        <v>72</v>
      </c>
      <c r="E1117" s="43" t="s">
        <v>204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1735</v>
      </c>
      <c r="B1118" s="1">
        <v>2023</v>
      </c>
      <c r="C1118" s="2">
        <v>45001</v>
      </c>
      <c r="D1118" s="1" t="s">
        <v>72</v>
      </c>
      <c r="E1118" s="43" t="s">
        <v>204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1735</v>
      </c>
      <c r="B1119" s="1">
        <v>2023</v>
      </c>
      <c r="C1119" s="2">
        <v>45001</v>
      </c>
      <c r="D1119" s="1" t="s">
        <v>72</v>
      </c>
      <c r="E1119" s="43" t="s">
        <v>204</v>
      </c>
      <c r="F1119">
        <v>10</v>
      </c>
      <c r="G1119" t="s">
        <v>1737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1735</v>
      </c>
      <c r="B1120" s="1">
        <v>2023</v>
      </c>
      <c r="C1120" s="2">
        <v>45001</v>
      </c>
      <c r="D1120" s="1" t="s">
        <v>72</v>
      </c>
      <c r="E1120" s="43" t="s">
        <v>204</v>
      </c>
      <c r="F1120">
        <v>11</v>
      </c>
      <c r="G1120" t="s">
        <v>1515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1735</v>
      </c>
      <c r="B1121" s="1">
        <v>2023</v>
      </c>
      <c r="C1121" s="2">
        <v>45001</v>
      </c>
      <c r="D1121" s="1" t="s">
        <v>72</v>
      </c>
      <c r="E1121" s="43" t="s">
        <v>204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1735</v>
      </c>
      <c r="B1122" s="1">
        <v>2023</v>
      </c>
      <c r="C1122" s="2">
        <v>45001</v>
      </c>
      <c r="D1122" s="1" t="s">
        <v>72</v>
      </c>
      <c r="E1122" s="43" t="s">
        <v>204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1735</v>
      </c>
      <c r="B1123" s="1">
        <v>2023</v>
      </c>
      <c r="C1123" s="2">
        <v>45001</v>
      </c>
      <c r="D1123" s="1" t="s">
        <v>72</v>
      </c>
      <c r="E1123" s="43" t="s">
        <v>204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1735</v>
      </c>
      <c r="B1124" s="1">
        <v>2023</v>
      </c>
      <c r="C1124" s="2">
        <v>45001</v>
      </c>
      <c r="D1124" s="1" t="s">
        <v>72</v>
      </c>
      <c r="E1124" s="43" t="s">
        <v>205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1735</v>
      </c>
      <c r="B1125" s="1">
        <v>2023</v>
      </c>
      <c r="C1125" s="2">
        <v>45001</v>
      </c>
      <c r="D1125" s="1" t="s">
        <v>72</v>
      </c>
      <c r="E1125" s="71" t="s">
        <v>205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1735</v>
      </c>
      <c r="B1126" s="1">
        <v>2023</v>
      </c>
      <c r="C1126" s="2">
        <v>45001</v>
      </c>
      <c r="D1126" s="1" t="s">
        <v>72</v>
      </c>
      <c r="E1126" s="71" t="s">
        <v>205</v>
      </c>
      <c r="F1126">
        <v>2</v>
      </c>
      <c r="G1126" t="s">
        <v>396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1735</v>
      </c>
      <c r="B1127" s="1">
        <v>2023</v>
      </c>
      <c r="C1127" s="2">
        <v>45001</v>
      </c>
      <c r="D1127" s="1" t="s">
        <v>72</v>
      </c>
      <c r="E1127" s="43" t="s">
        <v>205</v>
      </c>
      <c r="F1127">
        <v>2</v>
      </c>
      <c r="G1127" t="s">
        <v>1515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1735</v>
      </c>
      <c r="B1128" s="1">
        <v>2023</v>
      </c>
      <c r="C1128" s="2">
        <v>45001</v>
      </c>
      <c r="D1128" s="1" t="s">
        <v>72</v>
      </c>
      <c r="E1128" s="71" t="s">
        <v>205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1735</v>
      </c>
      <c r="B1129" s="1">
        <v>2023</v>
      </c>
      <c r="C1129" s="2">
        <v>45001</v>
      </c>
      <c r="D1129" s="1" t="s">
        <v>72</v>
      </c>
      <c r="E1129" s="71" t="s">
        <v>205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1735</v>
      </c>
      <c r="B1130" s="1">
        <v>2023</v>
      </c>
      <c r="C1130" s="2">
        <v>45001</v>
      </c>
      <c r="D1130" s="1" t="s">
        <v>72</v>
      </c>
      <c r="E1130" s="43" t="s">
        <v>205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1735</v>
      </c>
      <c r="B1131" s="1">
        <v>2023</v>
      </c>
      <c r="C1131" s="2">
        <v>45001</v>
      </c>
      <c r="D1131" s="1" t="s">
        <v>72</v>
      </c>
      <c r="E1131" s="71" t="s">
        <v>205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1735</v>
      </c>
      <c r="B1132" s="1">
        <v>2023</v>
      </c>
      <c r="C1132" s="2">
        <v>45001</v>
      </c>
      <c r="D1132" s="1" t="s">
        <v>72</v>
      </c>
      <c r="E1132" s="71" t="s">
        <v>205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1735</v>
      </c>
      <c r="B1133" s="1">
        <v>2023</v>
      </c>
      <c r="C1133" s="2">
        <v>45001</v>
      </c>
      <c r="D1133" s="1" t="s">
        <v>72</v>
      </c>
      <c r="E1133" s="43" t="s">
        <v>205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1735</v>
      </c>
      <c r="B1134" s="1">
        <v>2023</v>
      </c>
      <c r="C1134" s="2">
        <v>45001</v>
      </c>
      <c r="D1134" s="1" t="s">
        <v>72</v>
      </c>
      <c r="E1134" s="71" t="s">
        <v>205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1735</v>
      </c>
      <c r="B1135" s="1">
        <v>2023</v>
      </c>
      <c r="C1135" s="2">
        <v>45001</v>
      </c>
      <c r="D1135" s="1" t="s">
        <v>72</v>
      </c>
      <c r="E1135" s="71" t="s">
        <v>205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1735</v>
      </c>
      <c r="B1136" s="1">
        <v>2023</v>
      </c>
      <c r="C1136" s="2">
        <v>45001</v>
      </c>
      <c r="D1136" s="1" t="s">
        <v>72</v>
      </c>
      <c r="E1136" s="43" t="s">
        <v>205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1735</v>
      </c>
      <c r="B1137" s="1">
        <v>2023</v>
      </c>
      <c r="C1137" s="2">
        <v>45001</v>
      </c>
      <c r="D1137" s="1" t="s">
        <v>72</v>
      </c>
      <c r="E1137" s="71" t="s">
        <v>205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1735</v>
      </c>
      <c r="B1138" s="1">
        <v>2023</v>
      </c>
      <c r="C1138" s="2">
        <v>45001</v>
      </c>
      <c r="D1138" s="1" t="s">
        <v>72</v>
      </c>
      <c r="E1138" s="71" t="s">
        <v>205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1735</v>
      </c>
      <c r="B1139" s="1">
        <v>2023</v>
      </c>
      <c r="C1139" s="2">
        <v>45001</v>
      </c>
      <c r="D1139" s="1" t="s">
        <v>72</v>
      </c>
      <c r="E1139" s="43" t="s">
        <v>205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1735</v>
      </c>
      <c r="B1140" s="1">
        <v>2023</v>
      </c>
      <c r="C1140" s="2">
        <v>45001</v>
      </c>
      <c r="D1140" s="1" t="s">
        <v>72</v>
      </c>
      <c r="E1140" s="71" t="s">
        <v>206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1735</v>
      </c>
      <c r="B1141" s="1">
        <v>2023</v>
      </c>
      <c r="C1141" s="2">
        <v>45001</v>
      </c>
      <c r="D1141" s="1" t="s">
        <v>72</v>
      </c>
      <c r="E1141" s="71" t="s">
        <v>206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1735</v>
      </c>
      <c r="B1142" s="1">
        <v>2023</v>
      </c>
      <c r="C1142" s="2">
        <v>45001</v>
      </c>
      <c r="D1142" s="1" t="s">
        <v>72</v>
      </c>
      <c r="E1142" s="71" t="s">
        <v>206</v>
      </c>
      <c r="F1142">
        <v>2</v>
      </c>
      <c r="G1142" t="s">
        <v>396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1735</v>
      </c>
      <c r="B1143" s="1">
        <v>2023</v>
      </c>
      <c r="C1143" s="2">
        <v>45001</v>
      </c>
      <c r="D1143" s="1" t="s">
        <v>72</v>
      </c>
      <c r="E1143" s="71" t="s">
        <v>206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1735</v>
      </c>
      <c r="B1144" s="1">
        <v>2023</v>
      </c>
      <c r="C1144" s="2">
        <v>45001</v>
      </c>
      <c r="D1144" s="1" t="s">
        <v>72</v>
      </c>
      <c r="E1144" s="71" t="s">
        <v>206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1735</v>
      </c>
      <c r="B1145" s="1">
        <v>2023</v>
      </c>
      <c r="C1145" s="2">
        <v>45001</v>
      </c>
      <c r="D1145" s="1" t="s">
        <v>72</v>
      </c>
      <c r="E1145" s="71" t="s">
        <v>206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1735</v>
      </c>
      <c r="B1146" s="1">
        <v>2023</v>
      </c>
      <c r="C1146" s="2">
        <v>45001</v>
      </c>
      <c r="D1146" s="1" t="s">
        <v>72</v>
      </c>
      <c r="E1146" s="71" t="s">
        <v>206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1735</v>
      </c>
      <c r="B1147" s="1">
        <v>2023</v>
      </c>
      <c r="C1147" s="2">
        <v>45001</v>
      </c>
      <c r="D1147" s="1" t="s">
        <v>72</v>
      </c>
      <c r="E1147" s="71" t="s">
        <v>206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1735</v>
      </c>
      <c r="B1148" s="1">
        <v>2023</v>
      </c>
      <c r="C1148" s="2">
        <v>45001</v>
      </c>
      <c r="D1148" s="1" t="s">
        <v>72</v>
      </c>
      <c r="E1148" s="71" t="s">
        <v>207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1735</v>
      </c>
      <c r="B1149" s="1">
        <v>2023</v>
      </c>
      <c r="C1149" s="2">
        <v>45001</v>
      </c>
      <c r="D1149" s="1" t="s">
        <v>72</v>
      </c>
      <c r="E1149" s="71" t="s">
        <v>207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1735</v>
      </c>
      <c r="B1150" s="1">
        <v>2023</v>
      </c>
      <c r="C1150" s="2">
        <v>45001</v>
      </c>
      <c r="D1150" s="1" t="s">
        <v>72</v>
      </c>
      <c r="E1150" s="71" t="s">
        <v>207</v>
      </c>
      <c r="F1150">
        <v>2</v>
      </c>
      <c r="G1150" t="s">
        <v>396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1735</v>
      </c>
      <c r="B1151" s="1">
        <v>2023</v>
      </c>
      <c r="C1151" s="2">
        <v>45001</v>
      </c>
      <c r="D1151" s="1" t="s">
        <v>72</v>
      </c>
      <c r="E1151" s="71" t="s">
        <v>207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1735</v>
      </c>
      <c r="B1152" s="1">
        <v>2023</v>
      </c>
      <c r="C1152" s="2">
        <v>45001</v>
      </c>
      <c r="D1152" s="1" t="s">
        <v>72</v>
      </c>
      <c r="E1152" s="71" t="s">
        <v>208</v>
      </c>
      <c r="F1152" t="s">
        <v>209</v>
      </c>
      <c r="G1152" t="s">
        <v>396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1735</v>
      </c>
      <c r="B1153" s="1">
        <v>2023</v>
      </c>
      <c r="C1153" s="2">
        <v>45001</v>
      </c>
      <c r="D1153" s="1" t="s">
        <v>72</v>
      </c>
      <c r="E1153" s="71" t="s">
        <v>208</v>
      </c>
      <c r="F1153" t="s">
        <v>209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1735</v>
      </c>
      <c r="B1154" s="1">
        <v>2023</v>
      </c>
      <c r="C1154" s="2">
        <v>45001</v>
      </c>
      <c r="D1154" s="1" t="s">
        <v>72</v>
      </c>
      <c r="E1154" s="71" t="s">
        <v>208</v>
      </c>
      <c r="F1154" t="s">
        <v>210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1735</v>
      </c>
      <c r="B1155" s="1">
        <v>2023</v>
      </c>
      <c r="C1155" s="2">
        <v>45001</v>
      </c>
      <c r="D1155" s="1" t="s">
        <v>72</v>
      </c>
      <c r="E1155" s="71" t="s">
        <v>208</v>
      </c>
      <c r="F1155" t="s">
        <v>210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6" spans="1:15" x14ac:dyDescent="0.35">
      <c r="A1156" s="43" t="s">
        <v>1753</v>
      </c>
      <c r="B1156" s="43">
        <v>2021</v>
      </c>
      <c r="C1156" s="9">
        <v>44414</v>
      </c>
      <c r="D1156" s="43" t="s">
        <v>1543</v>
      </c>
      <c r="E1156" s="71" t="s">
        <v>1755</v>
      </c>
      <c r="F1156">
        <v>1</v>
      </c>
      <c r="G1156" t="s">
        <v>14</v>
      </c>
      <c r="H1156" t="s">
        <v>15</v>
      </c>
      <c r="J1156">
        <v>5</v>
      </c>
      <c r="K1156">
        <v>1</v>
      </c>
      <c r="L1156">
        <v>11.226000000000001</v>
      </c>
    </row>
    <row r="1157" spans="1:15" x14ac:dyDescent="0.35">
      <c r="A1157" s="43" t="s">
        <v>1753</v>
      </c>
      <c r="B1157" s="43">
        <v>2021</v>
      </c>
      <c r="C1157" s="9">
        <v>44414</v>
      </c>
      <c r="D1157" s="43" t="s">
        <v>1543</v>
      </c>
      <c r="E1157" s="71" t="s">
        <v>1755</v>
      </c>
      <c r="F1157">
        <v>1</v>
      </c>
      <c r="G1157" t="s">
        <v>124</v>
      </c>
      <c r="H1157" t="s">
        <v>123</v>
      </c>
      <c r="J1157">
        <v>24</v>
      </c>
      <c r="K1157">
        <v>2</v>
      </c>
      <c r="L1157">
        <v>11.596</v>
      </c>
    </row>
    <row r="1158" spans="1:15" x14ac:dyDescent="0.35">
      <c r="A1158" s="43" t="s">
        <v>1753</v>
      </c>
      <c r="B1158" s="43">
        <v>2021</v>
      </c>
      <c r="C1158" s="9">
        <v>44414</v>
      </c>
      <c r="D1158" s="43" t="s">
        <v>1543</v>
      </c>
      <c r="E1158" s="71" t="s">
        <v>1755</v>
      </c>
      <c r="F1158">
        <v>2</v>
      </c>
      <c r="G1158" t="s">
        <v>33</v>
      </c>
      <c r="H1158" t="s">
        <v>27</v>
      </c>
      <c r="J1158">
        <v>1</v>
      </c>
      <c r="K1158">
        <v>1</v>
      </c>
      <c r="L1158">
        <v>11.105</v>
      </c>
    </row>
    <row r="1159" spans="1:15" x14ac:dyDescent="0.35">
      <c r="A1159" s="43" t="s">
        <v>1753</v>
      </c>
      <c r="B1159" s="43">
        <v>2021</v>
      </c>
      <c r="C1159" s="9">
        <v>44414</v>
      </c>
      <c r="D1159" s="43" t="s">
        <v>1543</v>
      </c>
      <c r="E1159" s="71" t="s">
        <v>1755</v>
      </c>
      <c r="F1159">
        <v>2</v>
      </c>
      <c r="G1159" t="s">
        <v>150</v>
      </c>
      <c r="H1159" t="s">
        <v>31</v>
      </c>
      <c r="J1159">
        <v>23</v>
      </c>
      <c r="K1159">
        <v>2</v>
      </c>
      <c r="L1159">
        <v>11.64</v>
      </c>
    </row>
    <row r="1160" spans="1:15" x14ac:dyDescent="0.35">
      <c r="A1160" s="43" t="s">
        <v>1753</v>
      </c>
      <c r="B1160" s="43">
        <v>2021</v>
      </c>
      <c r="C1160" s="9">
        <v>44414</v>
      </c>
      <c r="D1160" s="43" t="s">
        <v>1543</v>
      </c>
      <c r="E1160" s="71" t="s">
        <v>1755</v>
      </c>
      <c r="F1160">
        <v>3</v>
      </c>
      <c r="G1160" t="s">
        <v>23</v>
      </c>
      <c r="H1160" t="s">
        <v>15</v>
      </c>
      <c r="J1160">
        <v>4</v>
      </c>
      <c r="K1160">
        <v>1</v>
      </c>
      <c r="L1160">
        <v>10.923</v>
      </c>
    </row>
    <row r="1161" spans="1:15" x14ac:dyDescent="0.35">
      <c r="A1161" s="43" t="s">
        <v>1753</v>
      </c>
      <c r="B1161" s="43">
        <v>2021</v>
      </c>
      <c r="C1161" s="9">
        <v>44414</v>
      </c>
      <c r="D1161" s="43" t="s">
        <v>1543</v>
      </c>
      <c r="E1161" s="71" t="s">
        <v>1755</v>
      </c>
      <c r="F1161">
        <v>3</v>
      </c>
      <c r="G1161" t="s">
        <v>144</v>
      </c>
      <c r="H1161" t="s">
        <v>145</v>
      </c>
      <c r="J1161">
        <v>22</v>
      </c>
      <c r="K1161">
        <v>2</v>
      </c>
      <c r="L1161">
        <v>11.337999999999999</v>
      </c>
    </row>
    <row r="1162" spans="1:15" x14ac:dyDescent="0.35">
      <c r="A1162" s="43" t="s">
        <v>1753</v>
      </c>
      <c r="B1162" s="43">
        <v>2021</v>
      </c>
      <c r="C1162" s="9">
        <v>44414</v>
      </c>
      <c r="D1162" s="43" t="s">
        <v>1543</v>
      </c>
      <c r="E1162" s="71" t="s">
        <v>1755</v>
      </c>
      <c r="F1162">
        <v>4</v>
      </c>
      <c r="G1162" t="s">
        <v>16</v>
      </c>
      <c r="H1162" t="s">
        <v>17</v>
      </c>
      <c r="J1162">
        <v>9</v>
      </c>
      <c r="K1162">
        <v>1</v>
      </c>
      <c r="L1162">
        <v>11.215999999999999</v>
      </c>
    </row>
    <row r="1163" spans="1:15" x14ac:dyDescent="0.35">
      <c r="A1163" s="43" t="s">
        <v>1753</v>
      </c>
      <c r="B1163" s="43">
        <v>2021</v>
      </c>
      <c r="C1163" s="9">
        <v>44414</v>
      </c>
      <c r="D1163" s="43" t="s">
        <v>1543</v>
      </c>
      <c r="E1163" s="71" t="s">
        <v>1755</v>
      </c>
      <c r="F1163">
        <v>4</v>
      </c>
      <c r="G1163" t="s">
        <v>178</v>
      </c>
      <c r="H1163" t="s">
        <v>159</v>
      </c>
      <c r="J1163">
        <v>21</v>
      </c>
      <c r="K1163">
        <v>2</v>
      </c>
      <c r="L1163">
        <v>12.013</v>
      </c>
    </row>
    <row r="1164" spans="1:15" x14ac:dyDescent="0.35">
      <c r="A1164" s="43" t="s">
        <v>1753</v>
      </c>
      <c r="B1164" s="43">
        <v>2021</v>
      </c>
      <c r="C1164" s="9">
        <v>44414</v>
      </c>
      <c r="D1164" s="43" t="s">
        <v>1543</v>
      </c>
      <c r="E1164" s="71" t="s">
        <v>1755</v>
      </c>
      <c r="F1164">
        <v>5</v>
      </c>
      <c r="G1164" t="s">
        <v>26</v>
      </c>
      <c r="H1164" t="s">
        <v>27</v>
      </c>
      <c r="J1164">
        <v>8</v>
      </c>
      <c r="K1164">
        <v>1</v>
      </c>
      <c r="L1164">
        <v>11.102</v>
      </c>
    </row>
    <row r="1165" spans="1:15" x14ac:dyDescent="0.35">
      <c r="A1165" s="43" t="s">
        <v>1753</v>
      </c>
      <c r="B1165" s="43">
        <v>2021</v>
      </c>
      <c r="C1165" s="9">
        <v>44414</v>
      </c>
      <c r="D1165" s="43" t="s">
        <v>1543</v>
      </c>
      <c r="E1165" s="71" t="s">
        <v>1755</v>
      </c>
      <c r="F1165">
        <v>5</v>
      </c>
      <c r="G1165" t="s">
        <v>83</v>
      </c>
      <c r="H1165" t="s">
        <v>67</v>
      </c>
      <c r="J1165">
        <v>16</v>
      </c>
      <c r="K1165">
        <v>2</v>
      </c>
      <c r="L1165">
        <v>11.223000000000001</v>
      </c>
    </row>
    <row r="1166" spans="1:15" x14ac:dyDescent="0.35">
      <c r="A1166" s="43" t="s">
        <v>1753</v>
      </c>
      <c r="B1166" s="43">
        <v>2021</v>
      </c>
      <c r="C1166" s="9">
        <v>44414</v>
      </c>
      <c r="D1166" s="43" t="s">
        <v>1543</v>
      </c>
      <c r="E1166" s="71" t="s">
        <v>1755</v>
      </c>
      <c r="F1166">
        <v>6</v>
      </c>
      <c r="G1166" t="s">
        <v>30</v>
      </c>
      <c r="H1166" t="s">
        <v>31</v>
      </c>
      <c r="J1166">
        <v>2</v>
      </c>
      <c r="K1166">
        <v>1</v>
      </c>
      <c r="L1166">
        <v>10.87</v>
      </c>
    </row>
    <row r="1167" spans="1:15" x14ac:dyDescent="0.35">
      <c r="A1167" s="43" t="s">
        <v>1753</v>
      </c>
      <c r="B1167" s="43">
        <v>2021</v>
      </c>
      <c r="C1167" s="9">
        <v>44414</v>
      </c>
      <c r="D1167" s="43" t="s">
        <v>1543</v>
      </c>
      <c r="E1167" s="71" t="s">
        <v>1755</v>
      </c>
      <c r="F1167">
        <v>6</v>
      </c>
      <c r="G1167" t="s">
        <v>54</v>
      </c>
      <c r="H1167" t="s">
        <v>44</v>
      </c>
      <c r="J1167">
        <v>20</v>
      </c>
      <c r="K1167">
        <v>2</v>
      </c>
      <c r="L1167">
        <v>10.976999999999999</v>
      </c>
    </row>
    <row r="1168" spans="1:15" x14ac:dyDescent="0.35">
      <c r="A1168" s="43" t="s">
        <v>1753</v>
      </c>
      <c r="B1168" s="43">
        <v>2021</v>
      </c>
      <c r="C1168" s="9">
        <v>44414</v>
      </c>
      <c r="D1168" s="43" t="s">
        <v>1543</v>
      </c>
      <c r="E1168" s="71" t="s">
        <v>1755</v>
      </c>
      <c r="F1168">
        <v>7</v>
      </c>
      <c r="G1168" t="s">
        <v>78</v>
      </c>
      <c r="H1168" t="s">
        <v>19</v>
      </c>
      <c r="J1168">
        <v>7</v>
      </c>
      <c r="K1168">
        <v>1</v>
      </c>
      <c r="L1168">
        <v>10.978999999999999</v>
      </c>
    </row>
    <row r="1169" spans="1:12" x14ac:dyDescent="0.35">
      <c r="A1169" s="43" t="s">
        <v>1753</v>
      </c>
      <c r="B1169" s="43">
        <v>2021</v>
      </c>
      <c r="C1169" s="9">
        <v>44414</v>
      </c>
      <c r="D1169" s="43" t="s">
        <v>1543</v>
      </c>
      <c r="E1169" s="71" t="s">
        <v>1755</v>
      </c>
      <c r="F1169">
        <v>7</v>
      </c>
      <c r="G1169" t="s">
        <v>95</v>
      </c>
      <c r="H1169" t="s">
        <v>38</v>
      </c>
      <c r="J1169">
        <v>15</v>
      </c>
      <c r="K1169">
        <v>2</v>
      </c>
      <c r="L1169">
        <v>11.130999999999998</v>
      </c>
    </row>
    <row r="1170" spans="1:12" x14ac:dyDescent="0.35">
      <c r="A1170" s="43" t="s">
        <v>1753</v>
      </c>
      <c r="B1170" s="43">
        <v>2021</v>
      </c>
      <c r="C1170" s="9">
        <v>44414</v>
      </c>
      <c r="D1170" s="43" t="s">
        <v>1543</v>
      </c>
      <c r="E1170" s="71" t="s">
        <v>1755</v>
      </c>
      <c r="F1170">
        <v>8</v>
      </c>
      <c r="G1170" t="s">
        <v>136</v>
      </c>
      <c r="H1170" t="s">
        <v>25</v>
      </c>
      <c r="J1170">
        <v>6</v>
      </c>
      <c r="K1170">
        <v>1</v>
      </c>
      <c r="L1170">
        <v>11.134</v>
      </c>
    </row>
    <row r="1171" spans="1:12" x14ac:dyDescent="0.35">
      <c r="A1171" s="43" t="s">
        <v>1753</v>
      </c>
      <c r="B1171" s="43">
        <v>2021</v>
      </c>
      <c r="C1171" s="9">
        <v>44414</v>
      </c>
      <c r="D1171" s="43" t="s">
        <v>1543</v>
      </c>
      <c r="E1171" s="71" t="s">
        <v>1755</v>
      </c>
      <c r="F1171">
        <v>8</v>
      </c>
      <c r="G1171" t="s">
        <v>97</v>
      </c>
      <c r="H1171" t="s">
        <v>40</v>
      </c>
      <c r="J1171">
        <v>14</v>
      </c>
      <c r="K1171">
        <v>2</v>
      </c>
      <c r="L1171">
        <v>11.746</v>
      </c>
    </row>
    <row r="1172" spans="1:12" x14ac:dyDescent="0.35">
      <c r="A1172" s="43" t="s">
        <v>1753</v>
      </c>
      <c r="B1172" s="43">
        <v>2021</v>
      </c>
      <c r="C1172" s="9">
        <v>44414</v>
      </c>
      <c r="D1172" s="43" t="s">
        <v>1543</v>
      </c>
      <c r="E1172" s="71" t="s">
        <v>1755</v>
      </c>
      <c r="F1172">
        <v>9</v>
      </c>
      <c r="G1172" t="s">
        <v>80</v>
      </c>
      <c r="H1172" t="s">
        <v>65</v>
      </c>
      <c r="J1172">
        <v>3</v>
      </c>
      <c r="K1172">
        <v>1</v>
      </c>
      <c r="L1172">
        <v>11.196</v>
      </c>
    </row>
    <row r="1173" spans="1:12" x14ac:dyDescent="0.35">
      <c r="A1173" s="43" t="s">
        <v>1753</v>
      </c>
      <c r="B1173" s="43">
        <v>2021</v>
      </c>
      <c r="C1173" s="9">
        <v>44414</v>
      </c>
      <c r="D1173" s="43" t="s">
        <v>1543</v>
      </c>
      <c r="E1173" s="71" t="s">
        <v>1755</v>
      </c>
      <c r="F1173">
        <v>9</v>
      </c>
      <c r="G1173" t="s">
        <v>122</v>
      </c>
      <c r="H1173" t="s">
        <v>123</v>
      </c>
      <c r="J1173">
        <v>19</v>
      </c>
      <c r="K1173">
        <v>2</v>
      </c>
      <c r="L1173">
        <v>11.298</v>
      </c>
    </row>
    <row r="1174" spans="1:12" x14ac:dyDescent="0.35">
      <c r="A1174" s="43" t="s">
        <v>1753</v>
      </c>
      <c r="B1174" s="43">
        <v>2021</v>
      </c>
      <c r="C1174" s="9">
        <v>44414</v>
      </c>
      <c r="D1174" s="43" t="s">
        <v>1543</v>
      </c>
      <c r="E1174" s="71" t="s">
        <v>1755</v>
      </c>
      <c r="F1174">
        <v>10</v>
      </c>
      <c r="G1174" t="s">
        <v>137</v>
      </c>
      <c r="H1174" t="s">
        <v>38</v>
      </c>
      <c r="J1174">
        <v>10</v>
      </c>
      <c r="K1174">
        <v>1</v>
      </c>
      <c r="L1174">
        <v>10.744</v>
      </c>
    </row>
    <row r="1175" spans="1:12" x14ac:dyDescent="0.35">
      <c r="A1175" s="43" t="s">
        <v>1753</v>
      </c>
      <c r="B1175" s="43">
        <v>2021</v>
      </c>
      <c r="C1175" s="9">
        <v>44414</v>
      </c>
      <c r="D1175" s="43" t="s">
        <v>1543</v>
      </c>
      <c r="E1175" s="71" t="s">
        <v>1755</v>
      </c>
      <c r="F1175">
        <v>10</v>
      </c>
      <c r="G1175" t="s">
        <v>43</v>
      </c>
      <c r="H1175" t="s">
        <v>44</v>
      </c>
      <c r="J1175">
        <v>18</v>
      </c>
      <c r="K1175">
        <v>2</v>
      </c>
      <c r="L1175">
        <v>10.831</v>
      </c>
    </row>
    <row r="1176" spans="1:12" x14ac:dyDescent="0.35">
      <c r="A1176" s="43" t="s">
        <v>1753</v>
      </c>
      <c r="B1176" s="43">
        <v>2021</v>
      </c>
      <c r="C1176" s="9">
        <v>44414</v>
      </c>
      <c r="D1176" s="43" t="s">
        <v>1543</v>
      </c>
      <c r="E1176" s="71" t="s">
        <v>1755</v>
      </c>
      <c r="F1176">
        <v>11</v>
      </c>
      <c r="G1176" t="s">
        <v>28</v>
      </c>
      <c r="H1176" t="s">
        <v>29</v>
      </c>
      <c r="J1176">
        <v>11</v>
      </c>
      <c r="K1176">
        <v>1</v>
      </c>
      <c r="L1176">
        <v>10.996</v>
      </c>
    </row>
    <row r="1177" spans="1:12" x14ac:dyDescent="0.35">
      <c r="A1177" s="43" t="s">
        <v>1753</v>
      </c>
      <c r="B1177" s="43">
        <v>2021</v>
      </c>
      <c r="C1177" s="9">
        <v>44414</v>
      </c>
      <c r="D1177" s="43" t="s">
        <v>1543</v>
      </c>
      <c r="E1177" s="71" t="s">
        <v>1755</v>
      </c>
      <c r="F1177">
        <v>11</v>
      </c>
      <c r="G1177" t="s">
        <v>139</v>
      </c>
      <c r="H1177" t="s">
        <v>36</v>
      </c>
      <c r="J1177">
        <v>13</v>
      </c>
      <c r="K1177">
        <v>2</v>
      </c>
      <c r="L1177">
        <v>11.251000000000001</v>
      </c>
    </row>
    <row r="1178" spans="1:12" x14ac:dyDescent="0.35">
      <c r="A1178" s="43" t="s">
        <v>1753</v>
      </c>
      <c r="B1178" s="43">
        <v>2021</v>
      </c>
      <c r="C1178" s="9">
        <v>44414</v>
      </c>
      <c r="D1178" s="43" t="s">
        <v>1543</v>
      </c>
      <c r="E1178" s="71" t="s">
        <v>1755</v>
      </c>
      <c r="F1178">
        <v>12</v>
      </c>
      <c r="G1178" t="s">
        <v>111</v>
      </c>
      <c r="H1178" t="s">
        <v>1754</v>
      </c>
      <c r="J1178">
        <v>12</v>
      </c>
      <c r="K1178">
        <v>1</v>
      </c>
      <c r="L1178">
        <v>11.34</v>
      </c>
    </row>
    <row r="1179" spans="1:12" x14ac:dyDescent="0.35">
      <c r="A1179" s="43" t="s">
        <v>1753</v>
      </c>
      <c r="B1179" s="43">
        <v>2021</v>
      </c>
      <c r="C1179" s="9">
        <v>44414</v>
      </c>
      <c r="D1179" s="43" t="s">
        <v>1543</v>
      </c>
      <c r="E1179" s="71" t="s">
        <v>1755</v>
      </c>
      <c r="F1179">
        <v>12</v>
      </c>
      <c r="G1179" t="s">
        <v>113</v>
      </c>
      <c r="H1179" t="s">
        <v>1754</v>
      </c>
      <c r="J1179">
        <v>17</v>
      </c>
      <c r="K1179">
        <v>2</v>
      </c>
      <c r="L1179">
        <v>11.395999999999999</v>
      </c>
    </row>
    <row r="1180" spans="1:12" x14ac:dyDescent="0.35">
      <c r="A1180" s="43" t="s">
        <v>1753</v>
      </c>
      <c r="B1180" s="43">
        <v>2021</v>
      </c>
      <c r="C1180" s="9">
        <v>44414</v>
      </c>
      <c r="D1180" s="43" t="s">
        <v>1543</v>
      </c>
      <c r="E1180" s="71" t="s">
        <v>1531</v>
      </c>
      <c r="F1180">
        <v>1</v>
      </c>
      <c r="G1180" t="s">
        <v>97</v>
      </c>
      <c r="H1180" t="s">
        <v>40</v>
      </c>
      <c r="J1180">
        <v>14</v>
      </c>
      <c r="K1180">
        <v>1</v>
      </c>
      <c r="L1180">
        <v>11.335000000000001</v>
      </c>
    </row>
    <row r="1181" spans="1:12" x14ac:dyDescent="0.35">
      <c r="A1181" s="43" t="s">
        <v>1753</v>
      </c>
      <c r="B1181" s="43">
        <v>2021</v>
      </c>
      <c r="C1181" s="9">
        <v>44414</v>
      </c>
      <c r="D1181" s="43" t="s">
        <v>1543</v>
      </c>
      <c r="E1181" s="71" t="s">
        <v>1531</v>
      </c>
      <c r="F1181">
        <v>1</v>
      </c>
      <c r="G1181" t="s">
        <v>122</v>
      </c>
      <c r="H1181" t="s">
        <v>123</v>
      </c>
      <c r="J1181">
        <v>19</v>
      </c>
      <c r="K1181">
        <v>2</v>
      </c>
      <c r="L1181">
        <v>11.387</v>
      </c>
    </row>
    <row r="1182" spans="1:12" x14ac:dyDescent="0.35">
      <c r="A1182" s="43" t="s">
        <v>1753</v>
      </c>
      <c r="B1182" s="43">
        <v>2021</v>
      </c>
      <c r="C1182" s="9">
        <v>44414</v>
      </c>
      <c r="D1182" s="43" t="s">
        <v>1543</v>
      </c>
      <c r="E1182" s="71" t="s">
        <v>1531</v>
      </c>
      <c r="F1182">
        <v>1</v>
      </c>
      <c r="G1182" t="s">
        <v>124</v>
      </c>
      <c r="H1182" t="s">
        <v>123</v>
      </c>
      <c r="J1182">
        <v>24</v>
      </c>
      <c r="K1182">
        <v>3</v>
      </c>
      <c r="L1182">
        <v>11.600000000000001</v>
      </c>
    </row>
    <row r="1183" spans="1:12" x14ac:dyDescent="0.35">
      <c r="A1183" s="43" t="s">
        <v>1753</v>
      </c>
      <c r="B1183" s="43">
        <v>2021</v>
      </c>
      <c r="C1183" s="9">
        <v>44414</v>
      </c>
      <c r="D1183" s="43" t="s">
        <v>1543</v>
      </c>
      <c r="E1183" s="71" t="s">
        <v>1531</v>
      </c>
      <c r="F1183">
        <v>2</v>
      </c>
      <c r="G1183" t="s">
        <v>95</v>
      </c>
      <c r="H1183" t="s">
        <v>38</v>
      </c>
      <c r="J1183">
        <v>15</v>
      </c>
      <c r="K1183">
        <v>1</v>
      </c>
      <c r="L1183">
        <v>10.913</v>
      </c>
    </row>
    <row r="1184" spans="1:12" x14ac:dyDescent="0.35">
      <c r="A1184" s="43" t="s">
        <v>1753</v>
      </c>
      <c r="B1184" s="43">
        <v>2021</v>
      </c>
      <c r="C1184" s="9">
        <v>44414</v>
      </c>
      <c r="D1184" s="43" t="s">
        <v>1543</v>
      </c>
      <c r="E1184" s="71" t="s">
        <v>1531</v>
      </c>
      <c r="F1184">
        <v>2</v>
      </c>
      <c r="G1184" t="s">
        <v>43</v>
      </c>
      <c r="H1184" t="s">
        <v>44</v>
      </c>
      <c r="J1184">
        <v>18</v>
      </c>
      <c r="K1184">
        <v>2</v>
      </c>
      <c r="L1184">
        <v>10.94</v>
      </c>
    </row>
    <row r="1185" spans="1:12" x14ac:dyDescent="0.35">
      <c r="A1185" s="43" t="s">
        <v>1753</v>
      </c>
      <c r="B1185" s="43">
        <v>2021</v>
      </c>
      <c r="C1185" s="9">
        <v>44414</v>
      </c>
      <c r="D1185" s="43" t="s">
        <v>1543</v>
      </c>
      <c r="E1185" s="71" t="s">
        <v>1531</v>
      </c>
      <c r="F1185">
        <v>2</v>
      </c>
      <c r="G1185" t="s">
        <v>150</v>
      </c>
      <c r="H1185" t="s">
        <v>31</v>
      </c>
      <c r="J1185">
        <v>23</v>
      </c>
      <c r="K1185">
        <v>3</v>
      </c>
      <c r="L1185">
        <v>11.515000000000001</v>
      </c>
    </row>
    <row r="1186" spans="1:12" x14ac:dyDescent="0.35">
      <c r="A1186" s="43" t="s">
        <v>1753</v>
      </c>
      <c r="B1186" s="43">
        <v>2021</v>
      </c>
      <c r="C1186" s="9">
        <v>44414</v>
      </c>
      <c r="D1186" s="43" t="s">
        <v>1543</v>
      </c>
      <c r="E1186" s="71" t="s">
        <v>1531</v>
      </c>
      <c r="F1186">
        <v>3</v>
      </c>
      <c r="G1186" t="s">
        <v>139</v>
      </c>
      <c r="H1186" t="s">
        <v>36</v>
      </c>
      <c r="J1186">
        <v>13</v>
      </c>
      <c r="K1186">
        <v>1</v>
      </c>
      <c r="L1186">
        <v>11.194000000000001</v>
      </c>
    </row>
    <row r="1187" spans="1:12" x14ac:dyDescent="0.35">
      <c r="A1187" s="43" t="s">
        <v>1753</v>
      </c>
      <c r="B1187" s="43">
        <v>2021</v>
      </c>
      <c r="C1187" s="9">
        <v>44414</v>
      </c>
      <c r="D1187" s="43" t="s">
        <v>1543</v>
      </c>
      <c r="E1187" s="71" t="s">
        <v>1531</v>
      </c>
      <c r="F1187">
        <v>3</v>
      </c>
      <c r="G1187" t="s">
        <v>54</v>
      </c>
      <c r="H1187" t="s">
        <v>44</v>
      </c>
      <c r="J1187">
        <v>20</v>
      </c>
      <c r="K1187">
        <v>2</v>
      </c>
      <c r="L1187">
        <v>11.235000000000001</v>
      </c>
    </row>
    <row r="1188" spans="1:12" x14ac:dyDescent="0.35">
      <c r="A1188" s="43" t="s">
        <v>1753</v>
      </c>
      <c r="B1188" s="43">
        <v>2021</v>
      </c>
      <c r="C1188" s="9">
        <v>44414</v>
      </c>
      <c r="D1188" s="43" t="s">
        <v>1543</v>
      </c>
      <c r="E1188" s="71" t="s">
        <v>1531</v>
      </c>
      <c r="F1188">
        <v>3</v>
      </c>
      <c r="G1188" t="s">
        <v>144</v>
      </c>
      <c r="H1188" t="s">
        <v>145</v>
      </c>
      <c r="J1188">
        <v>22</v>
      </c>
      <c r="K1188">
        <v>3</v>
      </c>
      <c r="L1188">
        <v>11.548</v>
      </c>
    </row>
    <row r="1189" spans="1:12" x14ac:dyDescent="0.35">
      <c r="A1189" s="43" t="s">
        <v>1753</v>
      </c>
      <c r="B1189" s="43">
        <v>2021</v>
      </c>
      <c r="C1189" s="9">
        <v>44414</v>
      </c>
      <c r="D1189" s="43" t="s">
        <v>1543</v>
      </c>
      <c r="E1189" s="71" t="s">
        <v>1531</v>
      </c>
      <c r="F1189">
        <v>4</v>
      </c>
      <c r="G1189" t="s">
        <v>83</v>
      </c>
      <c r="H1189" t="s">
        <v>67</v>
      </c>
      <c r="J1189">
        <v>16</v>
      </c>
      <c r="K1189">
        <v>1</v>
      </c>
      <c r="L1189">
        <v>11.372</v>
      </c>
    </row>
    <row r="1190" spans="1:12" x14ac:dyDescent="0.35">
      <c r="A1190" s="43" t="s">
        <v>1753</v>
      </c>
      <c r="B1190" s="43">
        <v>2021</v>
      </c>
      <c r="C1190" s="9">
        <v>44414</v>
      </c>
      <c r="D1190" s="43" t="s">
        <v>1543</v>
      </c>
      <c r="E1190" s="71" t="s">
        <v>1531</v>
      </c>
      <c r="F1190">
        <v>4</v>
      </c>
      <c r="G1190" t="s">
        <v>178</v>
      </c>
      <c r="H1190" t="s">
        <v>159</v>
      </c>
      <c r="J1190">
        <v>21</v>
      </c>
      <c r="K1190">
        <v>2</v>
      </c>
      <c r="L1190">
        <v>11.426</v>
      </c>
    </row>
    <row r="1191" spans="1:12" x14ac:dyDescent="0.35">
      <c r="A1191" s="43" t="s">
        <v>1753</v>
      </c>
      <c r="B1191" s="43">
        <v>2021</v>
      </c>
      <c r="C1191" s="9">
        <v>44414</v>
      </c>
      <c r="D1191" s="43" t="s">
        <v>1543</v>
      </c>
      <c r="E1191" s="71" t="s">
        <v>1531</v>
      </c>
      <c r="F1191">
        <v>4</v>
      </c>
      <c r="G1191" t="s">
        <v>113</v>
      </c>
      <c r="H1191" t="s">
        <v>1754</v>
      </c>
      <c r="J1191">
        <v>17</v>
      </c>
      <c r="K1191">
        <v>3</v>
      </c>
      <c r="L1191">
        <v>11.429</v>
      </c>
    </row>
    <row r="1192" spans="1:12" x14ac:dyDescent="0.35">
      <c r="A1192" s="43" t="s">
        <v>1753</v>
      </c>
      <c r="B1192" s="43">
        <v>2021</v>
      </c>
      <c r="C1192" s="9">
        <v>44414</v>
      </c>
      <c r="D1192" s="43" t="s">
        <v>1543</v>
      </c>
      <c r="E1192" s="71" t="s">
        <v>204</v>
      </c>
      <c r="F1192">
        <v>1</v>
      </c>
      <c r="G1192" t="s">
        <v>14</v>
      </c>
      <c r="H1192" t="s">
        <v>15</v>
      </c>
      <c r="J1192">
        <v>5</v>
      </c>
      <c r="K1192">
        <v>1</v>
      </c>
      <c r="L1192">
        <v>11.085000000000001</v>
      </c>
    </row>
    <row r="1193" spans="1:12" x14ac:dyDescent="0.35">
      <c r="A1193" s="43" t="s">
        <v>1753</v>
      </c>
      <c r="B1193" s="43">
        <v>2021</v>
      </c>
      <c r="C1193" s="9">
        <v>44414</v>
      </c>
      <c r="D1193" s="43" t="s">
        <v>1543</v>
      </c>
      <c r="E1193" s="71" t="s">
        <v>204</v>
      </c>
      <c r="F1193">
        <v>1</v>
      </c>
      <c r="G1193" t="s">
        <v>83</v>
      </c>
      <c r="H1193" t="s">
        <v>67</v>
      </c>
      <c r="J1193">
        <v>16</v>
      </c>
      <c r="K1193">
        <v>2</v>
      </c>
      <c r="L1193">
        <v>11.476000000000001</v>
      </c>
    </row>
    <row r="1194" spans="1:12" x14ac:dyDescent="0.35">
      <c r="A1194" s="43" t="s">
        <v>1753</v>
      </c>
      <c r="B1194" s="43">
        <v>2021</v>
      </c>
      <c r="C1194" s="9">
        <v>44414</v>
      </c>
      <c r="D1194" s="43" t="s">
        <v>1543</v>
      </c>
      <c r="E1194" s="71" t="s">
        <v>204</v>
      </c>
      <c r="F1194">
        <v>2</v>
      </c>
      <c r="G1194" t="s">
        <v>33</v>
      </c>
      <c r="H1194" t="s">
        <v>27</v>
      </c>
      <c r="J1194">
        <v>1</v>
      </c>
      <c r="K1194">
        <v>1</v>
      </c>
      <c r="L1194">
        <v>11.198</v>
      </c>
    </row>
    <row r="1195" spans="1:12" x14ac:dyDescent="0.35">
      <c r="A1195" s="43" t="s">
        <v>1753</v>
      </c>
      <c r="B1195" s="43">
        <v>2021</v>
      </c>
      <c r="C1195" s="9">
        <v>44414</v>
      </c>
      <c r="D1195" s="43" t="s">
        <v>1543</v>
      </c>
      <c r="E1195" s="71" t="s">
        <v>204</v>
      </c>
      <c r="F1195">
        <v>2</v>
      </c>
      <c r="G1195" t="s">
        <v>139</v>
      </c>
      <c r="H1195" t="s">
        <v>36</v>
      </c>
      <c r="J1195">
        <v>13</v>
      </c>
      <c r="K1195">
        <v>2</v>
      </c>
      <c r="L1195">
        <v>11.333</v>
      </c>
    </row>
    <row r="1196" spans="1:12" x14ac:dyDescent="0.35">
      <c r="A1196" s="43" t="s">
        <v>1753</v>
      </c>
      <c r="B1196" s="43">
        <v>2021</v>
      </c>
      <c r="C1196" s="9">
        <v>44414</v>
      </c>
      <c r="D1196" s="43" t="s">
        <v>1543</v>
      </c>
      <c r="E1196" s="71" t="s">
        <v>204</v>
      </c>
      <c r="F1196">
        <v>3</v>
      </c>
      <c r="G1196" t="s">
        <v>23</v>
      </c>
      <c r="H1196" t="s">
        <v>15</v>
      </c>
      <c r="J1196">
        <v>4</v>
      </c>
      <c r="K1196">
        <v>1</v>
      </c>
      <c r="L1196">
        <v>10.904</v>
      </c>
    </row>
    <row r="1197" spans="1:12" x14ac:dyDescent="0.35">
      <c r="A1197" s="43" t="s">
        <v>1753</v>
      </c>
      <c r="B1197" s="43">
        <v>2021</v>
      </c>
      <c r="C1197" s="9">
        <v>44414</v>
      </c>
      <c r="D1197" s="43" t="s">
        <v>1543</v>
      </c>
      <c r="E1197" s="71" t="s">
        <v>204</v>
      </c>
      <c r="F1197">
        <v>3</v>
      </c>
      <c r="G1197" t="s">
        <v>95</v>
      </c>
      <c r="H1197" t="s">
        <v>38</v>
      </c>
      <c r="J1197">
        <v>15</v>
      </c>
      <c r="K1197">
        <v>2</v>
      </c>
      <c r="L1197">
        <v>11.105</v>
      </c>
    </row>
    <row r="1198" spans="1:12" x14ac:dyDescent="0.35">
      <c r="A1198" s="43" t="s">
        <v>1753</v>
      </c>
      <c r="B1198" s="43">
        <v>2021</v>
      </c>
      <c r="C1198" s="9">
        <v>44414</v>
      </c>
      <c r="D1198" s="43" t="s">
        <v>1543</v>
      </c>
      <c r="E1198" s="71" t="s">
        <v>204</v>
      </c>
      <c r="F1198">
        <v>4</v>
      </c>
      <c r="G1198" t="s">
        <v>16</v>
      </c>
      <c r="H1198" t="s">
        <v>17</v>
      </c>
      <c r="J1198">
        <v>9</v>
      </c>
      <c r="K1198">
        <v>1</v>
      </c>
      <c r="L1198">
        <v>11.292</v>
      </c>
    </row>
    <row r="1199" spans="1:12" x14ac:dyDescent="0.35">
      <c r="A1199" s="43" t="s">
        <v>1753</v>
      </c>
      <c r="B1199" s="43">
        <v>2021</v>
      </c>
      <c r="C1199" s="9">
        <v>44414</v>
      </c>
      <c r="D1199" s="43" t="s">
        <v>1543</v>
      </c>
      <c r="E1199" s="71" t="s">
        <v>204</v>
      </c>
      <c r="F1199">
        <v>4</v>
      </c>
      <c r="G1199" t="s">
        <v>97</v>
      </c>
      <c r="H1199" t="s">
        <v>40</v>
      </c>
      <c r="J1199">
        <v>14</v>
      </c>
      <c r="K1199">
        <v>2</v>
      </c>
      <c r="L1199">
        <v>11.776999999999999</v>
      </c>
    </row>
    <row r="1200" spans="1:12" x14ac:dyDescent="0.35">
      <c r="A1200" s="43" t="s">
        <v>1753</v>
      </c>
      <c r="B1200" s="43">
        <v>2021</v>
      </c>
      <c r="C1200" s="9">
        <v>44414</v>
      </c>
      <c r="D1200" s="43" t="s">
        <v>1543</v>
      </c>
      <c r="E1200" s="71" t="s">
        <v>204</v>
      </c>
      <c r="F1200">
        <v>5</v>
      </c>
      <c r="G1200" t="s">
        <v>26</v>
      </c>
      <c r="H1200" t="s">
        <v>27</v>
      </c>
      <c r="J1200">
        <v>8</v>
      </c>
      <c r="K1200">
        <v>1</v>
      </c>
      <c r="L1200">
        <v>11.250999999999999</v>
      </c>
    </row>
    <row r="1201" spans="1:12" x14ac:dyDescent="0.35">
      <c r="A1201" s="43" t="s">
        <v>1753</v>
      </c>
      <c r="B1201" s="43">
        <v>2021</v>
      </c>
      <c r="C1201" s="9">
        <v>44414</v>
      </c>
      <c r="D1201" s="43" t="s">
        <v>1543</v>
      </c>
      <c r="E1201" s="71" t="s">
        <v>204</v>
      </c>
      <c r="F1201">
        <v>5</v>
      </c>
      <c r="G1201" t="s">
        <v>111</v>
      </c>
      <c r="H1201" t="s">
        <v>1754</v>
      </c>
      <c r="J1201">
        <v>12</v>
      </c>
      <c r="K1201">
        <v>2</v>
      </c>
      <c r="L1201">
        <v>11.286</v>
      </c>
    </row>
    <row r="1202" spans="1:12" x14ac:dyDescent="0.35">
      <c r="A1202" s="43" t="s">
        <v>1753</v>
      </c>
      <c r="B1202" s="43">
        <v>2021</v>
      </c>
      <c r="C1202" s="9">
        <v>44414</v>
      </c>
      <c r="D1202" s="43" t="s">
        <v>1543</v>
      </c>
      <c r="E1202" s="71" t="s">
        <v>204</v>
      </c>
      <c r="F1202">
        <v>6</v>
      </c>
      <c r="G1202" t="s">
        <v>30</v>
      </c>
      <c r="H1202" t="s">
        <v>31</v>
      </c>
      <c r="J1202">
        <v>2</v>
      </c>
      <c r="K1202">
        <v>1</v>
      </c>
      <c r="L1202">
        <v>10.9</v>
      </c>
    </row>
    <row r="1203" spans="1:12" x14ac:dyDescent="0.35">
      <c r="A1203" s="43" t="s">
        <v>1753</v>
      </c>
      <c r="B1203" s="43">
        <v>2021</v>
      </c>
      <c r="C1203" s="9">
        <v>44414</v>
      </c>
      <c r="D1203" s="43" t="s">
        <v>1543</v>
      </c>
      <c r="E1203" s="71" t="s">
        <v>204</v>
      </c>
      <c r="F1203">
        <v>6</v>
      </c>
      <c r="G1203" t="s">
        <v>28</v>
      </c>
      <c r="H1203" t="s">
        <v>29</v>
      </c>
      <c r="J1203">
        <v>11</v>
      </c>
      <c r="K1203">
        <v>2</v>
      </c>
      <c r="L1203">
        <v>10.926</v>
      </c>
    </row>
    <row r="1204" spans="1:12" x14ac:dyDescent="0.35">
      <c r="A1204" s="43" t="s">
        <v>1753</v>
      </c>
      <c r="B1204" s="43">
        <v>2021</v>
      </c>
      <c r="C1204" s="9">
        <v>44414</v>
      </c>
      <c r="D1204" s="43" t="s">
        <v>1543</v>
      </c>
      <c r="E1204" s="71" t="s">
        <v>204</v>
      </c>
      <c r="F1204">
        <v>7</v>
      </c>
      <c r="G1204" t="s">
        <v>78</v>
      </c>
      <c r="H1204" t="s">
        <v>19</v>
      </c>
      <c r="J1204">
        <v>7</v>
      </c>
      <c r="K1204">
        <v>1</v>
      </c>
      <c r="L1204">
        <v>10.912000000000001</v>
      </c>
    </row>
    <row r="1205" spans="1:12" x14ac:dyDescent="0.35">
      <c r="A1205" s="43" t="s">
        <v>1753</v>
      </c>
      <c r="B1205" s="43">
        <v>2021</v>
      </c>
      <c r="C1205" s="9">
        <v>44414</v>
      </c>
      <c r="D1205" s="43" t="s">
        <v>1543</v>
      </c>
      <c r="E1205" s="71" t="s">
        <v>204</v>
      </c>
      <c r="F1205">
        <v>7</v>
      </c>
      <c r="G1205" t="s">
        <v>137</v>
      </c>
      <c r="H1205" t="s">
        <v>38</v>
      </c>
      <c r="J1205">
        <v>10</v>
      </c>
      <c r="K1205">
        <v>2</v>
      </c>
      <c r="L1205">
        <v>10.942</v>
      </c>
    </row>
    <row r="1206" spans="1:12" x14ac:dyDescent="0.35">
      <c r="A1206" s="43" t="s">
        <v>1753</v>
      </c>
      <c r="B1206" s="43">
        <v>2021</v>
      </c>
      <c r="C1206" s="9">
        <v>44414</v>
      </c>
      <c r="D1206" s="43" t="s">
        <v>1543</v>
      </c>
      <c r="E1206" s="71" t="s">
        <v>204</v>
      </c>
      <c r="F1206">
        <v>8</v>
      </c>
      <c r="G1206" t="s">
        <v>136</v>
      </c>
      <c r="H1206" t="s">
        <v>25</v>
      </c>
      <c r="J1206">
        <v>6</v>
      </c>
      <c r="K1206">
        <v>1</v>
      </c>
      <c r="L1206">
        <v>10.97</v>
      </c>
    </row>
    <row r="1207" spans="1:12" x14ac:dyDescent="0.35">
      <c r="A1207" s="43" t="s">
        <v>1753</v>
      </c>
      <c r="B1207" s="43">
        <v>2021</v>
      </c>
      <c r="C1207" s="9">
        <v>44414</v>
      </c>
      <c r="D1207" s="43" t="s">
        <v>1543</v>
      </c>
      <c r="E1207" s="71" t="s">
        <v>204</v>
      </c>
      <c r="F1207">
        <v>8</v>
      </c>
      <c r="G1207" t="s">
        <v>80</v>
      </c>
      <c r="H1207" t="s">
        <v>65</v>
      </c>
      <c r="J1207">
        <v>3</v>
      </c>
      <c r="K1207">
        <v>2</v>
      </c>
      <c r="L1207">
        <v>10.995000000000001</v>
      </c>
    </row>
    <row r="1208" spans="1:12" x14ac:dyDescent="0.35">
      <c r="A1208" s="43" t="s">
        <v>1753</v>
      </c>
      <c r="B1208" s="43">
        <v>2021</v>
      </c>
      <c r="C1208" s="9">
        <v>44414</v>
      </c>
      <c r="D1208" s="43" t="s">
        <v>1543</v>
      </c>
      <c r="E1208" s="71" t="s">
        <v>1531</v>
      </c>
      <c r="F1208">
        <v>1</v>
      </c>
      <c r="G1208" t="s">
        <v>80</v>
      </c>
      <c r="H1208" t="s">
        <v>65</v>
      </c>
      <c r="J1208">
        <v>3</v>
      </c>
      <c r="K1208">
        <v>1</v>
      </c>
      <c r="L1208">
        <v>11.401999999999999</v>
      </c>
    </row>
    <row r="1209" spans="1:12" x14ac:dyDescent="0.35">
      <c r="A1209" s="43" t="s">
        <v>1753</v>
      </c>
      <c r="B1209" s="43">
        <v>2021</v>
      </c>
      <c r="C1209" s="9">
        <v>44414</v>
      </c>
      <c r="D1209" s="43" t="s">
        <v>1543</v>
      </c>
      <c r="E1209" s="71" t="s">
        <v>1531</v>
      </c>
      <c r="F1209">
        <v>1</v>
      </c>
      <c r="G1209" t="s">
        <v>83</v>
      </c>
      <c r="H1209" t="s">
        <v>67</v>
      </c>
      <c r="J1209">
        <v>16</v>
      </c>
      <c r="K1209">
        <v>2</v>
      </c>
      <c r="L1209">
        <v>11.569999999999999</v>
      </c>
    </row>
    <row r="1210" spans="1:12" x14ac:dyDescent="0.35">
      <c r="A1210" s="43" t="s">
        <v>1753</v>
      </c>
      <c r="B1210" s="43">
        <v>2021</v>
      </c>
      <c r="C1210" s="9">
        <v>44414</v>
      </c>
      <c r="D1210" s="43" t="s">
        <v>1543</v>
      </c>
      <c r="E1210" s="71" t="s">
        <v>1531</v>
      </c>
      <c r="F1210">
        <v>2</v>
      </c>
      <c r="G1210" t="s">
        <v>137</v>
      </c>
      <c r="H1210" t="s">
        <v>38</v>
      </c>
      <c r="J1210">
        <v>10</v>
      </c>
      <c r="K1210">
        <v>1</v>
      </c>
      <c r="L1210">
        <v>11.2</v>
      </c>
    </row>
    <row r="1211" spans="1:12" x14ac:dyDescent="0.35">
      <c r="A1211" s="43" t="s">
        <v>1753</v>
      </c>
      <c r="B1211" s="43">
        <v>2021</v>
      </c>
      <c r="C1211" s="9">
        <v>44414</v>
      </c>
      <c r="D1211" s="43" t="s">
        <v>1543</v>
      </c>
      <c r="E1211" s="71" t="s">
        <v>1531</v>
      </c>
      <c r="F1211">
        <v>2</v>
      </c>
      <c r="G1211" t="s">
        <v>139</v>
      </c>
      <c r="H1211" t="s">
        <v>36</v>
      </c>
      <c r="J1211">
        <v>13</v>
      </c>
      <c r="K1211">
        <v>2</v>
      </c>
      <c r="L1211">
        <v>11.317</v>
      </c>
    </row>
    <row r="1212" spans="1:12" x14ac:dyDescent="0.35">
      <c r="A1212" s="43" t="s">
        <v>1753</v>
      </c>
      <c r="B1212" s="43">
        <v>2021</v>
      </c>
      <c r="C1212" s="9">
        <v>44414</v>
      </c>
      <c r="D1212" s="43" t="s">
        <v>1543</v>
      </c>
      <c r="E1212" s="71" t="s">
        <v>1531</v>
      </c>
      <c r="F1212">
        <v>3</v>
      </c>
      <c r="G1212" t="s">
        <v>28</v>
      </c>
      <c r="H1212" t="s">
        <v>29</v>
      </c>
      <c r="J1212">
        <v>11</v>
      </c>
      <c r="K1212">
        <v>1</v>
      </c>
      <c r="L1212">
        <v>11.144</v>
      </c>
    </row>
    <row r="1213" spans="1:12" x14ac:dyDescent="0.35">
      <c r="A1213" s="43" t="s">
        <v>1753</v>
      </c>
      <c r="B1213" s="43">
        <v>2021</v>
      </c>
      <c r="C1213" s="9">
        <v>44414</v>
      </c>
      <c r="D1213" s="43" t="s">
        <v>1543</v>
      </c>
      <c r="E1213" s="71" t="s">
        <v>1531</v>
      </c>
      <c r="F1213">
        <v>3</v>
      </c>
      <c r="G1213" t="s">
        <v>95</v>
      </c>
      <c r="H1213" t="s">
        <v>38</v>
      </c>
      <c r="J1213">
        <v>15</v>
      </c>
      <c r="K1213">
        <v>2</v>
      </c>
      <c r="L1213">
        <v>11.378</v>
      </c>
    </row>
    <row r="1214" spans="1:12" x14ac:dyDescent="0.35">
      <c r="A1214" s="43" t="s">
        <v>1753</v>
      </c>
      <c r="B1214" s="43">
        <v>2021</v>
      </c>
      <c r="C1214" s="9">
        <v>44414</v>
      </c>
      <c r="D1214" s="43" t="s">
        <v>1543</v>
      </c>
      <c r="E1214" s="71" t="s">
        <v>1531</v>
      </c>
      <c r="F1214">
        <v>4</v>
      </c>
      <c r="G1214" t="s">
        <v>111</v>
      </c>
      <c r="H1214" t="s">
        <v>1754</v>
      </c>
      <c r="J1214">
        <v>12</v>
      </c>
      <c r="K1214">
        <v>1</v>
      </c>
      <c r="L1214">
        <v>11.385999999999999</v>
      </c>
    </row>
    <row r="1215" spans="1:12" x14ac:dyDescent="0.35">
      <c r="A1215" s="43" t="s">
        <v>1753</v>
      </c>
      <c r="B1215" s="43">
        <v>2021</v>
      </c>
      <c r="C1215" s="9">
        <v>44414</v>
      </c>
      <c r="D1215" s="43" t="s">
        <v>1543</v>
      </c>
      <c r="E1215" s="71" t="s">
        <v>1531</v>
      </c>
      <c r="F1215">
        <v>4</v>
      </c>
      <c r="G1215" t="s">
        <v>97</v>
      </c>
      <c r="H1215" t="s">
        <v>40</v>
      </c>
      <c r="J1215">
        <v>14</v>
      </c>
      <c r="K1215">
        <v>2</v>
      </c>
      <c r="L1215">
        <v>11.661</v>
      </c>
    </row>
    <row r="1216" spans="1:12" x14ac:dyDescent="0.35">
      <c r="A1216" s="43" t="s">
        <v>1753</v>
      </c>
      <c r="B1216" s="43">
        <v>2021</v>
      </c>
      <c r="C1216" s="9">
        <v>44415</v>
      </c>
      <c r="D1216" s="43" t="s">
        <v>1543</v>
      </c>
      <c r="E1216" s="71" t="s">
        <v>205</v>
      </c>
      <c r="F1216">
        <v>1</v>
      </c>
      <c r="G1216" t="s">
        <v>14</v>
      </c>
      <c r="H1216" t="s">
        <v>15</v>
      </c>
      <c r="J1216">
        <v>5</v>
      </c>
      <c r="K1216">
        <v>1</v>
      </c>
      <c r="L1216">
        <v>11.117000000000001</v>
      </c>
    </row>
    <row r="1217" spans="1:12" x14ac:dyDescent="0.35">
      <c r="A1217" s="43" t="s">
        <v>1753</v>
      </c>
      <c r="B1217" s="43">
        <v>2021</v>
      </c>
      <c r="C1217" s="9">
        <v>44415</v>
      </c>
      <c r="D1217" s="43" t="s">
        <v>1543</v>
      </c>
      <c r="E1217" s="71" t="s">
        <v>205</v>
      </c>
      <c r="F1217">
        <v>1</v>
      </c>
      <c r="G1217" t="s">
        <v>111</v>
      </c>
      <c r="H1217" t="s">
        <v>1754</v>
      </c>
      <c r="J1217">
        <v>12</v>
      </c>
      <c r="K1217">
        <v>2</v>
      </c>
      <c r="L1217">
        <v>11.252000000000001</v>
      </c>
    </row>
    <row r="1218" spans="1:12" x14ac:dyDescent="0.35">
      <c r="A1218" s="43" t="s">
        <v>1753</v>
      </c>
      <c r="B1218" s="43">
        <v>2021</v>
      </c>
      <c r="C1218" s="9">
        <v>44415</v>
      </c>
      <c r="D1218" s="43" t="s">
        <v>1543</v>
      </c>
      <c r="E1218" s="71" t="s">
        <v>205</v>
      </c>
      <c r="F1218">
        <v>2</v>
      </c>
      <c r="G1218" t="s">
        <v>33</v>
      </c>
      <c r="H1218" t="s">
        <v>27</v>
      </c>
      <c r="J1218">
        <v>1</v>
      </c>
      <c r="K1218">
        <v>1</v>
      </c>
      <c r="L1218">
        <v>10.882999999999999</v>
      </c>
    </row>
    <row r="1219" spans="1:12" x14ac:dyDescent="0.35">
      <c r="A1219" s="43" t="s">
        <v>1753</v>
      </c>
      <c r="B1219" s="43">
        <v>2021</v>
      </c>
      <c r="C1219" s="9">
        <v>44415</v>
      </c>
      <c r="D1219" s="43" t="s">
        <v>1543</v>
      </c>
      <c r="E1219" s="71" t="s">
        <v>205</v>
      </c>
      <c r="F1219">
        <v>2</v>
      </c>
      <c r="G1219" t="s">
        <v>28</v>
      </c>
      <c r="H1219" t="s">
        <v>29</v>
      </c>
      <c r="J1219">
        <v>11</v>
      </c>
      <c r="K1219">
        <v>2</v>
      </c>
      <c r="L1219">
        <v>10.888</v>
      </c>
    </row>
    <row r="1220" spans="1:12" x14ac:dyDescent="0.35">
      <c r="A1220" s="43" t="s">
        <v>1753</v>
      </c>
      <c r="B1220" s="43">
        <v>2021</v>
      </c>
      <c r="C1220" s="9">
        <v>44415</v>
      </c>
      <c r="D1220" s="43" t="s">
        <v>1543</v>
      </c>
      <c r="E1220" s="71" t="s">
        <v>205</v>
      </c>
      <c r="F1220">
        <v>3</v>
      </c>
      <c r="G1220" t="s">
        <v>23</v>
      </c>
      <c r="H1220" t="s">
        <v>15</v>
      </c>
      <c r="J1220">
        <v>4</v>
      </c>
      <c r="K1220">
        <v>1</v>
      </c>
      <c r="L1220">
        <v>11.093999999999999</v>
      </c>
    </row>
    <row r="1221" spans="1:12" x14ac:dyDescent="0.35">
      <c r="A1221" s="43" t="s">
        <v>1753</v>
      </c>
      <c r="B1221" s="43">
        <v>2021</v>
      </c>
      <c r="C1221" s="9">
        <v>44415</v>
      </c>
      <c r="D1221" s="43" t="s">
        <v>1543</v>
      </c>
      <c r="E1221" s="71" t="s">
        <v>205</v>
      </c>
      <c r="F1221">
        <v>3</v>
      </c>
      <c r="G1221" t="s">
        <v>137</v>
      </c>
      <c r="H1221" t="s">
        <v>38</v>
      </c>
      <c r="J1221">
        <v>10</v>
      </c>
      <c r="K1221">
        <v>2</v>
      </c>
      <c r="L1221">
        <v>11.452999999999999</v>
      </c>
    </row>
    <row r="1222" spans="1:12" x14ac:dyDescent="0.35">
      <c r="A1222" s="43" t="s">
        <v>1753</v>
      </c>
      <c r="B1222" s="43">
        <v>2021</v>
      </c>
      <c r="C1222" s="9">
        <v>44415</v>
      </c>
      <c r="D1222" s="43" t="s">
        <v>1543</v>
      </c>
      <c r="E1222" s="71" t="s">
        <v>205</v>
      </c>
      <c r="F1222">
        <v>4</v>
      </c>
      <c r="G1222" t="s">
        <v>80</v>
      </c>
      <c r="H1222" t="s">
        <v>65</v>
      </c>
      <c r="J1222">
        <v>3</v>
      </c>
      <c r="K1222">
        <v>1</v>
      </c>
      <c r="L1222">
        <v>11.201000000000001</v>
      </c>
    </row>
    <row r="1223" spans="1:12" x14ac:dyDescent="0.35">
      <c r="A1223" s="43" t="s">
        <v>1753</v>
      </c>
      <c r="B1223" s="43">
        <v>2021</v>
      </c>
      <c r="C1223" s="9">
        <v>44415</v>
      </c>
      <c r="D1223" s="43" t="s">
        <v>1543</v>
      </c>
      <c r="E1223" s="71" t="s">
        <v>205</v>
      </c>
      <c r="F1223">
        <v>4</v>
      </c>
      <c r="G1223" t="s">
        <v>16</v>
      </c>
      <c r="H1223" t="s">
        <v>17</v>
      </c>
      <c r="J1223">
        <v>9</v>
      </c>
      <c r="K1223">
        <v>2</v>
      </c>
      <c r="L1223">
        <v>11.22</v>
      </c>
    </row>
    <row r="1224" spans="1:12" x14ac:dyDescent="0.35">
      <c r="A1224" s="43" t="s">
        <v>1753</v>
      </c>
      <c r="B1224" s="43">
        <v>2021</v>
      </c>
      <c r="C1224" s="9">
        <v>44415</v>
      </c>
      <c r="D1224" s="43" t="s">
        <v>1543</v>
      </c>
      <c r="E1224" s="71" t="s">
        <v>205</v>
      </c>
      <c r="F1224">
        <v>5</v>
      </c>
      <c r="G1224" t="s">
        <v>136</v>
      </c>
      <c r="H1224" t="s">
        <v>25</v>
      </c>
      <c r="J1224">
        <v>6</v>
      </c>
      <c r="K1224">
        <v>1</v>
      </c>
      <c r="L1224">
        <v>10.935</v>
      </c>
    </row>
    <row r="1225" spans="1:12" x14ac:dyDescent="0.35">
      <c r="A1225" s="43" t="s">
        <v>1753</v>
      </c>
      <c r="B1225" s="43">
        <v>2021</v>
      </c>
      <c r="C1225" s="9">
        <v>44415</v>
      </c>
      <c r="D1225" s="43" t="s">
        <v>1543</v>
      </c>
      <c r="E1225" s="71" t="s">
        <v>205</v>
      </c>
      <c r="F1225">
        <v>5</v>
      </c>
      <c r="G1225" t="s">
        <v>26</v>
      </c>
      <c r="H1225" t="s">
        <v>27</v>
      </c>
      <c r="J1225">
        <v>8</v>
      </c>
      <c r="K1225">
        <v>2</v>
      </c>
      <c r="L1225">
        <v>11.114000000000001</v>
      </c>
    </row>
    <row r="1226" spans="1:12" x14ac:dyDescent="0.35">
      <c r="A1226" s="43" t="s">
        <v>1753</v>
      </c>
      <c r="B1226" s="43">
        <v>2021</v>
      </c>
      <c r="C1226" s="9">
        <v>44415</v>
      </c>
      <c r="D1226" s="43" t="s">
        <v>1543</v>
      </c>
      <c r="E1226" s="71" t="s">
        <v>205</v>
      </c>
      <c r="F1226">
        <v>6</v>
      </c>
      <c r="G1226" t="s">
        <v>78</v>
      </c>
      <c r="H1226" t="s">
        <v>19</v>
      </c>
      <c r="J1226">
        <v>7</v>
      </c>
      <c r="K1226">
        <v>1</v>
      </c>
      <c r="L1226">
        <v>10.888999999999999</v>
      </c>
    </row>
    <row r="1227" spans="1:12" x14ac:dyDescent="0.35">
      <c r="A1227" s="43" t="s">
        <v>1753</v>
      </c>
      <c r="B1227" s="43">
        <v>2021</v>
      </c>
      <c r="C1227" s="9">
        <v>44415</v>
      </c>
      <c r="D1227" s="43" t="s">
        <v>1543</v>
      </c>
      <c r="E1227" s="71" t="s">
        <v>205</v>
      </c>
      <c r="F1227">
        <v>6</v>
      </c>
      <c r="G1227" t="s">
        <v>30</v>
      </c>
      <c r="H1227" t="s">
        <v>31</v>
      </c>
      <c r="J1227">
        <v>2</v>
      </c>
      <c r="K1227">
        <v>2</v>
      </c>
      <c r="L1227">
        <v>10.933999999999999</v>
      </c>
    </row>
    <row r="1228" spans="1:12" x14ac:dyDescent="0.35">
      <c r="A1228" s="43" t="s">
        <v>1753</v>
      </c>
      <c r="B1228" s="43">
        <v>2021</v>
      </c>
      <c r="C1228" s="9">
        <v>44415</v>
      </c>
      <c r="D1228" s="43" t="s">
        <v>1543</v>
      </c>
      <c r="E1228" s="71" t="s">
        <v>1531</v>
      </c>
      <c r="F1228">
        <v>1</v>
      </c>
      <c r="G1228" t="s">
        <v>26</v>
      </c>
      <c r="H1228" t="s">
        <v>27</v>
      </c>
      <c r="J1228">
        <v>8</v>
      </c>
      <c r="K1228">
        <v>1</v>
      </c>
      <c r="L1228">
        <v>10.968</v>
      </c>
    </row>
    <row r="1229" spans="1:12" x14ac:dyDescent="0.35">
      <c r="A1229" s="43" t="s">
        <v>1753</v>
      </c>
      <c r="B1229" s="43">
        <v>2021</v>
      </c>
      <c r="C1229" s="9">
        <v>44415</v>
      </c>
      <c r="D1229" s="43" t="s">
        <v>1543</v>
      </c>
      <c r="E1229" s="71" t="s">
        <v>1531</v>
      </c>
      <c r="F1229">
        <v>1</v>
      </c>
      <c r="G1229" t="s">
        <v>16</v>
      </c>
      <c r="H1229" t="s">
        <v>17</v>
      </c>
      <c r="J1229">
        <v>9</v>
      </c>
      <c r="K1229">
        <v>2</v>
      </c>
      <c r="L1229">
        <v>10.968999999999999</v>
      </c>
    </row>
    <row r="1230" spans="1:12" x14ac:dyDescent="0.35">
      <c r="A1230" s="43" t="s">
        <v>1753</v>
      </c>
      <c r="B1230" s="43">
        <v>2021</v>
      </c>
      <c r="C1230" s="9">
        <v>44415</v>
      </c>
      <c r="D1230" s="43" t="s">
        <v>1543</v>
      </c>
      <c r="E1230" s="71" t="s">
        <v>1531</v>
      </c>
      <c r="F1230">
        <v>1</v>
      </c>
      <c r="G1230" t="s">
        <v>111</v>
      </c>
      <c r="H1230" t="s">
        <v>1754</v>
      </c>
      <c r="J1230">
        <v>12</v>
      </c>
      <c r="K1230">
        <v>3</v>
      </c>
      <c r="L1230">
        <v>11.063000000000001</v>
      </c>
    </row>
    <row r="1231" spans="1:12" x14ac:dyDescent="0.35">
      <c r="A1231" s="43" t="s">
        <v>1753</v>
      </c>
      <c r="B1231" s="43">
        <v>2021</v>
      </c>
      <c r="C1231" s="9">
        <v>44415</v>
      </c>
      <c r="D1231" s="43" t="s">
        <v>1543</v>
      </c>
      <c r="E1231" s="71" t="s">
        <v>1531</v>
      </c>
      <c r="F1231">
        <v>2</v>
      </c>
      <c r="G1231" t="s">
        <v>30</v>
      </c>
      <c r="H1231" t="s">
        <v>31</v>
      </c>
      <c r="J1231">
        <v>2</v>
      </c>
      <c r="K1231">
        <v>1</v>
      </c>
      <c r="L1231">
        <v>11.074</v>
      </c>
    </row>
    <row r="1232" spans="1:12" x14ac:dyDescent="0.35">
      <c r="A1232" s="43" t="s">
        <v>1753</v>
      </c>
      <c r="B1232" s="43">
        <v>2021</v>
      </c>
      <c r="C1232" s="9">
        <v>44415</v>
      </c>
      <c r="D1232" s="43" t="s">
        <v>1543</v>
      </c>
      <c r="E1232" s="71" t="s">
        <v>1531</v>
      </c>
      <c r="F1232">
        <v>2</v>
      </c>
      <c r="G1232" t="s">
        <v>28</v>
      </c>
      <c r="H1232" t="s">
        <v>29</v>
      </c>
      <c r="J1232">
        <v>11</v>
      </c>
      <c r="K1232">
        <v>2</v>
      </c>
      <c r="L1232">
        <v>11.081</v>
      </c>
    </row>
    <row r="1233" spans="1:18" x14ac:dyDescent="0.35">
      <c r="A1233" s="43" t="s">
        <v>1753</v>
      </c>
      <c r="B1233" s="43">
        <v>2021</v>
      </c>
      <c r="C1233" s="9">
        <v>44415</v>
      </c>
      <c r="D1233" s="43" t="s">
        <v>1543</v>
      </c>
      <c r="E1233" s="71" t="s">
        <v>1531</v>
      </c>
      <c r="F1233">
        <v>2</v>
      </c>
      <c r="G1233" t="s">
        <v>137</v>
      </c>
      <c r="H1233" t="s">
        <v>38</v>
      </c>
      <c r="J1233">
        <v>10</v>
      </c>
      <c r="K1233">
        <v>3</v>
      </c>
      <c r="L1233">
        <v>11.129999999999999</v>
      </c>
    </row>
    <row r="1234" spans="1:18" x14ac:dyDescent="0.35">
      <c r="A1234" s="43" t="s">
        <v>1753</v>
      </c>
      <c r="B1234" s="43">
        <v>2021</v>
      </c>
      <c r="C1234" s="9">
        <v>44415</v>
      </c>
      <c r="D1234" s="43" t="s">
        <v>1543</v>
      </c>
      <c r="E1234" s="71" t="s">
        <v>206</v>
      </c>
      <c r="F1234">
        <v>1</v>
      </c>
      <c r="G1234" t="s">
        <v>30</v>
      </c>
      <c r="H1234" t="s">
        <v>31</v>
      </c>
      <c r="J1234">
        <v>2</v>
      </c>
      <c r="K1234">
        <v>1</v>
      </c>
      <c r="L1234">
        <v>10.977</v>
      </c>
      <c r="N1234">
        <v>2</v>
      </c>
      <c r="O1234">
        <v>10.905000000000001</v>
      </c>
      <c r="Q1234">
        <v>1</v>
      </c>
      <c r="R1234">
        <v>10.874000000000001</v>
      </c>
    </row>
    <row r="1235" spans="1:18" x14ac:dyDescent="0.35">
      <c r="A1235" s="43" t="s">
        <v>1753</v>
      </c>
      <c r="B1235" s="43">
        <v>2021</v>
      </c>
      <c r="C1235" s="9">
        <v>44415</v>
      </c>
      <c r="D1235" s="43" t="s">
        <v>1543</v>
      </c>
      <c r="E1235" s="71" t="s">
        <v>206</v>
      </c>
      <c r="F1235">
        <v>1</v>
      </c>
      <c r="G1235" t="s">
        <v>14</v>
      </c>
      <c r="H1235" t="s">
        <v>15</v>
      </c>
      <c r="J1235">
        <v>5</v>
      </c>
      <c r="K1235">
        <v>2</v>
      </c>
      <c r="L1235">
        <v>10.978</v>
      </c>
      <c r="N1235">
        <v>1</v>
      </c>
      <c r="O1235">
        <v>10.887</v>
      </c>
      <c r="Q1235">
        <v>2</v>
      </c>
      <c r="R1235">
        <v>10.893000000000001</v>
      </c>
    </row>
    <row r="1236" spans="1:18" x14ac:dyDescent="0.35">
      <c r="A1236" s="43" t="s">
        <v>1753</v>
      </c>
      <c r="B1236" s="43">
        <v>2021</v>
      </c>
      <c r="C1236" s="9">
        <v>44415</v>
      </c>
      <c r="D1236" s="43" t="s">
        <v>1543</v>
      </c>
      <c r="E1236" s="71" t="s">
        <v>206</v>
      </c>
      <c r="F1236">
        <v>2</v>
      </c>
      <c r="G1236" t="s">
        <v>33</v>
      </c>
      <c r="H1236" t="s">
        <v>27</v>
      </c>
      <c r="J1236">
        <v>1</v>
      </c>
      <c r="K1236">
        <v>1</v>
      </c>
      <c r="L1236">
        <v>11.068</v>
      </c>
      <c r="N1236">
        <v>1</v>
      </c>
      <c r="O1236">
        <v>11.055</v>
      </c>
    </row>
    <row r="1237" spans="1:18" x14ac:dyDescent="0.35">
      <c r="A1237" s="43" t="s">
        <v>1753</v>
      </c>
      <c r="B1237" s="43">
        <v>2021</v>
      </c>
      <c r="C1237" s="9">
        <v>44415</v>
      </c>
      <c r="D1237" s="43" t="s">
        <v>1543</v>
      </c>
      <c r="E1237" s="71" t="s">
        <v>206</v>
      </c>
      <c r="F1237">
        <v>2</v>
      </c>
      <c r="G1237" t="s">
        <v>26</v>
      </c>
      <c r="H1237" t="s">
        <v>27</v>
      </c>
      <c r="J1237">
        <v>8</v>
      </c>
      <c r="K1237">
        <v>2</v>
      </c>
      <c r="L1237">
        <v>11.109</v>
      </c>
      <c r="N1237">
        <v>2</v>
      </c>
      <c r="O1237">
        <v>11.113</v>
      </c>
    </row>
    <row r="1238" spans="1:18" x14ac:dyDescent="0.35">
      <c r="A1238" s="43" t="s">
        <v>1753</v>
      </c>
      <c r="B1238" s="43">
        <v>2021</v>
      </c>
      <c r="C1238" s="9">
        <v>44415</v>
      </c>
      <c r="D1238" s="43" t="s">
        <v>1543</v>
      </c>
      <c r="E1238" s="71" t="s">
        <v>206</v>
      </c>
      <c r="F1238">
        <v>3</v>
      </c>
      <c r="G1238" t="s">
        <v>23</v>
      </c>
      <c r="H1238" t="s">
        <v>15</v>
      </c>
      <c r="J1238">
        <v>4</v>
      </c>
      <c r="K1238">
        <v>1</v>
      </c>
      <c r="L1238">
        <v>10.829000000000001</v>
      </c>
      <c r="N1238">
        <v>1</v>
      </c>
      <c r="O1238">
        <v>10.773</v>
      </c>
    </row>
    <row r="1239" spans="1:18" x14ac:dyDescent="0.35">
      <c r="A1239" s="43" t="s">
        <v>1753</v>
      </c>
      <c r="B1239" s="43">
        <v>2021</v>
      </c>
      <c r="C1239" s="9">
        <v>44415</v>
      </c>
      <c r="D1239" s="43" t="s">
        <v>1543</v>
      </c>
      <c r="E1239" s="71" t="s">
        <v>206</v>
      </c>
      <c r="F1239">
        <v>3</v>
      </c>
      <c r="G1239" t="s">
        <v>78</v>
      </c>
      <c r="H1239" t="s">
        <v>19</v>
      </c>
      <c r="J1239">
        <v>7</v>
      </c>
      <c r="K1239">
        <v>2</v>
      </c>
      <c r="L1239">
        <v>10.927000000000001</v>
      </c>
      <c r="N1239">
        <v>2</v>
      </c>
      <c r="O1239">
        <v>10.847</v>
      </c>
    </row>
    <row r="1240" spans="1:18" x14ac:dyDescent="0.35">
      <c r="A1240" s="43" t="s">
        <v>1753</v>
      </c>
      <c r="B1240" s="43">
        <v>2021</v>
      </c>
      <c r="C1240" s="9">
        <v>44415</v>
      </c>
      <c r="D1240" s="43" t="s">
        <v>1543</v>
      </c>
      <c r="E1240" s="71" t="s">
        <v>206</v>
      </c>
      <c r="F1240">
        <v>4</v>
      </c>
      <c r="G1240" t="s">
        <v>80</v>
      </c>
      <c r="H1240" t="s">
        <v>65</v>
      </c>
      <c r="J1240">
        <v>3</v>
      </c>
      <c r="K1240">
        <v>1</v>
      </c>
      <c r="L1240">
        <v>10.861000000000001</v>
      </c>
      <c r="N1240">
        <v>1</v>
      </c>
      <c r="O1240">
        <v>10.958</v>
      </c>
    </row>
    <row r="1241" spans="1:18" x14ac:dyDescent="0.35">
      <c r="A1241" s="43" t="s">
        <v>1753</v>
      </c>
      <c r="B1241" s="43">
        <v>2021</v>
      </c>
      <c r="C1241" s="9">
        <v>44415</v>
      </c>
      <c r="D1241" s="43" t="s">
        <v>1543</v>
      </c>
      <c r="E1241" s="71" t="s">
        <v>206</v>
      </c>
      <c r="F1241">
        <v>4</v>
      </c>
      <c r="G1241" t="s">
        <v>136</v>
      </c>
      <c r="H1241" t="s">
        <v>25</v>
      </c>
      <c r="J1241">
        <v>6</v>
      </c>
      <c r="K1241">
        <v>2</v>
      </c>
      <c r="L1241">
        <v>10.888</v>
      </c>
      <c r="N1241">
        <v>2</v>
      </c>
      <c r="O1241">
        <v>10.994</v>
      </c>
    </row>
    <row r="1242" spans="1:18" x14ac:dyDescent="0.35">
      <c r="A1242" s="43" t="s">
        <v>1753</v>
      </c>
      <c r="B1242" s="43">
        <v>2021</v>
      </c>
      <c r="C1242" s="9">
        <v>44416</v>
      </c>
      <c r="D1242" s="43" t="s">
        <v>1543</v>
      </c>
      <c r="E1242" s="71" t="s">
        <v>1531</v>
      </c>
      <c r="F1242">
        <v>1</v>
      </c>
      <c r="G1242" t="s">
        <v>14</v>
      </c>
      <c r="H1242" t="s">
        <v>15</v>
      </c>
      <c r="J1242">
        <v>5</v>
      </c>
      <c r="K1242">
        <v>1</v>
      </c>
      <c r="L1242">
        <v>10.817</v>
      </c>
    </row>
    <row r="1243" spans="1:18" x14ac:dyDescent="0.35">
      <c r="A1243" s="43" t="s">
        <v>1753</v>
      </c>
      <c r="B1243" s="43">
        <v>2021</v>
      </c>
      <c r="C1243" s="9">
        <v>44416</v>
      </c>
      <c r="D1243" s="43" t="s">
        <v>1543</v>
      </c>
      <c r="E1243" s="71" t="s">
        <v>1531</v>
      </c>
      <c r="F1243">
        <v>1</v>
      </c>
      <c r="G1243" t="s">
        <v>136</v>
      </c>
      <c r="H1243" t="s">
        <v>25</v>
      </c>
      <c r="J1243">
        <v>6</v>
      </c>
      <c r="K1243">
        <v>2</v>
      </c>
      <c r="L1243">
        <v>10.916</v>
      </c>
    </row>
    <row r="1244" spans="1:18" x14ac:dyDescent="0.35">
      <c r="A1244" s="43" t="s">
        <v>1753</v>
      </c>
      <c r="B1244" s="43">
        <v>2021</v>
      </c>
      <c r="C1244" s="9">
        <v>44416</v>
      </c>
      <c r="D1244" s="43" t="s">
        <v>1543</v>
      </c>
      <c r="E1244" s="71" t="s">
        <v>1531</v>
      </c>
      <c r="F1244">
        <v>1</v>
      </c>
      <c r="G1244" t="s">
        <v>78</v>
      </c>
      <c r="H1244" t="s">
        <v>19</v>
      </c>
      <c r="J1244">
        <v>7</v>
      </c>
      <c r="K1244">
        <v>3</v>
      </c>
      <c r="L1244">
        <v>10.943</v>
      </c>
    </row>
    <row r="1245" spans="1:18" x14ac:dyDescent="0.35">
      <c r="A1245" s="43" t="s">
        <v>1753</v>
      </c>
      <c r="B1245" s="43">
        <v>2021</v>
      </c>
      <c r="C1245" s="9">
        <v>44416</v>
      </c>
      <c r="D1245" s="43" t="s">
        <v>1543</v>
      </c>
      <c r="E1245" s="71" t="s">
        <v>1531</v>
      </c>
      <c r="F1245">
        <v>1</v>
      </c>
      <c r="G1245" t="s">
        <v>26</v>
      </c>
      <c r="H1245" t="s">
        <v>27</v>
      </c>
      <c r="J1245">
        <v>8</v>
      </c>
      <c r="K1245">
        <v>4</v>
      </c>
      <c r="L1245">
        <v>11.032999999999999</v>
      </c>
    </row>
    <row r="1246" spans="1:18" x14ac:dyDescent="0.35">
      <c r="A1246" s="43" t="s">
        <v>1753</v>
      </c>
      <c r="B1246" s="43">
        <v>2021</v>
      </c>
      <c r="C1246" s="9">
        <v>44416</v>
      </c>
      <c r="D1246" s="43" t="s">
        <v>1543</v>
      </c>
      <c r="E1246" s="71" t="s">
        <v>207</v>
      </c>
      <c r="F1246">
        <v>1</v>
      </c>
      <c r="G1246" t="s">
        <v>30</v>
      </c>
      <c r="H1246" t="s">
        <v>31</v>
      </c>
      <c r="J1246">
        <v>2</v>
      </c>
      <c r="K1246">
        <v>1</v>
      </c>
      <c r="L1246">
        <v>11.086</v>
      </c>
      <c r="N1246">
        <v>1</v>
      </c>
      <c r="O1246">
        <v>10.89</v>
      </c>
    </row>
    <row r="1247" spans="1:18" x14ac:dyDescent="0.35">
      <c r="A1247" s="43" t="s">
        <v>1753</v>
      </c>
      <c r="B1247" s="43">
        <v>2021</v>
      </c>
      <c r="C1247" s="9">
        <v>44416</v>
      </c>
      <c r="D1247" s="43" t="s">
        <v>1543</v>
      </c>
      <c r="E1247" s="71" t="s">
        <v>207</v>
      </c>
      <c r="F1247">
        <v>1</v>
      </c>
      <c r="G1247" t="s">
        <v>80</v>
      </c>
      <c r="H1247" t="s">
        <v>65</v>
      </c>
      <c r="J1247">
        <v>3</v>
      </c>
      <c r="K1247">
        <v>2</v>
      </c>
      <c r="L1247">
        <v>11.125999999999999</v>
      </c>
      <c r="N1247">
        <v>2</v>
      </c>
      <c r="O1247">
        <v>11.018000000000001</v>
      </c>
    </row>
    <row r="1248" spans="1:18" x14ac:dyDescent="0.35">
      <c r="A1248" s="43" t="s">
        <v>1753</v>
      </c>
      <c r="B1248" s="43">
        <v>2021</v>
      </c>
      <c r="C1248" s="9">
        <v>44416</v>
      </c>
      <c r="D1248" s="43" t="s">
        <v>1543</v>
      </c>
      <c r="E1248" s="71" t="s">
        <v>207</v>
      </c>
      <c r="F1248">
        <v>2</v>
      </c>
      <c r="G1248" t="s">
        <v>33</v>
      </c>
      <c r="H1248" t="s">
        <v>27</v>
      </c>
      <c r="J1248">
        <v>1</v>
      </c>
      <c r="K1248">
        <v>1</v>
      </c>
      <c r="L1248">
        <v>10.926</v>
      </c>
      <c r="N1248">
        <v>2</v>
      </c>
      <c r="O1248">
        <v>11.282999999999999</v>
      </c>
      <c r="Q1248">
        <v>1</v>
      </c>
      <c r="R1248">
        <v>10.728</v>
      </c>
    </row>
    <row r="1249" spans="1:18" x14ac:dyDescent="0.35">
      <c r="A1249" s="43" t="s">
        <v>1753</v>
      </c>
      <c r="B1249" s="43">
        <v>2021</v>
      </c>
      <c r="C1249" s="9">
        <v>44416</v>
      </c>
      <c r="D1249" s="43" t="s">
        <v>1543</v>
      </c>
      <c r="E1249" s="71" t="s">
        <v>207</v>
      </c>
      <c r="F1249">
        <v>2</v>
      </c>
      <c r="G1249" t="s">
        <v>23</v>
      </c>
      <c r="H1249" t="s">
        <v>15</v>
      </c>
      <c r="J1249">
        <v>4</v>
      </c>
      <c r="K1249">
        <v>2</v>
      </c>
      <c r="L1249">
        <v>11.027000000000001</v>
      </c>
      <c r="N1249">
        <v>1</v>
      </c>
      <c r="O1249">
        <v>10.997999999999999</v>
      </c>
      <c r="Q1249">
        <v>2</v>
      </c>
      <c r="R1249">
        <v>10.904</v>
      </c>
    </row>
    <row r="1250" spans="1:18" x14ac:dyDescent="0.35">
      <c r="A1250" s="43" t="s">
        <v>1753</v>
      </c>
      <c r="B1250" s="43">
        <v>2021</v>
      </c>
      <c r="C1250" s="9">
        <v>44416</v>
      </c>
      <c r="D1250" s="43" t="s">
        <v>1543</v>
      </c>
      <c r="E1250" s="71" t="s">
        <v>208</v>
      </c>
      <c r="F1250" t="s">
        <v>209</v>
      </c>
      <c r="G1250" t="s">
        <v>33</v>
      </c>
      <c r="H1250" t="s">
        <v>27</v>
      </c>
      <c r="J1250">
        <v>1</v>
      </c>
      <c r="K1250">
        <v>1</v>
      </c>
      <c r="L1250">
        <v>10.906000000000001</v>
      </c>
      <c r="N1250">
        <v>1</v>
      </c>
      <c r="O1250">
        <v>10.994999999999999</v>
      </c>
    </row>
    <row r="1251" spans="1:18" x14ac:dyDescent="0.35">
      <c r="A1251" s="43" t="s">
        <v>1753</v>
      </c>
      <c r="B1251" s="43">
        <v>2021</v>
      </c>
      <c r="C1251" s="9">
        <v>44416</v>
      </c>
      <c r="D1251" s="43" t="s">
        <v>1543</v>
      </c>
      <c r="E1251" s="71" t="s">
        <v>208</v>
      </c>
      <c r="F1251" t="s">
        <v>209</v>
      </c>
      <c r="G1251" t="s">
        <v>30</v>
      </c>
      <c r="H1251" t="s">
        <v>31</v>
      </c>
      <c r="J1251">
        <v>2</v>
      </c>
      <c r="K1251">
        <v>2</v>
      </c>
      <c r="L1251">
        <v>10.967000000000001</v>
      </c>
      <c r="N1251">
        <v>2</v>
      </c>
      <c r="O1251">
        <v>11.058999999999999</v>
      </c>
    </row>
    <row r="1252" spans="1:18" x14ac:dyDescent="0.35">
      <c r="A1252" s="43" t="s">
        <v>1753</v>
      </c>
      <c r="B1252" s="43">
        <v>2021</v>
      </c>
      <c r="C1252" s="9">
        <v>44416</v>
      </c>
      <c r="D1252" s="43" t="s">
        <v>1543</v>
      </c>
      <c r="E1252" s="71" t="s">
        <v>208</v>
      </c>
      <c r="F1252" t="s">
        <v>210</v>
      </c>
      <c r="G1252" t="s">
        <v>80</v>
      </c>
      <c r="H1252" t="s">
        <v>65</v>
      </c>
      <c r="J1252">
        <v>3</v>
      </c>
      <c r="K1252">
        <v>1</v>
      </c>
      <c r="L1252">
        <v>11.11</v>
      </c>
      <c r="N1252">
        <v>1</v>
      </c>
      <c r="O1252">
        <v>11.282999999999999</v>
      </c>
    </row>
    <row r="1253" spans="1:18" x14ac:dyDescent="0.35">
      <c r="A1253" s="43" t="s">
        <v>1753</v>
      </c>
      <c r="B1253" s="43">
        <v>2021</v>
      </c>
      <c r="C1253" s="9">
        <v>44416</v>
      </c>
      <c r="D1253" s="43" t="s">
        <v>1543</v>
      </c>
      <c r="E1253" s="71" t="s">
        <v>208</v>
      </c>
      <c r="F1253" t="s">
        <v>210</v>
      </c>
      <c r="G1253" t="s">
        <v>23</v>
      </c>
      <c r="H1253" t="s">
        <v>15</v>
      </c>
      <c r="J1253">
        <v>4</v>
      </c>
      <c r="K1253">
        <v>2</v>
      </c>
      <c r="L1253">
        <v>12.074</v>
      </c>
      <c r="N1253">
        <v>2</v>
      </c>
      <c r="O1253">
        <v>11.516</v>
      </c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A1254:K1255">
    <cfRule type="expression" dxfId="497" priority="63">
      <formula>$E2="F"</formula>
    </cfRule>
    <cfRule type="expression" dxfId="496" priority="64">
      <formula>$E2="SF"</formula>
    </cfRule>
    <cfRule type="expression" dxfId="495" priority="65">
      <formula>$E2="QF"</formula>
    </cfRule>
    <cfRule type="expression" dxfId="494" priority="66">
      <formula>$E2="R16"</formula>
    </cfRule>
    <cfRule type="expression" dxfId="493" priority="67">
      <formula>$E2="R8"</formula>
    </cfRule>
  </conditionalFormatting>
  <conditionalFormatting sqref="C336:C391">
    <cfRule type="expression" dxfId="492" priority="57">
      <formula>$E336="F"</formula>
    </cfRule>
    <cfRule type="expression" dxfId="491" priority="58">
      <formula>$E336="Q"</formula>
    </cfRule>
  </conditionalFormatting>
  <conditionalFormatting sqref="A392:B393 D392:D393">
    <cfRule type="expression" dxfId="490" priority="55">
      <formula>#REF!="F"</formula>
    </cfRule>
    <cfRule type="expression" dxfId="489" priority="56">
      <formula>#REF!="Q"</formula>
    </cfRule>
  </conditionalFormatting>
  <conditionalFormatting sqref="A436:B491 D436:D491">
    <cfRule type="expression" dxfId="488" priority="53">
      <formula>#REF!="F"</formula>
    </cfRule>
    <cfRule type="expression" dxfId="487" priority="54">
      <formula>#REF!="Q"</formula>
    </cfRule>
  </conditionalFormatting>
  <conditionalFormatting sqref="A492:B547 D492:D547">
    <cfRule type="expression" dxfId="486" priority="51">
      <formula>#REF!="F"</formula>
    </cfRule>
    <cfRule type="expression" dxfId="485" priority="52">
      <formula>#REF!="Q"</formula>
    </cfRule>
  </conditionalFormatting>
  <conditionalFormatting sqref="A548:B603 D548:D603">
    <cfRule type="expression" dxfId="484" priority="49">
      <formula>#REF!="F"</formula>
    </cfRule>
    <cfRule type="expression" dxfId="483" priority="50">
      <formula>#REF!="Q"</formula>
    </cfRule>
  </conditionalFormatting>
  <conditionalFormatting sqref="A604:B659 D604:D659">
    <cfRule type="expression" dxfId="482" priority="47">
      <formula>#REF!="F"</formula>
    </cfRule>
    <cfRule type="expression" dxfId="481" priority="48">
      <formula>#REF!="Q"</formula>
    </cfRule>
  </conditionalFormatting>
  <conditionalFormatting sqref="A660:B715 D660:D715">
    <cfRule type="expression" dxfId="480" priority="45">
      <formula>#REF!="F"</formula>
    </cfRule>
    <cfRule type="expression" dxfId="479" priority="46">
      <formula>#REF!="Q"</formula>
    </cfRule>
  </conditionalFormatting>
  <conditionalFormatting sqref="A716:B771 D716:D771">
    <cfRule type="expression" dxfId="478" priority="43">
      <formula>#REF!="F"</formula>
    </cfRule>
    <cfRule type="expression" dxfId="477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76" priority="41">
      <formula>#REF!="F"</formula>
    </cfRule>
    <cfRule type="expression" dxfId="475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74" priority="39">
      <formula>#REF!="F"</formula>
    </cfRule>
    <cfRule type="expression" dxfId="473" priority="40">
      <formula>#REF!="Q"</formula>
    </cfRule>
  </conditionalFormatting>
  <conditionalFormatting sqref="D828:D875">
    <cfRule type="expression" dxfId="472" priority="37">
      <formula>#REF!="F"</formula>
    </cfRule>
    <cfRule type="expression" dxfId="471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70" priority="35">
      <formula>#REF!="F"</formula>
    </cfRule>
    <cfRule type="expression" dxfId="469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68" priority="33">
      <formula>#REF!="F"</formula>
    </cfRule>
    <cfRule type="expression" dxfId="467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466" priority="11">
      <formula>#REF!="F"</formula>
    </cfRule>
    <cfRule type="expression" dxfId="465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64" priority="9">
      <formula>#REF!="F"</formula>
    </cfRule>
    <cfRule type="expression" dxfId="463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62" priority="7">
      <formula>#REF!="F"</formula>
    </cfRule>
    <cfRule type="expression" dxfId="461" priority="8">
      <formula>#REF!="Q"</formula>
    </cfRule>
  </conditionalFormatting>
  <conditionalFormatting sqref="D932:D987">
    <cfRule type="expression" dxfId="460" priority="5">
      <formula>#REF!="F"</formula>
    </cfRule>
    <cfRule type="expression" dxfId="459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58" priority="3">
      <formula>#REF!="F"</formula>
    </cfRule>
    <cfRule type="expression" dxfId="457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56" priority="1">
      <formula>#REF!="F"</formula>
    </cfRule>
    <cfRule type="expression" dxfId="455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dimension ref="A1:N1699"/>
  <sheetViews>
    <sheetView zoomScaleNormal="100" workbookViewId="0">
      <pane ySplit="1" topLeftCell="A1638" activePane="bottomLeft" state="frozen"/>
      <selection activeCell="K162" sqref="K162"/>
      <selection pane="bottomLeft" activeCell="K1711" sqref="K1711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4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389</v>
      </c>
      <c r="F1" s="23" t="s">
        <v>194</v>
      </c>
      <c r="G1" s="23" t="s">
        <v>193</v>
      </c>
      <c r="H1" s="23" t="s">
        <v>4</v>
      </c>
      <c r="I1" s="23" t="s">
        <v>5</v>
      </c>
      <c r="J1" s="23" t="s">
        <v>6</v>
      </c>
      <c r="K1" s="23" t="s">
        <v>1760</v>
      </c>
      <c r="L1" s="23" t="s">
        <v>7</v>
      </c>
      <c r="M1" s="23" t="s">
        <v>10</v>
      </c>
      <c r="N1" s="23" t="s">
        <v>197</v>
      </c>
    </row>
    <row r="2" spans="1:14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7">
        <f t="shared" ref="N2:N33" si="0">3.6*200/M2</f>
        <v>62.964582422387402</v>
      </c>
    </row>
    <row r="3" spans="1:14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7">
        <f t="shared" si="0"/>
        <v>61.643835616438359</v>
      </c>
    </row>
    <row r="4" spans="1:14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>
        <v>1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7">
        <f t="shared" si="0"/>
        <v>62.690465824989118</v>
      </c>
    </row>
    <row r="5" spans="1:14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>
        <v>1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11.492999999999999</v>
      </c>
      <c r="N5" s="37">
        <f t="shared" si="0"/>
        <v>62.646828504306974</v>
      </c>
    </row>
    <row r="6" spans="1:14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>
        <v>1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7">
        <f t="shared" si="0"/>
        <v>61.898211829436043</v>
      </c>
    </row>
    <row r="7" spans="1:14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>
        <v>1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7">
        <f t="shared" si="0"/>
        <v>61.022120518688027</v>
      </c>
    </row>
    <row r="8" spans="1:14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>
        <v>1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7">
        <f t="shared" si="0"/>
        <v>64.923354373309294</v>
      </c>
    </row>
    <row r="9" spans="1:14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>
        <v>1</v>
      </c>
      <c r="H9" s="3" t="s">
        <v>1583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7">
        <f t="shared" si="0"/>
        <v>63.570545647183472</v>
      </c>
    </row>
    <row r="10" spans="1:14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>
        <v>1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7">
        <f t="shared" si="0"/>
        <v>63.135741844966681</v>
      </c>
    </row>
    <row r="11" spans="1:14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>
        <v>1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7">
        <f t="shared" si="0"/>
        <v>62.788872416499515</v>
      </c>
    </row>
    <row r="12" spans="1:14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>
        <v>1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7">
        <f t="shared" si="0"/>
        <v>62.679550796552626</v>
      </c>
    </row>
    <row r="13" spans="1:14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>
        <v>1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7">
        <f t="shared" si="0"/>
        <v>61.596372658054584</v>
      </c>
    </row>
    <row r="14" spans="1:14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>
        <v>1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7">
        <f t="shared" si="0"/>
        <v>60.105184072126228</v>
      </c>
    </row>
    <row r="15" spans="1:14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>
        <v>1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7">
        <f t="shared" si="0"/>
        <v>59.800664451827245</v>
      </c>
    </row>
    <row r="16" spans="1:14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>
        <v>1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7">
        <f t="shared" si="0"/>
        <v>63.654849261780569</v>
      </c>
    </row>
    <row r="17" spans="1:14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>
        <v>1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7">
        <f t="shared" si="0"/>
        <v>62.559735858893042</v>
      </c>
    </row>
    <row r="18" spans="1:14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>
        <v>1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7">
        <f t="shared" si="0"/>
        <v>62.679550796552626</v>
      </c>
    </row>
    <row r="19" spans="1:14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>
        <v>1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11.870000000000001</v>
      </c>
      <c r="N19" s="37">
        <f t="shared" si="0"/>
        <v>60.657118786857616</v>
      </c>
    </row>
    <row r="20" spans="1:14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>
        <v>1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7">
        <f t="shared" si="0"/>
        <v>63.302268331281866</v>
      </c>
    </row>
    <row r="21" spans="1:14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>
        <v>1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7">
        <f t="shared" si="0"/>
        <v>63.141278610891867</v>
      </c>
    </row>
    <row r="22" spans="1:14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>
        <v>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7">
        <f t="shared" si="0"/>
        <v>64.02845709204091</v>
      </c>
    </row>
    <row r="23" spans="1:14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>
        <v>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11.270999999999999</v>
      </c>
      <c r="N23" s="37">
        <f t="shared" si="0"/>
        <v>63.880755922278418</v>
      </c>
    </row>
    <row r="24" spans="1:14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>
        <v>1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7">
        <f t="shared" si="0"/>
        <v>63.163435389069221</v>
      </c>
    </row>
    <row r="25" spans="1:14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>
        <v>1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7">
        <f t="shared" si="0"/>
        <v>62.641378110318428</v>
      </c>
    </row>
    <row r="26" spans="1:14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7">
        <f t="shared" si="0"/>
        <v>63.660477453580896</v>
      </c>
    </row>
    <row r="27" spans="1:14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7">
        <f t="shared" si="0"/>
        <v>62.380869866574251</v>
      </c>
    </row>
    <row r="28" spans="1:14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>
        <v>1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7">
        <f t="shared" si="0"/>
        <v>63.157894736842103</v>
      </c>
    </row>
    <row r="29" spans="1:14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>
        <v>1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7">
        <f t="shared" si="0"/>
        <v>62.93706293706294</v>
      </c>
    </row>
    <row r="30" spans="1:14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>
        <v>1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7">
        <f t="shared" si="0"/>
        <v>63.424947145877375</v>
      </c>
    </row>
    <row r="31" spans="1:14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>
        <v>1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7">
        <f t="shared" si="0"/>
        <v>62.674094707520894</v>
      </c>
    </row>
    <row r="32" spans="1:14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>
        <v>1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7">
        <f t="shared" si="0"/>
        <v>62.805303558967196</v>
      </c>
    </row>
    <row r="33" spans="1:14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>
        <v>1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11.469000000000001</v>
      </c>
      <c r="N33" s="37">
        <f t="shared" si="0"/>
        <v>62.777923097044201</v>
      </c>
    </row>
    <row r="34" spans="1:14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>
        <v>1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7">
        <f t="shared" ref="N34:N65" si="1">3.6*200/M34</f>
        <v>63.671736823487798</v>
      </c>
    </row>
    <row r="35" spans="1:14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>
        <v>1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7">
        <f t="shared" si="1"/>
        <v>63.124671225670696</v>
      </c>
    </row>
    <row r="36" spans="1:14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>
        <v>1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7">
        <f t="shared" si="1"/>
        <v>62.854648625054558</v>
      </c>
    </row>
    <row r="37" spans="1:14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>
        <v>1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7">
        <f t="shared" si="1"/>
        <v>62.630480167014611</v>
      </c>
    </row>
    <row r="38" spans="1:14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>
        <v>1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7">
        <f t="shared" si="1"/>
        <v>63.063852150302182</v>
      </c>
    </row>
    <row r="39" spans="1:14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>
        <v>1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7">
        <f t="shared" si="1"/>
        <v>62.821743303376664</v>
      </c>
    </row>
    <row r="40" spans="1:14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>
        <v>1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7">
        <f t="shared" si="1"/>
        <v>63.954521229348025</v>
      </c>
    </row>
    <row r="41" spans="1:14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>
        <v>1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11.338999999999999</v>
      </c>
      <c r="N41" s="37">
        <f t="shared" si="1"/>
        <v>63.497662933239269</v>
      </c>
    </row>
    <row r="42" spans="1:14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7">
        <f t="shared" si="1"/>
        <v>64.039847015921012</v>
      </c>
    </row>
    <row r="43" spans="1:14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7">
        <f t="shared" si="1"/>
        <v>63.497662933239262</v>
      </c>
    </row>
    <row r="44" spans="1:14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>
        <v>1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7">
        <f t="shared" si="1"/>
        <v>63.285576162432974</v>
      </c>
    </row>
    <row r="45" spans="1:14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>
        <v>1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7">
        <f t="shared" si="1"/>
        <v>62.543432939541347</v>
      </c>
    </row>
    <row r="46" spans="1:14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>
        <v>1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7">
        <f t="shared" si="1"/>
        <v>64.279975002231936</v>
      </c>
    </row>
    <row r="47" spans="1:14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>
        <v>1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7">
        <f t="shared" si="1"/>
        <v>64.234097600142746</v>
      </c>
    </row>
    <row r="48" spans="1:14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>
        <v>1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7">
        <f t="shared" si="1"/>
        <v>63.875088715400992</v>
      </c>
    </row>
    <row r="49" spans="1:14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>
        <v>1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7">
        <f t="shared" si="1"/>
        <v>63.019693654266952</v>
      </c>
    </row>
    <row r="50" spans="1:14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206</v>
      </c>
      <c r="F50" s="3">
        <v>1</v>
      </c>
      <c r="G50" s="3">
        <v>2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7">
        <f t="shared" si="1"/>
        <v>62.799825556040126</v>
      </c>
    </row>
    <row r="51" spans="1:14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206</v>
      </c>
      <c r="F51" s="3">
        <v>1</v>
      </c>
      <c r="G51" s="3">
        <v>2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7">
        <f t="shared" si="1"/>
        <v>60.877652828274286</v>
      </c>
    </row>
    <row r="52" spans="1:14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206</v>
      </c>
      <c r="F52" s="3">
        <v>2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7">
        <f t="shared" si="1"/>
        <v>62.816262432385273</v>
      </c>
    </row>
    <row r="53" spans="1:14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206</v>
      </c>
      <c r="F53" s="3">
        <v>2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7">
        <f t="shared" si="1"/>
        <v>59.632267682623819</v>
      </c>
    </row>
    <row r="54" spans="1:14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206</v>
      </c>
      <c r="F54" s="3">
        <v>3</v>
      </c>
      <c r="G54" s="3">
        <v>2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7">
        <f t="shared" si="1"/>
        <v>62.402496099843994</v>
      </c>
    </row>
    <row r="55" spans="1:14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206</v>
      </c>
      <c r="F55" s="3">
        <v>3</v>
      </c>
      <c r="G55" s="3">
        <v>2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11.655000000000001</v>
      </c>
      <c r="N55" s="37">
        <f t="shared" si="1"/>
        <v>61.776061776061773</v>
      </c>
    </row>
    <row r="56" spans="1:14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206</v>
      </c>
      <c r="F56" s="3">
        <v>4</v>
      </c>
      <c r="G56" s="3">
        <v>2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7">
        <f t="shared" si="1"/>
        <v>65.146579804560261</v>
      </c>
    </row>
    <row r="57" spans="1:14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206</v>
      </c>
      <c r="F57" s="3">
        <v>4</v>
      </c>
      <c r="G57" s="3">
        <v>2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7">
        <f t="shared" si="1"/>
        <v>64.585575888051665</v>
      </c>
    </row>
    <row r="58" spans="1:14" x14ac:dyDescent="0.35">
      <c r="A58" s="1" t="s">
        <v>94</v>
      </c>
      <c r="B58" s="1">
        <v>2018</v>
      </c>
      <c r="C58" s="2">
        <v>43400</v>
      </c>
      <c r="D58" s="1" t="s">
        <v>72</v>
      </c>
      <c r="E58" s="1" t="s">
        <v>207</v>
      </c>
      <c r="F58" s="3">
        <v>1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60">
        <v>1</v>
      </c>
      <c r="M58" s="3">
        <v>11.285</v>
      </c>
      <c r="N58" s="37">
        <f t="shared" si="1"/>
        <v>63.801506424457244</v>
      </c>
    </row>
    <row r="59" spans="1:14" x14ac:dyDescent="0.35">
      <c r="A59" s="1" t="s">
        <v>94</v>
      </c>
      <c r="B59" s="1">
        <v>2018</v>
      </c>
      <c r="C59" s="2">
        <v>43400</v>
      </c>
      <c r="D59" s="1" t="s">
        <v>72</v>
      </c>
      <c r="E59" s="1" t="s">
        <v>207</v>
      </c>
      <c r="F59" s="3">
        <v>1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60">
        <v>2</v>
      </c>
      <c r="M59" s="3">
        <v>11.372999999999999</v>
      </c>
      <c r="N59" s="37">
        <f t="shared" si="1"/>
        <v>63.307834344500137</v>
      </c>
    </row>
    <row r="60" spans="1:14" x14ac:dyDescent="0.35">
      <c r="A60" s="1" t="s">
        <v>94</v>
      </c>
      <c r="B60" s="1">
        <v>2018</v>
      </c>
      <c r="C60" s="2">
        <v>43400</v>
      </c>
      <c r="D60" s="1" t="s">
        <v>72</v>
      </c>
      <c r="E60" s="1" t="s">
        <v>207</v>
      </c>
      <c r="F60" s="3">
        <v>2</v>
      </c>
      <c r="G60" s="3">
        <v>1</v>
      </c>
      <c r="H60" s="3" t="s">
        <v>23</v>
      </c>
      <c r="I60" s="3" t="s">
        <v>15</v>
      </c>
      <c r="J60" s="3"/>
      <c r="K60" s="3">
        <v>2</v>
      </c>
      <c r="L60" s="60">
        <v>1</v>
      </c>
      <c r="M60" s="3">
        <v>11.345000000000001</v>
      </c>
      <c r="N60" s="37">
        <f t="shared" si="1"/>
        <v>63.464081092992501</v>
      </c>
    </row>
    <row r="61" spans="1:14" x14ac:dyDescent="0.35">
      <c r="A61" s="1" t="s">
        <v>94</v>
      </c>
      <c r="B61" s="1">
        <v>2018</v>
      </c>
      <c r="C61" s="2">
        <v>43400</v>
      </c>
      <c r="D61" s="1" t="s">
        <v>72</v>
      </c>
      <c r="E61" s="1" t="s">
        <v>207</v>
      </c>
      <c r="F61" s="3">
        <v>2</v>
      </c>
      <c r="G61" s="3">
        <v>1</v>
      </c>
      <c r="H61" s="3" t="s">
        <v>113</v>
      </c>
      <c r="I61" s="3" t="s">
        <v>163</v>
      </c>
      <c r="J61" s="3"/>
      <c r="K61" s="3">
        <v>4</v>
      </c>
      <c r="L61" s="60">
        <v>2</v>
      </c>
      <c r="M61" s="3">
        <v>11.356</v>
      </c>
      <c r="N61" s="37">
        <f t="shared" si="1"/>
        <v>63.40260655160268</v>
      </c>
    </row>
    <row r="62" spans="1:14" x14ac:dyDescent="0.35">
      <c r="A62" s="1" t="s">
        <v>94</v>
      </c>
      <c r="B62" s="1">
        <v>2018</v>
      </c>
      <c r="C62" s="2">
        <v>43400</v>
      </c>
      <c r="D62" s="1" t="s">
        <v>72</v>
      </c>
      <c r="E62" s="1" t="s">
        <v>207</v>
      </c>
      <c r="F62" s="3">
        <v>1</v>
      </c>
      <c r="G62" s="3">
        <v>2</v>
      </c>
      <c r="H62" s="3" t="s">
        <v>80</v>
      </c>
      <c r="I62" s="3" t="s">
        <v>65</v>
      </c>
      <c r="J62" s="3"/>
      <c r="K62" s="3">
        <v>1</v>
      </c>
      <c r="L62" s="60">
        <v>1</v>
      </c>
      <c r="M62" s="3">
        <v>10.993</v>
      </c>
      <c r="N62" s="37">
        <f t="shared" si="1"/>
        <v>65.496224870372046</v>
      </c>
    </row>
    <row r="63" spans="1:14" x14ac:dyDescent="0.35">
      <c r="A63" s="1" t="s">
        <v>94</v>
      </c>
      <c r="B63" s="1">
        <v>2018</v>
      </c>
      <c r="C63" s="2">
        <v>43400</v>
      </c>
      <c r="D63" s="1" t="s">
        <v>72</v>
      </c>
      <c r="E63" s="1" t="s">
        <v>207</v>
      </c>
      <c r="F63" s="3">
        <v>1</v>
      </c>
      <c r="G63" s="3">
        <v>2</v>
      </c>
      <c r="H63" s="3" t="s">
        <v>135</v>
      </c>
      <c r="I63" s="3" t="s">
        <v>36</v>
      </c>
      <c r="J63" s="3"/>
      <c r="K63" s="3">
        <v>3</v>
      </c>
      <c r="L63" s="60">
        <v>2</v>
      </c>
      <c r="M63" s="3">
        <v>11.144</v>
      </c>
      <c r="N63" s="37">
        <f t="shared" si="1"/>
        <v>64.608758076094759</v>
      </c>
    </row>
    <row r="64" spans="1:14" x14ac:dyDescent="0.35">
      <c r="A64" s="1" t="s">
        <v>94</v>
      </c>
      <c r="B64" s="1">
        <v>2018</v>
      </c>
      <c r="C64" s="2">
        <v>43400</v>
      </c>
      <c r="D64" s="1" t="s">
        <v>72</v>
      </c>
      <c r="E64" s="1" t="s">
        <v>207</v>
      </c>
      <c r="F64" s="3">
        <v>2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60">
        <v>1</v>
      </c>
      <c r="M64" s="3">
        <v>11.398</v>
      </c>
      <c r="N64" s="37">
        <f t="shared" si="1"/>
        <v>63.168977013511146</v>
      </c>
    </row>
    <row r="65" spans="1:14" x14ac:dyDescent="0.35">
      <c r="A65" s="1" t="s">
        <v>94</v>
      </c>
      <c r="B65" s="1">
        <v>2018</v>
      </c>
      <c r="C65" s="2">
        <v>43400</v>
      </c>
      <c r="D65" s="1" t="s">
        <v>72</v>
      </c>
      <c r="E65" s="1" t="s">
        <v>207</v>
      </c>
      <c r="F65" s="3">
        <v>2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61">
        <v>2</v>
      </c>
      <c r="M65" s="3">
        <v>11.625999999999999</v>
      </c>
      <c r="N65" s="37">
        <f t="shared" si="1"/>
        <v>61.930156545673491</v>
      </c>
    </row>
    <row r="66" spans="1:14" x14ac:dyDescent="0.35">
      <c r="A66" s="1" t="s">
        <v>94</v>
      </c>
      <c r="B66" s="1">
        <v>2018</v>
      </c>
      <c r="C66" s="2">
        <v>43400</v>
      </c>
      <c r="D66" s="1" t="s">
        <v>72</v>
      </c>
      <c r="E66" s="1" t="s">
        <v>208</v>
      </c>
      <c r="F66" s="3" t="s">
        <v>209</v>
      </c>
      <c r="G66" s="3">
        <v>1</v>
      </c>
      <c r="H66" s="3" t="s">
        <v>80</v>
      </c>
      <c r="I66" s="3" t="s">
        <v>65</v>
      </c>
      <c r="J66" s="3"/>
      <c r="K66" s="3">
        <v>1</v>
      </c>
      <c r="L66" s="60">
        <v>1</v>
      </c>
      <c r="M66" s="3">
        <v>11.361000000000001</v>
      </c>
      <c r="N66" s="37">
        <f t="shared" ref="N66:N67" si="2">3.6*200/M66</f>
        <v>63.374702931080009</v>
      </c>
    </row>
    <row r="67" spans="1:14" x14ac:dyDescent="0.35">
      <c r="A67" s="1" t="s">
        <v>94</v>
      </c>
      <c r="B67" s="1">
        <v>2018</v>
      </c>
      <c r="C67" s="2">
        <v>43400</v>
      </c>
      <c r="D67" s="1" t="s">
        <v>72</v>
      </c>
      <c r="E67" s="1" t="s">
        <v>208</v>
      </c>
      <c r="F67" s="3" t="s">
        <v>209</v>
      </c>
      <c r="G67" s="3">
        <v>1</v>
      </c>
      <c r="H67" s="3" t="s">
        <v>23</v>
      </c>
      <c r="I67" s="3" t="s">
        <v>15</v>
      </c>
      <c r="J67" s="3"/>
      <c r="K67" s="3">
        <v>2</v>
      </c>
      <c r="L67" s="60">
        <v>2</v>
      </c>
      <c r="M67" s="3">
        <v>11.452</v>
      </c>
      <c r="N67" s="37">
        <f t="shared" si="2"/>
        <v>62.871114215857496</v>
      </c>
    </row>
    <row r="68" spans="1:14" x14ac:dyDescent="0.35">
      <c r="A68" s="1" t="s">
        <v>94</v>
      </c>
      <c r="B68" s="1">
        <v>2018</v>
      </c>
      <c r="C68" s="2">
        <v>43400</v>
      </c>
      <c r="D68" s="1" t="s">
        <v>72</v>
      </c>
      <c r="E68" s="1" t="s">
        <v>208</v>
      </c>
      <c r="F68" s="3" t="s">
        <v>210</v>
      </c>
      <c r="G68" s="3">
        <v>1</v>
      </c>
      <c r="H68" s="3" t="s">
        <v>135</v>
      </c>
      <c r="I68" s="3" t="s">
        <v>36</v>
      </c>
      <c r="J68" s="3"/>
      <c r="K68" s="3">
        <v>3</v>
      </c>
      <c r="L68" s="60">
        <v>1</v>
      </c>
      <c r="M68" s="3"/>
      <c r="N68" s="37"/>
    </row>
    <row r="69" spans="1:14" x14ac:dyDescent="0.35">
      <c r="A69" s="1" t="s">
        <v>94</v>
      </c>
      <c r="B69" s="1">
        <v>2018</v>
      </c>
      <c r="C69" s="2">
        <v>43400</v>
      </c>
      <c r="D69" s="1" t="s">
        <v>72</v>
      </c>
      <c r="E69" s="1" t="s">
        <v>208</v>
      </c>
      <c r="F69" s="3" t="s">
        <v>210</v>
      </c>
      <c r="G69" s="3">
        <v>1</v>
      </c>
      <c r="H69" s="3" t="s">
        <v>113</v>
      </c>
      <c r="I69" s="3" t="s">
        <v>163</v>
      </c>
      <c r="J69" s="3"/>
      <c r="K69" s="3">
        <v>4</v>
      </c>
      <c r="L69" s="60">
        <v>2</v>
      </c>
      <c r="M69" s="3"/>
      <c r="N69" s="37"/>
    </row>
    <row r="70" spans="1:14" x14ac:dyDescent="0.35">
      <c r="A70" s="1" t="s">
        <v>94</v>
      </c>
      <c r="B70" s="1">
        <v>2018</v>
      </c>
      <c r="C70" s="2">
        <v>43400</v>
      </c>
      <c r="D70" s="1" t="s">
        <v>72</v>
      </c>
      <c r="E70" s="1" t="s">
        <v>208</v>
      </c>
      <c r="F70" s="3" t="s">
        <v>209</v>
      </c>
      <c r="G70" s="3">
        <v>2</v>
      </c>
      <c r="H70" s="3" t="s">
        <v>80</v>
      </c>
      <c r="I70" s="3" t="s">
        <v>65</v>
      </c>
      <c r="J70" s="3"/>
      <c r="K70" s="3">
        <v>1</v>
      </c>
      <c r="L70" s="60">
        <v>1</v>
      </c>
      <c r="M70" s="3">
        <v>11.353</v>
      </c>
      <c r="N70" s="37">
        <f t="shared" ref="N70:N78" si="3">3.6*200/M70</f>
        <v>63.419360521448077</v>
      </c>
    </row>
    <row r="71" spans="1:14" x14ac:dyDescent="0.35">
      <c r="A71" s="1" t="s">
        <v>94</v>
      </c>
      <c r="B71" s="1">
        <v>2018</v>
      </c>
      <c r="C71" s="2">
        <v>43400</v>
      </c>
      <c r="D71" s="1" t="s">
        <v>72</v>
      </c>
      <c r="E71" s="1" t="s">
        <v>208</v>
      </c>
      <c r="F71" s="3" t="s">
        <v>209</v>
      </c>
      <c r="G71" s="3">
        <v>2</v>
      </c>
      <c r="H71" s="3" t="s">
        <v>23</v>
      </c>
      <c r="I71" s="3" t="s">
        <v>15</v>
      </c>
      <c r="J71" s="3"/>
      <c r="K71" s="3">
        <v>2</v>
      </c>
      <c r="L71" s="60">
        <v>2</v>
      </c>
      <c r="M71" s="3">
        <v>11.491</v>
      </c>
      <c r="N71" s="37">
        <f t="shared" si="3"/>
        <v>62.657732138195108</v>
      </c>
    </row>
    <row r="72" spans="1:14" x14ac:dyDescent="0.35">
      <c r="A72" s="1" t="s">
        <v>94</v>
      </c>
      <c r="B72" s="1">
        <v>2018</v>
      </c>
      <c r="C72" s="2">
        <v>43400</v>
      </c>
      <c r="D72" s="1" t="s">
        <v>72</v>
      </c>
      <c r="E72" s="1" t="s">
        <v>208</v>
      </c>
      <c r="F72" s="3" t="s">
        <v>210</v>
      </c>
      <c r="G72" s="3">
        <v>2</v>
      </c>
      <c r="H72" s="3" t="s">
        <v>135</v>
      </c>
      <c r="I72" s="3" t="s">
        <v>36</v>
      </c>
      <c r="J72" s="3"/>
      <c r="K72" s="3">
        <v>3</v>
      </c>
      <c r="L72" s="60">
        <v>1</v>
      </c>
      <c r="M72" s="3">
        <v>11.321999999999999</v>
      </c>
      <c r="N72" s="37">
        <f t="shared" si="3"/>
        <v>63.593004769475364</v>
      </c>
    </row>
    <row r="73" spans="1:14" x14ac:dyDescent="0.35">
      <c r="A73" s="1" t="s">
        <v>94</v>
      </c>
      <c r="B73" s="1">
        <v>2018</v>
      </c>
      <c r="C73" s="2">
        <v>43400</v>
      </c>
      <c r="D73" s="1" t="s">
        <v>72</v>
      </c>
      <c r="E73" s="1" t="s">
        <v>208</v>
      </c>
      <c r="F73" s="3" t="s">
        <v>210</v>
      </c>
      <c r="G73" s="3">
        <v>2</v>
      </c>
      <c r="H73" s="3" t="s">
        <v>113</v>
      </c>
      <c r="I73" s="3" t="s">
        <v>163</v>
      </c>
      <c r="J73" s="3"/>
      <c r="K73" s="3">
        <v>4</v>
      </c>
      <c r="L73" s="60">
        <v>2</v>
      </c>
      <c r="M73" s="3">
        <v>11.331</v>
      </c>
      <c r="N73" s="37">
        <f t="shared" si="3"/>
        <v>63.542494042891185</v>
      </c>
    </row>
    <row r="74" spans="1:14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204</v>
      </c>
      <c r="F74" s="3">
        <v>1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7">
        <f t="shared" si="3"/>
        <v>63.152355056573988</v>
      </c>
    </row>
    <row r="75" spans="1:14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204</v>
      </c>
      <c r="F75" s="3">
        <v>1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7">
        <f t="shared" si="3"/>
        <v>61.691371776197414</v>
      </c>
    </row>
    <row r="76" spans="1:14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204</v>
      </c>
      <c r="F76" s="3">
        <v>2</v>
      </c>
      <c r="G76" s="3">
        <v>1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7">
        <f t="shared" si="3"/>
        <v>61.370610296624619</v>
      </c>
    </row>
    <row r="77" spans="1:14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204</v>
      </c>
      <c r="F77" s="3">
        <v>2</v>
      </c>
      <c r="G77" s="3">
        <v>1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7">
        <f t="shared" si="3"/>
        <v>60.692910730843799</v>
      </c>
    </row>
    <row r="78" spans="1:14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204</v>
      </c>
      <c r="F78" s="3">
        <v>3</v>
      </c>
      <c r="G78" s="3">
        <v>1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7">
        <f t="shared" si="3"/>
        <v>64.017071218991731</v>
      </c>
    </row>
    <row r="79" spans="1:14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204</v>
      </c>
      <c r="F79" s="3">
        <v>3</v>
      </c>
      <c r="G79" s="3">
        <v>1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7"/>
    </row>
    <row r="80" spans="1:14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204</v>
      </c>
      <c r="F80" s="3">
        <v>4</v>
      </c>
      <c r="G80" s="3">
        <v>1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7">
        <f t="shared" ref="N80:N111" si="4">3.6*200/M80</f>
        <v>62.208398133748055</v>
      </c>
    </row>
    <row r="81" spans="1:14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204</v>
      </c>
      <c r="F81" s="3">
        <v>4</v>
      </c>
      <c r="G81" s="3">
        <v>1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7">
        <f t="shared" si="4"/>
        <v>61.633281972265024</v>
      </c>
    </row>
    <row r="82" spans="1:14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204</v>
      </c>
      <c r="F82" s="3">
        <v>5</v>
      </c>
      <c r="G82" s="3">
        <v>1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7">
        <f t="shared" si="4"/>
        <v>61.686086360520903</v>
      </c>
    </row>
    <row r="83" spans="1:14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204</v>
      </c>
      <c r="F83" s="3">
        <v>5</v>
      </c>
      <c r="G83" s="3">
        <v>1</v>
      </c>
      <c r="H83" s="3" t="s">
        <v>141</v>
      </c>
      <c r="I83" s="3" t="s">
        <v>44</v>
      </c>
      <c r="J83" s="3"/>
      <c r="K83" s="3"/>
      <c r="L83" s="3">
        <v>2</v>
      </c>
      <c r="M83" s="3">
        <v>11.732000000000001</v>
      </c>
      <c r="N83" s="37">
        <f t="shared" si="4"/>
        <v>61.370610296624612</v>
      </c>
    </row>
    <row r="84" spans="1:14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204</v>
      </c>
      <c r="F84" s="3">
        <v>6</v>
      </c>
      <c r="G84" s="3">
        <v>1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7">
        <f t="shared" si="4"/>
        <v>61.791967044284249</v>
      </c>
    </row>
    <row r="85" spans="1:14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204</v>
      </c>
      <c r="F85" s="3">
        <v>6</v>
      </c>
      <c r="G85" s="3">
        <v>1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7">
        <f t="shared" si="4"/>
        <v>61.622731941116058</v>
      </c>
    </row>
    <row r="86" spans="1:14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204</v>
      </c>
      <c r="F86" s="3">
        <v>7</v>
      </c>
      <c r="G86" s="3">
        <v>1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7">
        <f t="shared" si="4"/>
        <v>62.451209992193597</v>
      </c>
    </row>
    <row r="87" spans="1:14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204</v>
      </c>
      <c r="F87" s="3">
        <v>7</v>
      </c>
      <c r="G87" s="3">
        <v>1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7">
        <f t="shared" si="4"/>
        <v>61.151690164769839</v>
      </c>
    </row>
    <row r="88" spans="1:14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204</v>
      </c>
      <c r="F88" s="3">
        <v>8</v>
      </c>
      <c r="G88" s="3">
        <v>1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7">
        <f t="shared" si="4"/>
        <v>62.22990492653414</v>
      </c>
    </row>
    <row r="89" spans="1:14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204</v>
      </c>
      <c r="F89" s="3">
        <v>8</v>
      </c>
      <c r="G89" s="3">
        <v>1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7">
        <f t="shared" si="4"/>
        <v>61.459667093469911</v>
      </c>
    </row>
    <row r="90" spans="1:14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204</v>
      </c>
      <c r="F90" s="3">
        <v>9</v>
      </c>
      <c r="G90" s="3">
        <v>1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7">
        <f t="shared" si="4"/>
        <v>61.988807576409812</v>
      </c>
    </row>
    <row r="91" spans="1:14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204</v>
      </c>
      <c r="F91" s="3">
        <v>9</v>
      </c>
      <c r="G91" s="3">
        <v>1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7">
        <f t="shared" si="4"/>
        <v>61.776061776061781</v>
      </c>
    </row>
    <row r="92" spans="1:14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204</v>
      </c>
      <c r="F92" s="3">
        <v>10</v>
      </c>
      <c r="G92" s="3">
        <v>1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7">
        <f t="shared" si="4"/>
        <v>62.036877477166982</v>
      </c>
    </row>
    <row r="93" spans="1:14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204</v>
      </c>
      <c r="F93" s="3">
        <v>10</v>
      </c>
      <c r="G93" s="3">
        <v>1</v>
      </c>
      <c r="H93" s="3" t="s">
        <v>178</v>
      </c>
      <c r="I93" s="3" t="s">
        <v>159</v>
      </c>
      <c r="J93" s="3"/>
      <c r="K93" s="3"/>
      <c r="L93" s="3">
        <v>2</v>
      </c>
      <c r="M93" s="3">
        <v>11.802999999999999</v>
      </c>
      <c r="N93" s="37">
        <f t="shared" si="4"/>
        <v>61.001440311785146</v>
      </c>
    </row>
    <row r="94" spans="1:14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204</v>
      </c>
      <c r="F94" s="3">
        <v>11</v>
      </c>
      <c r="G94" s="3">
        <v>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7">
        <f t="shared" si="4"/>
        <v>61.914180067073694</v>
      </c>
    </row>
    <row r="95" spans="1:14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204</v>
      </c>
      <c r="F95" s="3">
        <v>11</v>
      </c>
      <c r="G95" s="3">
        <v>1</v>
      </c>
      <c r="H95" s="3" t="s">
        <v>132</v>
      </c>
      <c r="I95" s="3" t="s">
        <v>65</v>
      </c>
      <c r="J95" s="3"/>
      <c r="K95" s="3"/>
      <c r="L95" s="3">
        <v>2</v>
      </c>
      <c r="M95" s="3">
        <v>11.661999999999999</v>
      </c>
      <c r="N95" s="37">
        <f t="shared" si="4"/>
        <v>61.738981306808441</v>
      </c>
    </row>
    <row r="96" spans="1:14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204</v>
      </c>
      <c r="F96" s="3">
        <v>12</v>
      </c>
      <c r="G96" s="3">
        <v>1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7">
        <f t="shared" si="4"/>
        <v>62.882096069869</v>
      </c>
    </row>
    <row r="97" spans="1:14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204</v>
      </c>
      <c r="F97" s="3">
        <v>12</v>
      </c>
      <c r="G97" s="3">
        <v>1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7">
        <f t="shared" si="4"/>
        <v>62.516280281323262</v>
      </c>
    </row>
    <row r="98" spans="1:14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205</v>
      </c>
      <c r="F98" s="3">
        <v>1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7">
        <f t="shared" si="4"/>
        <v>63.960202540641383</v>
      </c>
    </row>
    <row r="99" spans="1:14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205</v>
      </c>
      <c r="F99" s="3">
        <v>1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7">
        <f t="shared" si="4"/>
        <v>62.986615344239354</v>
      </c>
    </row>
    <row r="100" spans="1:14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205</v>
      </c>
      <c r="F100" s="3">
        <v>2</v>
      </c>
      <c r="G100" s="3">
        <v>1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7">
        <f t="shared" si="4"/>
        <v>63.391442155309029</v>
      </c>
    </row>
    <row r="101" spans="1:14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205</v>
      </c>
      <c r="F101" s="3">
        <v>2</v>
      </c>
      <c r="G101" s="3">
        <v>1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11.443000000000001</v>
      </c>
      <c r="N101" s="37">
        <f t="shared" si="4"/>
        <v>62.920562789478275</v>
      </c>
    </row>
    <row r="102" spans="1:14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205</v>
      </c>
      <c r="F102" s="3">
        <v>3</v>
      </c>
      <c r="G102" s="3">
        <v>1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7">
        <f t="shared" si="4"/>
        <v>62.997637588590429</v>
      </c>
    </row>
    <row r="103" spans="1:14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205</v>
      </c>
      <c r="F103" s="3">
        <v>3</v>
      </c>
      <c r="G103" s="3">
        <v>1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7">
        <f t="shared" si="4"/>
        <v>62.959076600209862</v>
      </c>
    </row>
    <row r="104" spans="1:14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205</v>
      </c>
      <c r="F104" s="3">
        <v>4</v>
      </c>
      <c r="G104" s="3">
        <v>1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7">
        <f t="shared" si="4"/>
        <v>64.228367528991967</v>
      </c>
    </row>
    <row r="105" spans="1:14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205</v>
      </c>
      <c r="F105" s="3">
        <v>4</v>
      </c>
      <c r="G105" s="3">
        <v>1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11.357000000000001</v>
      </c>
      <c r="N105" s="37">
        <f t="shared" si="4"/>
        <v>63.397023861935367</v>
      </c>
    </row>
    <row r="106" spans="1:14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205</v>
      </c>
      <c r="F106" s="3">
        <v>5</v>
      </c>
      <c r="G106" s="3">
        <v>1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7">
        <f t="shared" si="4"/>
        <v>63.196699727903095</v>
      </c>
    </row>
    <row r="107" spans="1:14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205</v>
      </c>
      <c r="F107" s="3">
        <v>5</v>
      </c>
      <c r="G107" s="3">
        <v>1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7">
        <f t="shared" si="4"/>
        <v>62.646828504306967</v>
      </c>
    </row>
    <row r="108" spans="1:14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205</v>
      </c>
      <c r="F108" s="3">
        <v>6</v>
      </c>
      <c r="G108" s="3">
        <v>1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7">
        <f t="shared" si="4"/>
        <v>63.559322033898312</v>
      </c>
    </row>
    <row r="109" spans="1:14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205</v>
      </c>
      <c r="F109" s="3">
        <v>6</v>
      </c>
      <c r="G109" s="3">
        <v>1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11.665999999999999</v>
      </c>
      <c r="N109" s="37">
        <f t="shared" si="4"/>
        <v>61.717812446425519</v>
      </c>
    </row>
    <row r="110" spans="1:14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205</v>
      </c>
      <c r="F110" s="3">
        <v>7</v>
      </c>
      <c r="G110" s="3">
        <v>1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7">
        <f t="shared" si="4"/>
        <v>61.250531688643129</v>
      </c>
    </row>
    <row r="111" spans="1:14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205</v>
      </c>
      <c r="F111" s="3">
        <v>7</v>
      </c>
      <c r="G111" s="3">
        <v>1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7">
        <f t="shared" si="4"/>
        <v>61.11535523300229</v>
      </c>
    </row>
    <row r="112" spans="1:14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205</v>
      </c>
      <c r="F112" s="3">
        <v>8</v>
      </c>
      <c r="G112" s="3">
        <v>1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7">
        <f t="shared" ref="N112:N143" si="5">3.6*200/M112</f>
        <v>62.543432939541347</v>
      </c>
    </row>
    <row r="113" spans="1:14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205</v>
      </c>
      <c r="F113" s="3">
        <v>8</v>
      </c>
      <c r="G113" s="3">
        <v>1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7">
        <f t="shared" si="5"/>
        <v>62.489151189029684</v>
      </c>
    </row>
    <row r="114" spans="1:14" x14ac:dyDescent="0.35">
      <c r="A114" s="1" t="s">
        <v>134</v>
      </c>
      <c r="B114" s="1">
        <v>2018</v>
      </c>
      <c r="C114" s="22">
        <v>43435</v>
      </c>
      <c r="D114" s="1" t="s">
        <v>72</v>
      </c>
      <c r="E114" s="1" t="s">
        <v>206</v>
      </c>
      <c r="F114" s="3">
        <v>1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7">
        <f t="shared" si="5"/>
        <v>63.570545647183472</v>
      </c>
    </row>
    <row r="115" spans="1:14" x14ac:dyDescent="0.35">
      <c r="A115" s="1" t="s">
        <v>134</v>
      </c>
      <c r="B115" s="1">
        <v>2018</v>
      </c>
      <c r="C115" s="22">
        <v>43435</v>
      </c>
      <c r="D115" s="1" t="s">
        <v>72</v>
      </c>
      <c r="E115" s="1" t="s">
        <v>206</v>
      </c>
      <c r="F115" s="3">
        <v>1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7">
        <f t="shared" si="5"/>
        <v>62.717770034843205</v>
      </c>
    </row>
    <row r="116" spans="1:14" x14ac:dyDescent="0.35">
      <c r="A116" s="1" t="s">
        <v>134</v>
      </c>
      <c r="B116" s="1">
        <v>2018</v>
      </c>
      <c r="C116" s="22">
        <v>43435</v>
      </c>
      <c r="D116" s="1" t="s">
        <v>72</v>
      </c>
      <c r="E116" s="1" t="s">
        <v>206</v>
      </c>
      <c r="F116" s="3">
        <v>2</v>
      </c>
      <c r="G116" s="3">
        <v>1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7">
        <f t="shared" si="5"/>
        <v>61.707233459033255</v>
      </c>
    </row>
    <row r="117" spans="1:14" x14ac:dyDescent="0.35">
      <c r="A117" s="1" t="s">
        <v>134</v>
      </c>
      <c r="B117" s="1">
        <v>2018</v>
      </c>
      <c r="C117" s="22">
        <v>43435</v>
      </c>
      <c r="D117" s="1" t="s">
        <v>72</v>
      </c>
      <c r="E117" s="1" t="s">
        <v>206</v>
      </c>
      <c r="F117" s="3">
        <v>2</v>
      </c>
      <c r="G117" s="3">
        <v>1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11.934999999999999</v>
      </c>
      <c r="N117" s="37">
        <f t="shared" si="5"/>
        <v>60.326770004189363</v>
      </c>
    </row>
    <row r="118" spans="1:14" x14ac:dyDescent="0.35">
      <c r="A118" s="1" t="s">
        <v>134</v>
      </c>
      <c r="B118" s="1">
        <v>2018</v>
      </c>
      <c r="C118" s="22">
        <v>43435</v>
      </c>
      <c r="D118" s="1" t="s">
        <v>72</v>
      </c>
      <c r="E118" s="1" t="s">
        <v>206</v>
      </c>
      <c r="F118" s="3">
        <v>3</v>
      </c>
      <c r="G118" s="3">
        <v>1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7">
        <f t="shared" si="5"/>
        <v>63.503263362145006</v>
      </c>
    </row>
    <row r="119" spans="1:14" x14ac:dyDescent="0.35">
      <c r="A119" s="1" t="s">
        <v>134</v>
      </c>
      <c r="B119" s="1">
        <v>2018</v>
      </c>
      <c r="C119" s="22">
        <v>43435</v>
      </c>
      <c r="D119" s="1" t="s">
        <v>72</v>
      </c>
      <c r="E119" s="1" t="s">
        <v>206</v>
      </c>
      <c r="F119" s="3">
        <v>3</v>
      </c>
      <c r="G119" s="3">
        <v>1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7">
        <f t="shared" si="5"/>
        <v>63.058328954282715</v>
      </c>
    </row>
    <row r="120" spans="1:14" x14ac:dyDescent="0.35">
      <c r="A120" s="1" t="s">
        <v>134</v>
      </c>
      <c r="B120" s="1">
        <v>2018</v>
      </c>
      <c r="C120" s="22">
        <v>43435</v>
      </c>
      <c r="D120" s="1" t="s">
        <v>72</v>
      </c>
      <c r="E120" s="1" t="s">
        <v>206</v>
      </c>
      <c r="F120" s="3">
        <v>4</v>
      </c>
      <c r="G120" s="3">
        <v>1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7">
        <f t="shared" si="5"/>
        <v>62.440378111178561</v>
      </c>
    </row>
    <row r="121" spans="1:14" x14ac:dyDescent="0.35">
      <c r="A121" s="1" t="s">
        <v>134</v>
      </c>
      <c r="B121" s="1">
        <v>2018</v>
      </c>
      <c r="C121" s="22">
        <v>43435</v>
      </c>
      <c r="D121" s="1" t="s">
        <v>72</v>
      </c>
      <c r="E121" s="1" t="s">
        <v>206</v>
      </c>
      <c r="F121" s="3">
        <v>4</v>
      </c>
      <c r="G121" s="3">
        <v>1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7">
        <f t="shared" si="5"/>
        <v>61.649113793989208</v>
      </c>
    </row>
    <row r="122" spans="1:14" x14ac:dyDescent="0.35">
      <c r="A122" s="1" t="s">
        <v>134</v>
      </c>
      <c r="B122" s="1">
        <v>2018</v>
      </c>
      <c r="C122" s="22">
        <v>43435</v>
      </c>
      <c r="D122" s="1" t="s">
        <v>72</v>
      </c>
      <c r="E122" s="1" t="s">
        <v>206</v>
      </c>
      <c r="F122" s="3">
        <v>1</v>
      </c>
      <c r="G122" s="3">
        <v>2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7">
        <f t="shared" si="5"/>
        <v>63.593004769475364</v>
      </c>
    </row>
    <row r="123" spans="1:14" x14ac:dyDescent="0.35">
      <c r="A123" s="1" t="s">
        <v>134</v>
      </c>
      <c r="B123" s="1">
        <v>2018</v>
      </c>
      <c r="C123" s="22">
        <v>43435</v>
      </c>
      <c r="D123" s="1" t="s">
        <v>72</v>
      </c>
      <c r="E123" s="1" t="s">
        <v>206</v>
      </c>
      <c r="F123" s="3">
        <v>1</v>
      </c>
      <c r="G123" s="3">
        <v>2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11.501999999999999</v>
      </c>
      <c r="N123" s="37">
        <f t="shared" si="5"/>
        <v>62.597809076682324</v>
      </c>
    </row>
    <row r="124" spans="1:14" x14ac:dyDescent="0.35">
      <c r="A124" s="1" t="s">
        <v>134</v>
      </c>
      <c r="B124" s="1">
        <v>2018</v>
      </c>
      <c r="C124" s="22">
        <v>43435</v>
      </c>
      <c r="D124" s="1" t="s">
        <v>72</v>
      </c>
      <c r="E124" s="1" t="s">
        <v>206</v>
      </c>
      <c r="F124" s="3">
        <v>2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7">
        <f t="shared" si="5"/>
        <v>64.194008559201151</v>
      </c>
    </row>
    <row r="125" spans="1:14" x14ac:dyDescent="0.35">
      <c r="A125" s="1" t="s">
        <v>134</v>
      </c>
      <c r="B125" s="1">
        <v>2018</v>
      </c>
      <c r="C125" s="22">
        <v>43435</v>
      </c>
      <c r="D125" s="1" t="s">
        <v>72</v>
      </c>
      <c r="E125" s="1" t="s">
        <v>206</v>
      </c>
      <c r="F125" s="3">
        <v>2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7">
        <f t="shared" si="5"/>
        <v>61.765462812044262</v>
      </c>
    </row>
    <row r="126" spans="1:14" x14ac:dyDescent="0.35">
      <c r="A126" s="1" t="s">
        <v>134</v>
      </c>
      <c r="B126" s="1">
        <v>2018</v>
      </c>
      <c r="C126" s="22">
        <v>43435</v>
      </c>
      <c r="D126" s="1" t="s">
        <v>72</v>
      </c>
      <c r="E126" s="1" t="s">
        <v>206</v>
      </c>
      <c r="F126" s="3">
        <v>3</v>
      </c>
      <c r="G126" s="3">
        <v>2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7">
        <f t="shared" si="5"/>
        <v>64.068339562199682</v>
      </c>
    </row>
    <row r="127" spans="1:14" x14ac:dyDescent="0.35">
      <c r="A127" s="1" t="s">
        <v>134</v>
      </c>
      <c r="B127" s="1">
        <v>2018</v>
      </c>
      <c r="C127" s="22">
        <v>43435</v>
      </c>
      <c r="D127" s="1" t="s">
        <v>72</v>
      </c>
      <c r="E127" s="1" t="s">
        <v>206</v>
      </c>
      <c r="F127" s="3">
        <v>3</v>
      </c>
      <c r="G127" s="3">
        <v>2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7">
        <f t="shared" si="5"/>
        <v>63.168977013511146</v>
      </c>
    </row>
    <row r="128" spans="1:14" x14ac:dyDescent="0.35">
      <c r="A128" s="1" t="s">
        <v>134</v>
      </c>
      <c r="B128" s="1">
        <v>2018</v>
      </c>
      <c r="C128" s="22">
        <v>43435</v>
      </c>
      <c r="D128" s="1" t="s">
        <v>72</v>
      </c>
      <c r="E128" s="1" t="s">
        <v>206</v>
      </c>
      <c r="F128" s="3">
        <v>4</v>
      </c>
      <c r="G128" s="3">
        <v>2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7">
        <f t="shared" si="5"/>
        <v>62.527138514980457</v>
      </c>
    </row>
    <row r="129" spans="1:14" x14ac:dyDescent="0.35">
      <c r="A129" s="1" t="s">
        <v>134</v>
      </c>
      <c r="B129" s="1">
        <v>2018</v>
      </c>
      <c r="C129" s="22">
        <v>43435</v>
      </c>
      <c r="D129" s="1" t="s">
        <v>72</v>
      </c>
      <c r="E129" s="1" t="s">
        <v>206</v>
      </c>
      <c r="F129" s="3">
        <v>4</v>
      </c>
      <c r="G129" s="3">
        <v>2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11.556000000000001</v>
      </c>
      <c r="N129" s="37">
        <f t="shared" si="5"/>
        <v>62.305295950155759</v>
      </c>
    </row>
    <row r="130" spans="1:14" x14ac:dyDescent="0.35">
      <c r="A130" s="1" t="s">
        <v>134</v>
      </c>
      <c r="B130" s="1">
        <v>2018</v>
      </c>
      <c r="C130" s="22">
        <v>43435</v>
      </c>
      <c r="D130" s="1" t="s">
        <v>72</v>
      </c>
      <c r="E130" s="1" t="s">
        <v>207</v>
      </c>
      <c r="F130" s="3">
        <v>1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7">
        <f t="shared" si="5"/>
        <v>63.56493334510462</v>
      </c>
    </row>
    <row r="131" spans="1:14" x14ac:dyDescent="0.35">
      <c r="A131" s="1" t="s">
        <v>134</v>
      </c>
      <c r="B131" s="1">
        <v>2018</v>
      </c>
      <c r="C131" s="22">
        <v>43435</v>
      </c>
      <c r="D131" s="1" t="s">
        <v>72</v>
      </c>
      <c r="E131" s="1" t="s">
        <v>207</v>
      </c>
      <c r="F131" s="3">
        <v>1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7">
        <f t="shared" si="5"/>
        <v>63.397023861935374</v>
      </c>
    </row>
    <row r="132" spans="1:14" x14ac:dyDescent="0.35">
      <c r="A132" s="1" t="s">
        <v>134</v>
      </c>
      <c r="B132" s="1">
        <v>2018</v>
      </c>
      <c r="C132" s="22">
        <v>43435</v>
      </c>
      <c r="D132" s="1" t="s">
        <v>72</v>
      </c>
      <c r="E132" s="1" t="s">
        <v>207</v>
      </c>
      <c r="F132" s="3">
        <v>2</v>
      </c>
      <c r="G132" s="3">
        <v>1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11.334999999999999</v>
      </c>
      <c r="N132" s="37">
        <f t="shared" si="5"/>
        <v>63.520070577856202</v>
      </c>
    </row>
    <row r="133" spans="1:14" x14ac:dyDescent="0.35">
      <c r="A133" s="1" t="s">
        <v>134</v>
      </c>
      <c r="B133" s="1">
        <v>2018</v>
      </c>
      <c r="C133" s="22">
        <v>43435</v>
      </c>
      <c r="D133" s="1" t="s">
        <v>72</v>
      </c>
      <c r="E133" s="1" t="s">
        <v>207</v>
      </c>
      <c r="F133" s="3">
        <v>2</v>
      </c>
      <c r="G133" s="3">
        <v>1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7">
        <f t="shared" si="5"/>
        <v>63.683000176897231</v>
      </c>
    </row>
    <row r="134" spans="1:14" x14ac:dyDescent="0.35">
      <c r="A134" s="1" t="s">
        <v>134</v>
      </c>
      <c r="B134" s="1">
        <v>2018</v>
      </c>
      <c r="C134" s="22">
        <v>43435</v>
      </c>
      <c r="D134" s="1" t="s">
        <v>72</v>
      </c>
      <c r="E134" s="1" t="s">
        <v>207</v>
      </c>
      <c r="F134" s="3">
        <v>1</v>
      </c>
      <c r="G134" s="3">
        <v>2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7">
        <f t="shared" si="5"/>
        <v>59.11330049261084</v>
      </c>
    </row>
    <row r="135" spans="1:14" x14ac:dyDescent="0.35">
      <c r="A135" s="1" t="s">
        <v>134</v>
      </c>
      <c r="B135" s="1">
        <v>2018</v>
      </c>
      <c r="C135" s="22">
        <v>43435</v>
      </c>
      <c r="D135" s="1" t="s">
        <v>72</v>
      </c>
      <c r="E135" s="1" t="s">
        <v>207</v>
      </c>
      <c r="F135" s="3">
        <v>1</v>
      </c>
      <c r="G135" s="3">
        <v>2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7">
        <f t="shared" si="5"/>
        <v>52.068267283772059</v>
      </c>
    </row>
    <row r="136" spans="1:14" x14ac:dyDescent="0.35">
      <c r="A136" s="1" t="s">
        <v>134</v>
      </c>
      <c r="B136" s="1">
        <v>2018</v>
      </c>
      <c r="C136" s="22">
        <v>43435</v>
      </c>
      <c r="D136" s="1" t="s">
        <v>72</v>
      </c>
      <c r="E136" s="1" t="s">
        <v>207</v>
      </c>
      <c r="F136" s="3">
        <v>2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7">
        <f t="shared" si="5"/>
        <v>63.756309218099709</v>
      </c>
    </row>
    <row r="137" spans="1:14" x14ac:dyDescent="0.35">
      <c r="A137" s="1" t="s">
        <v>134</v>
      </c>
      <c r="B137" s="1">
        <v>2018</v>
      </c>
      <c r="C137" s="22">
        <v>43435</v>
      </c>
      <c r="D137" s="1" t="s">
        <v>72</v>
      </c>
      <c r="E137" s="1" t="s">
        <v>207</v>
      </c>
      <c r="F137" s="3">
        <v>2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7">
        <f t="shared" si="5"/>
        <v>63.649222065063654</v>
      </c>
    </row>
    <row r="138" spans="1:14" x14ac:dyDescent="0.35">
      <c r="A138" s="1" t="s">
        <v>134</v>
      </c>
      <c r="B138" s="1">
        <v>2018</v>
      </c>
      <c r="C138" s="22">
        <v>43435</v>
      </c>
      <c r="D138" s="1" t="s">
        <v>72</v>
      </c>
      <c r="E138" s="1" t="s">
        <v>207</v>
      </c>
      <c r="F138" s="3">
        <v>2</v>
      </c>
      <c r="G138" s="3">
        <v>3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7">
        <f t="shared" si="5"/>
        <v>61.480659209290408</v>
      </c>
    </row>
    <row r="139" spans="1:14" x14ac:dyDescent="0.35">
      <c r="A139" s="1" t="s">
        <v>134</v>
      </c>
      <c r="B139" s="1">
        <v>2018</v>
      </c>
      <c r="C139" s="22">
        <v>43435</v>
      </c>
      <c r="D139" s="1" t="s">
        <v>72</v>
      </c>
      <c r="E139" s="1" t="s">
        <v>207</v>
      </c>
      <c r="F139" s="3">
        <v>2</v>
      </c>
      <c r="G139" s="3">
        <v>3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7">
        <f t="shared" si="5"/>
        <v>61.339240074970185</v>
      </c>
    </row>
    <row r="140" spans="1:14" x14ac:dyDescent="0.35">
      <c r="A140" s="1" t="s">
        <v>134</v>
      </c>
      <c r="B140" s="1">
        <v>2018</v>
      </c>
      <c r="C140" s="22">
        <v>43435</v>
      </c>
      <c r="D140" s="1" t="s">
        <v>72</v>
      </c>
      <c r="E140" s="1" t="s">
        <v>208</v>
      </c>
      <c r="F140" s="3" t="s">
        <v>209</v>
      </c>
      <c r="G140" s="3">
        <v>1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7">
        <f t="shared" si="5"/>
        <v>63.09148264984227</v>
      </c>
    </row>
    <row r="141" spans="1:14" x14ac:dyDescent="0.35">
      <c r="A141" s="1" t="s">
        <v>134</v>
      </c>
      <c r="B141" s="1">
        <v>2018</v>
      </c>
      <c r="C141" s="22">
        <v>43435</v>
      </c>
      <c r="D141" s="1" t="s">
        <v>72</v>
      </c>
      <c r="E141" s="1" t="s">
        <v>208</v>
      </c>
      <c r="F141" s="3" t="s">
        <v>209</v>
      </c>
      <c r="G141" s="3">
        <v>1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7">
        <f t="shared" si="5"/>
        <v>62.701384655577804</v>
      </c>
    </row>
    <row r="142" spans="1:14" x14ac:dyDescent="0.35">
      <c r="A142" s="1" t="s">
        <v>134</v>
      </c>
      <c r="B142" s="1">
        <v>2018</v>
      </c>
      <c r="C142" s="22">
        <v>43435</v>
      </c>
      <c r="D142" s="1" t="s">
        <v>72</v>
      </c>
      <c r="E142" s="1" t="s">
        <v>208</v>
      </c>
      <c r="F142" s="3" t="s">
        <v>210</v>
      </c>
      <c r="G142" s="3">
        <v>1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7">
        <f t="shared" si="5"/>
        <v>11.534025374855824</v>
      </c>
    </row>
    <row r="143" spans="1:14" x14ac:dyDescent="0.35">
      <c r="A143" s="1" t="s">
        <v>134</v>
      </c>
      <c r="B143" s="1">
        <v>2018</v>
      </c>
      <c r="C143" s="22">
        <v>43435</v>
      </c>
      <c r="D143" s="1" t="s">
        <v>72</v>
      </c>
      <c r="E143" s="1" t="s">
        <v>208</v>
      </c>
      <c r="F143" s="3" t="s">
        <v>210</v>
      </c>
      <c r="G143" s="3">
        <v>1</v>
      </c>
      <c r="H143" s="3" t="s">
        <v>113</v>
      </c>
      <c r="I143" s="3" t="s">
        <v>163</v>
      </c>
      <c r="J143" s="3"/>
      <c r="K143" s="3"/>
      <c r="L143">
        <v>2</v>
      </c>
      <c r="M143">
        <v>62.717999999999996</v>
      </c>
      <c r="N143" s="37">
        <f t="shared" si="5"/>
        <v>11.479957906821008</v>
      </c>
    </row>
    <row r="144" spans="1:14" x14ac:dyDescent="0.35">
      <c r="A144" s="1" t="s">
        <v>134</v>
      </c>
      <c r="B144" s="1">
        <v>2018</v>
      </c>
      <c r="C144" s="22">
        <v>43435</v>
      </c>
      <c r="D144" s="1" t="s">
        <v>72</v>
      </c>
      <c r="E144" s="1" t="s">
        <v>208</v>
      </c>
      <c r="F144" s="3" t="s">
        <v>209</v>
      </c>
      <c r="G144" s="3">
        <v>2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7">
        <f t="shared" ref="N144:N175" si="6">3.6*200/M144</f>
        <v>63.268892794376093</v>
      </c>
    </row>
    <row r="145" spans="1:14" x14ac:dyDescent="0.35">
      <c r="A145" s="1" t="s">
        <v>134</v>
      </c>
      <c r="B145" s="1">
        <v>2018</v>
      </c>
      <c r="C145" s="22">
        <v>43435</v>
      </c>
      <c r="D145" s="1" t="s">
        <v>72</v>
      </c>
      <c r="E145" s="1" t="s">
        <v>208</v>
      </c>
      <c r="F145" s="3" t="s">
        <v>209</v>
      </c>
      <c r="G145" s="3">
        <v>2</v>
      </c>
      <c r="H145" s="3" t="s">
        <v>111</v>
      </c>
      <c r="I145" s="3" t="s">
        <v>163</v>
      </c>
      <c r="J145" s="3"/>
      <c r="K145" s="3"/>
      <c r="L145">
        <v>2</v>
      </c>
      <c r="M145">
        <v>11.562000000000001</v>
      </c>
      <c r="N145" s="37">
        <f t="shared" si="6"/>
        <v>62.27296315516346</v>
      </c>
    </row>
    <row r="146" spans="1:14" x14ac:dyDescent="0.35">
      <c r="A146" s="1" t="s">
        <v>134</v>
      </c>
      <c r="B146" s="1">
        <v>2018</v>
      </c>
      <c r="C146" s="22">
        <v>43435</v>
      </c>
      <c r="D146" s="1" t="s">
        <v>72</v>
      </c>
      <c r="E146" s="1" t="s">
        <v>208</v>
      </c>
      <c r="F146" s="3" t="s">
        <v>210</v>
      </c>
      <c r="G146" s="3">
        <v>2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7">
        <f t="shared" si="6"/>
        <v>63.246661981728742</v>
      </c>
    </row>
    <row r="147" spans="1:14" x14ac:dyDescent="0.35">
      <c r="A147" s="1" t="s">
        <v>134</v>
      </c>
      <c r="B147" s="1">
        <v>2018</v>
      </c>
      <c r="C147" s="22">
        <v>43435</v>
      </c>
      <c r="D147" s="1" t="s">
        <v>72</v>
      </c>
      <c r="E147" s="1" t="s">
        <v>208</v>
      </c>
      <c r="F147" s="3" t="s">
        <v>210</v>
      </c>
      <c r="G147" s="3">
        <v>2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7">
        <f t="shared" si="6"/>
        <v>63.330108188934823</v>
      </c>
    </row>
    <row r="148" spans="1:14" x14ac:dyDescent="0.35">
      <c r="A148" s="1" t="s">
        <v>134</v>
      </c>
      <c r="B148" s="1">
        <v>2018</v>
      </c>
      <c r="C148" s="22">
        <v>43435</v>
      </c>
      <c r="D148" s="1" t="s">
        <v>72</v>
      </c>
      <c r="E148" s="1" t="s">
        <v>208</v>
      </c>
      <c r="F148" s="3" t="s">
        <v>210</v>
      </c>
      <c r="G148" s="3">
        <v>3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7">
        <f t="shared" si="6"/>
        <v>63.069376313945341</v>
      </c>
    </row>
    <row r="149" spans="1:14" x14ac:dyDescent="0.35">
      <c r="A149" s="1" t="s">
        <v>134</v>
      </c>
      <c r="B149" s="1">
        <v>2018</v>
      </c>
      <c r="C149" s="22">
        <v>43435</v>
      </c>
      <c r="D149" s="1" t="s">
        <v>72</v>
      </c>
      <c r="E149" s="1" t="s">
        <v>208</v>
      </c>
      <c r="F149" s="3" t="s">
        <v>210</v>
      </c>
      <c r="G149" s="3">
        <v>3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7">
        <f t="shared" si="6"/>
        <v>62.88758843567124</v>
      </c>
    </row>
    <row r="150" spans="1:14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204</v>
      </c>
      <c r="F150" s="3">
        <v>1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7">
        <f t="shared" si="6"/>
        <v>63.931806073521571</v>
      </c>
    </row>
    <row r="151" spans="1:14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204</v>
      </c>
      <c r="F151" s="3">
        <v>1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7">
        <f t="shared" si="6"/>
        <v>62.997637588590429</v>
      </c>
    </row>
    <row r="152" spans="1:14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204</v>
      </c>
      <c r="F152" s="3">
        <v>2</v>
      </c>
      <c r="G152" s="3">
        <v>1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7">
        <f t="shared" si="6"/>
        <v>62.079668908432481</v>
      </c>
    </row>
    <row r="153" spans="1:14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204</v>
      </c>
      <c r="F153" s="3">
        <v>2</v>
      </c>
      <c r="G153" s="3">
        <v>1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7">
        <f t="shared" si="6"/>
        <v>59.855349571867983</v>
      </c>
    </row>
    <row r="154" spans="1:14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204</v>
      </c>
      <c r="F154" s="3">
        <v>3</v>
      </c>
      <c r="G154" s="3">
        <v>1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7">
        <f t="shared" si="6"/>
        <v>62.138603607491156</v>
      </c>
    </row>
    <row r="155" spans="1:14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204</v>
      </c>
      <c r="F155" s="3">
        <v>3</v>
      </c>
      <c r="G155" s="3">
        <v>1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7">
        <f t="shared" si="6"/>
        <v>61.749571183533448</v>
      </c>
    </row>
    <row r="156" spans="1:14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204</v>
      </c>
      <c r="F156" s="3">
        <v>4</v>
      </c>
      <c r="G156" s="3">
        <v>1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7">
        <f t="shared" si="6"/>
        <v>63.174519610423793</v>
      </c>
    </row>
    <row r="157" spans="1:14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204</v>
      </c>
      <c r="F157" s="3">
        <v>4</v>
      </c>
      <c r="G157" s="3">
        <v>1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7">
        <f t="shared" si="6"/>
        <v>62.849162011173185</v>
      </c>
    </row>
    <row r="158" spans="1:14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204</v>
      </c>
      <c r="F158" s="3">
        <v>5</v>
      </c>
      <c r="G158" s="3">
        <v>1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7">
        <f t="shared" si="6"/>
        <v>61.919504643962846</v>
      </c>
    </row>
    <row r="159" spans="1:14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204</v>
      </c>
      <c r="F159" s="3">
        <v>5</v>
      </c>
      <c r="G159" s="3">
        <v>1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7">
        <f t="shared" si="6"/>
        <v>61.659672861180098</v>
      </c>
    </row>
    <row r="160" spans="1:14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204</v>
      </c>
      <c r="F160" s="3">
        <v>6</v>
      </c>
      <c r="G160" s="3">
        <v>1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7">
        <f t="shared" si="6"/>
        <v>63.124671225670696</v>
      </c>
    </row>
    <row r="161" spans="1:14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204</v>
      </c>
      <c r="F161" s="3">
        <v>6</v>
      </c>
      <c r="G161" s="3">
        <v>1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7">
        <f t="shared" si="6"/>
        <v>58.703628210354665</v>
      </c>
    </row>
    <row r="162" spans="1:14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204</v>
      </c>
      <c r="F162" s="3">
        <v>7</v>
      </c>
      <c r="G162" s="3">
        <v>1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7">
        <f t="shared" si="6"/>
        <v>62.5</v>
      </c>
    </row>
    <row r="163" spans="1:14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204</v>
      </c>
      <c r="F163" s="3">
        <v>7</v>
      </c>
      <c r="G163" s="3">
        <v>1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7">
        <f t="shared" si="6"/>
        <v>61.696658097686374</v>
      </c>
    </row>
    <row r="164" spans="1:14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204</v>
      </c>
      <c r="F164" s="3">
        <v>8</v>
      </c>
      <c r="G164" s="3">
        <v>1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7">
        <f t="shared" si="6"/>
        <v>62.772449869224062</v>
      </c>
    </row>
    <row r="165" spans="1:14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204</v>
      </c>
      <c r="F165" s="3">
        <v>8</v>
      </c>
      <c r="G165" s="3">
        <v>1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11.809000000000001</v>
      </c>
      <c r="N165" s="37">
        <f t="shared" si="6"/>
        <v>60.970446269794216</v>
      </c>
    </row>
    <row r="166" spans="1:14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204</v>
      </c>
      <c r="F166" s="3">
        <v>9</v>
      </c>
      <c r="G166" s="3">
        <v>1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7">
        <f t="shared" si="6"/>
        <v>62.26757761826515</v>
      </c>
    </row>
    <row r="167" spans="1:14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204</v>
      </c>
      <c r="F167" s="3">
        <v>9</v>
      </c>
      <c r="G167" s="3">
        <v>1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11.648000000000001</v>
      </c>
      <c r="N167" s="37">
        <f t="shared" si="6"/>
        <v>61.813186813186803</v>
      </c>
    </row>
    <row r="168" spans="1:14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204</v>
      </c>
      <c r="F168" s="3">
        <v>10</v>
      </c>
      <c r="G168" s="3">
        <v>1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7">
        <f t="shared" si="6"/>
        <v>62.14933103150625</v>
      </c>
    </row>
    <row r="169" spans="1:14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204</v>
      </c>
      <c r="F169" s="3">
        <v>10</v>
      </c>
      <c r="G169" s="3">
        <v>1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11.876000000000001</v>
      </c>
      <c r="N169" s="37">
        <f t="shared" si="6"/>
        <v>60.626473560121248</v>
      </c>
    </row>
    <row r="170" spans="1:14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 t="s">
        <v>204</v>
      </c>
      <c r="F170" s="3">
        <v>11</v>
      </c>
      <c r="G170" s="3">
        <v>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7">
        <f t="shared" si="6"/>
        <v>62.489151189029684</v>
      </c>
    </row>
    <row r="171" spans="1:14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 t="s">
        <v>204</v>
      </c>
      <c r="F171" s="3">
        <v>11</v>
      </c>
      <c r="G171" s="3">
        <v>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7">
        <f t="shared" si="6"/>
        <v>61.999483337638857</v>
      </c>
    </row>
    <row r="172" spans="1:14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 t="s">
        <v>204</v>
      </c>
      <c r="F172" s="3">
        <v>12</v>
      </c>
      <c r="G172" s="3">
        <v>1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7">
        <f t="shared" si="6"/>
        <v>62.085021988445291</v>
      </c>
    </row>
    <row r="173" spans="1:14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 t="s">
        <v>204</v>
      </c>
      <c r="F173" s="3">
        <v>12</v>
      </c>
      <c r="G173" s="3">
        <v>1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7">
        <f t="shared" si="6"/>
        <v>61.882251826385904</v>
      </c>
    </row>
    <row r="174" spans="1:14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 t="s">
        <v>205</v>
      </c>
      <c r="F174" s="3">
        <v>1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7">
        <f t="shared" si="6"/>
        <v>61.407249466950958</v>
      </c>
    </row>
    <row r="175" spans="1:14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 t="s">
        <v>205</v>
      </c>
      <c r="F175" s="3">
        <v>1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7">
        <f t="shared" si="6"/>
        <v>60.733867566427662</v>
      </c>
    </row>
    <row r="176" spans="1:14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 t="s">
        <v>205</v>
      </c>
      <c r="F176" s="3">
        <v>2</v>
      </c>
      <c r="G176" s="3">
        <v>1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7">
        <f t="shared" ref="N176:N178" si="7">3.6*200/M176</f>
        <v>61.712522499357163</v>
      </c>
    </row>
    <row r="177" spans="1:14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 t="s">
        <v>205</v>
      </c>
      <c r="F177" s="3">
        <v>2</v>
      </c>
      <c r="G177" s="3">
        <v>1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7">
        <f t="shared" si="7"/>
        <v>61.146496815286625</v>
      </c>
    </row>
    <row r="178" spans="1:14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 t="s">
        <v>205</v>
      </c>
      <c r="F178" s="3">
        <v>3</v>
      </c>
      <c r="G178" s="3">
        <v>1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7">
        <f t="shared" si="7"/>
        <v>62.278349623734968</v>
      </c>
    </row>
    <row r="179" spans="1:14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 t="s">
        <v>205</v>
      </c>
      <c r="F179" s="3">
        <v>3</v>
      </c>
      <c r="G179" s="3">
        <v>1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7"/>
    </row>
    <row r="180" spans="1:14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 t="s">
        <v>205</v>
      </c>
      <c r="F180" s="3">
        <v>4</v>
      </c>
      <c r="G180" s="3">
        <v>1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7">
        <f t="shared" ref="N180:N211" si="8">3.6*200/M180</f>
        <v>63.18560772268539</v>
      </c>
    </row>
    <row r="181" spans="1:14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 t="s">
        <v>205</v>
      </c>
      <c r="F181" s="3">
        <v>4</v>
      </c>
      <c r="G181" s="3">
        <v>1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7">
        <f t="shared" si="8"/>
        <v>63.168977013511146</v>
      </c>
    </row>
    <row r="182" spans="1:14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 t="s">
        <v>205</v>
      </c>
      <c r="F182" s="3">
        <v>5</v>
      </c>
      <c r="G182" s="3">
        <v>1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7">
        <f t="shared" si="8"/>
        <v>63.313401336616252</v>
      </c>
    </row>
    <row r="183" spans="1:14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 t="s">
        <v>205</v>
      </c>
      <c r="F183" s="3">
        <v>5</v>
      </c>
      <c r="G183" s="3">
        <v>1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7">
        <f t="shared" si="8"/>
        <v>61.924830136750664</v>
      </c>
    </row>
    <row r="184" spans="1:14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 t="s">
        <v>205</v>
      </c>
      <c r="F184" s="3">
        <v>6</v>
      </c>
      <c r="G184" s="3">
        <v>1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7">
        <f t="shared" si="8"/>
        <v>63.559322033898312</v>
      </c>
    </row>
    <row r="185" spans="1:14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 t="s">
        <v>205</v>
      </c>
      <c r="F185" s="3">
        <v>6</v>
      </c>
      <c r="G185" s="3">
        <v>1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11.584999999999999</v>
      </c>
      <c r="N185" s="37">
        <f t="shared" si="8"/>
        <v>62.149331031506264</v>
      </c>
    </row>
    <row r="186" spans="1:14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 t="s">
        <v>205</v>
      </c>
      <c r="F186" s="3">
        <v>7</v>
      </c>
      <c r="G186" s="3">
        <v>1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7">
        <f t="shared" si="8"/>
        <v>63.469675599435831</v>
      </c>
    </row>
    <row r="187" spans="1:14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 t="s">
        <v>205</v>
      </c>
      <c r="F187" s="3">
        <v>7</v>
      </c>
      <c r="G187" s="3">
        <v>1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7">
        <f t="shared" si="8"/>
        <v>62.816262432385273</v>
      </c>
    </row>
    <row r="188" spans="1:14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 t="s">
        <v>205</v>
      </c>
      <c r="F188" s="3">
        <v>8</v>
      </c>
      <c r="G188" s="3">
        <v>1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7">
        <f t="shared" si="8"/>
        <v>62.348458607551088</v>
      </c>
    </row>
    <row r="189" spans="1:14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 t="s">
        <v>205</v>
      </c>
      <c r="F189" s="3">
        <v>8</v>
      </c>
      <c r="G189" s="3">
        <v>1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7">
        <f t="shared" si="8"/>
        <v>62.294514621906906</v>
      </c>
    </row>
    <row r="190" spans="1:14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 t="s">
        <v>206</v>
      </c>
      <c r="F190" s="3">
        <v>1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7">
        <f t="shared" si="8"/>
        <v>63.531280331774461</v>
      </c>
    </row>
    <row r="191" spans="1:14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 t="s">
        <v>206</v>
      </c>
      <c r="F191" s="3">
        <v>1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7">
        <f t="shared" si="8"/>
        <v>62.516280281323262</v>
      </c>
    </row>
    <row r="192" spans="1:14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 t="s">
        <v>206</v>
      </c>
      <c r="F192" s="3">
        <v>2</v>
      </c>
      <c r="G192" s="3">
        <v>1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7">
        <f t="shared" si="8"/>
        <v>64.400715563506267</v>
      </c>
    </row>
    <row r="193" spans="1:14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 t="s">
        <v>206</v>
      </c>
      <c r="F193" s="3">
        <v>2</v>
      </c>
      <c r="G193" s="3">
        <v>1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7">
        <f t="shared" si="8"/>
        <v>64.279975002231936</v>
      </c>
    </row>
    <row r="194" spans="1:14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 t="s">
        <v>206</v>
      </c>
      <c r="F194" s="3">
        <v>3</v>
      </c>
      <c r="G194" s="3">
        <v>1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7">
        <f t="shared" si="8"/>
        <v>62.068965517241381</v>
      </c>
    </row>
    <row r="195" spans="1:14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 t="s">
        <v>206</v>
      </c>
      <c r="F195" s="3">
        <v>3</v>
      </c>
      <c r="G195" s="3">
        <v>1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7">
        <f t="shared" si="8"/>
        <v>60.560181680545043</v>
      </c>
    </row>
    <row r="196" spans="1:14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 t="s">
        <v>206</v>
      </c>
      <c r="F196" s="3">
        <v>4</v>
      </c>
      <c r="G196" s="3">
        <v>1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7">
        <f t="shared" si="8"/>
        <v>64.660978895374939</v>
      </c>
    </row>
    <row r="197" spans="1:14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 t="s">
        <v>206</v>
      </c>
      <c r="F197" s="3">
        <v>4</v>
      </c>
      <c r="G197" s="3">
        <v>1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7">
        <f t="shared" si="8"/>
        <v>64.389196923627253</v>
      </c>
    </row>
    <row r="198" spans="1:14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 t="s">
        <v>206</v>
      </c>
      <c r="F198" s="3">
        <v>1</v>
      </c>
      <c r="G198" s="3">
        <v>2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7">
        <f t="shared" si="8"/>
        <v>64.062639024824264</v>
      </c>
    </row>
    <row r="199" spans="1:14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 t="s">
        <v>206</v>
      </c>
      <c r="F199" s="3">
        <v>1</v>
      </c>
      <c r="G199" s="3">
        <v>2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7">
        <f t="shared" si="8"/>
        <v>61.749571183533448</v>
      </c>
    </row>
    <row r="200" spans="1:14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 t="s">
        <v>206</v>
      </c>
      <c r="F200" s="3">
        <v>2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7">
        <f t="shared" si="8"/>
        <v>62.262193012798342</v>
      </c>
    </row>
    <row r="201" spans="1:14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 t="s">
        <v>206</v>
      </c>
      <c r="F201" s="3">
        <v>2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7">
        <f t="shared" si="8"/>
        <v>62.262193012798342</v>
      </c>
    </row>
    <row r="202" spans="1:14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 t="s">
        <v>206</v>
      </c>
      <c r="F202" s="3">
        <v>3</v>
      </c>
      <c r="G202" s="3">
        <v>2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7">
        <f t="shared" si="8"/>
        <v>63.531280331774461</v>
      </c>
    </row>
    <row r="203" spans="1:14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 t="s">
        <v>206</v>
      </c>
      <c r="F203" s="3">
        <v>3</v>
      </c>
      <c r="G203" s="3">
        <v>2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7">
        <f t="shared" si="8"/>
        <v>62.843676355066769</v>
      </c>
    </row>
    <row r="204" spans="1:14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 t="s">
        <v>206</v>
      </c>
      <c r="F204" s="3">
        <v>4</v>
      </c>
      <c r="G204" s="3">
        <v>2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7">
        <f t="shared" si="8"/>
        <v>64.713284199173117</v>
      </c>
    </row>
    <row r="205" spans="1:14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 t="s">
        <v>206</v>
      </c>
      <c r="F205" s="3">
        <v>4</v>
      </c>
      <c r="G205" s="3">
        <v>2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7">
        <f t="shared" si="8"/>
        <v>63.330108188934823</v>
      </c>
    </row>
    <row r="206" spans="1:14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 t="s">
        <v>207</v>
      </c>
      <c r="F206" s="3">
        <v>1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7">
        <f t="shared" si="8"/>
        <v>63.948840927258189</v>
      </c>
    </row>
    <row r="207" spans="1:14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 t="s">
        <v>207</v>
      </c>
      <c r="F207" s="3">
        <v>1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7">
        <f t="shared" si="8"/>
        <v>63.699902680704234</v>
      </c>
    </row>
    <row r="208" spans="1:14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 t="s">
        <v>207</v>
      </c>
      <c r="F208" s="3">
        <v>2</v>
      </c>
      <c r="G208" s="3">
        <v>1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7">
        <f t="shared" si="8"/>
        <v>63.977252532432914</v>
      </c>
    </row>
    <row r="209" spans="1:14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 t="s">
        <v>207</v>
      </c>
      <c r="F209" s="3">
        <v>2</v>
      </c>
      <c r="G209" s="3">
        <v>1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7">
        <f t="shared" si="8"/>
        <v>62.959076600209862</v>
      </c>
    </row>
    <row r="210" spans="1:14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 t="s">
        <v>207</v>
      </c>
      <c r="F210" s="3">
        <v>1</v>
      </c>
      <c r="G210" s="3">
        <v>2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7">
        <f t="shared" si="8"/>
        <v>64.062639024824264</v>
      </c>
    </row>
    <row r="211" spans="1:14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 t="s">
        <v>207</v>
      </c>
      <c r="F211" s="3">
        <v>1</v>
      </c>
      <c r="G211" s="3">
        <v>2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11.947000000000001</v>
      </c>
      <c r="N211" s="37">
        <f t="shared" si="8"/>
        <v>60.266175608939477</v>
      </c>
    </row>
    <row r="212" spans="1:14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 t="s">
        <v>207</v>
      </c>
      <c r="F212" s="3">
        <v>2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7">
        <f t="shared" ref="N212:N243" si="9">3.6*200/M212</f>
        <v>63.875088715400992</v>
      </c>
    </row>
    <row r="213" spans="1:14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 t="s">
        <v>207</v>
      </c>
      <c r="F213" s="3">
        <v>2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7">
        <f t="shared" si="9"/>
        <v>62.527138514980457</v>
      </c>
    </row>
    <row r="214" spans="1:14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 t="s">
        <v>208</v>
      </c>
      <c r="F214" s="3" t="s">
        <v>209</v>
      </c>
      <c r="G214" s="3">
        <v>1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7">
        <f t="shared" si="9"/>
        <v>64.216910453085987</v>
      </c>
    </row>
    <row r="215" spans="1:14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 t="s">
        <v>208</v>
      </c>
      <c r="F215" s="3" t="s">
        <v>209</v>
      </c>
      <c r="G215" s="3">
        <v>1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7">
        <f t="shared" si="9"/>
        <v>64.039847015921012</v>
      </c>
    </row>
    <row r="216" spans="1:14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 t="s">
        <v>208</v>
      </c>
      <c r="F216" s="3" t="s">
        <v>210</v>
      </c>
      <c r="G216" s="3">
        <v>1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7">
        <f t="shared" si="9"/>
        <v>62.893081761006286</v>
      </c>
    </row>
    <row r="217" spans="1:14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 t="s">
        <v>208</v>
      </c>
      <c r="F217" s="3" t="s">
        <v>210</v>
      </c>
      <c r="G217" s="3">
        <v>1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7">
        <f t="shared" si="9"/>
        <v>62.849162011173185</v>
      </c>
    </row>
    <row r="218" spans="1:14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 t="s">
        <v>208</v>
      </c>
      <c r="F218" s="3" t="s">
        <v>209</v>
      </c>
      <c r="G218" s="3">
        <v>2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7">
        <f t="shared" si="9"/>
        <v>64.308681672025727</v>
      </c>
    </row>
    <row r="219" spans="1:14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 t="s">
        <v>208</v>
      </c>
      <c r="F219" s="3" t="s">
        <v>209</v>
      </c>
      <c r="G219" s="3">
        <v>2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7">
        <f t="shared" si="9"/>
        <v>63.875088715400992</v>
      </c>
    </row>
    <row r="220" spans="1:14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 t="s">
        <v>208</v>
      </c>
      <c r="F220" s="3" t="s">
        <v>210</v>
      </c>
      <c r="G220" s="3">
        <v>2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7">
        <f t="shared" si="9"/>
        <v>63.51446718419195</v>
      </c>
    </row>
    <row r="221" spans="1:14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 t="s">
        <v>208</v>
      </c>
      <c r="F221" s="3" t="s">
        <v>210</v>
      </c>
      <c r="G221" s="3">
        <v>2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7">
        <f t="shared" si="9"/>
        <v>63.469675599435831</v>
      </c>
    </row>
    <row r="222" spans="1:14" x14ac:dyDescent="0.35">
      <c r="A222" s="1" t="s">
        <v>162</v>
      </c>
      <c r="B222" s="1">
        <v>2019</v>
      </c>
      <c r="C222" s="22">
        <v>43484</v>
      </c>
      <c r="D222" s="1" t="s">
        <v>72</v>
      </c>
      <c r="E222" s="3" t="s">
        <v>204</v>
      </c>
      <c r="F222" s="3">
        <v>1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7">
        <f t="shared" si="9"/>
        <v>60.070081762055729</v>
      </c>
    </row>
    <row r="223" spans="1:14" x14ac:dyDescent="0.35">
      <c r="A223" s="1" t="s">
        <v>162</v>
      </c>
      <c r="B223" s="1">
        <v>2019</v>
      </c>
      <c r="C223" s="22">
        <v>43484</v>
      </c>
      <c r="D223" s="1" t="s">
        <v>72</v>
      </c>
      <c r="E223" s="3" t="s">
        <v>204</v>
      </c>
      <c r="F223" s="3">
        <v>1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12.261000000000001</v>
      </c>
      <c r="N223" s="37">
        <f t="shared" si="9"/>
        <v>58.722779544898451</v>
      </c>
    </row>
    <row r="224" spans="1:14" x14ac:dyDescent="0.35">
      <c r="A224" s="1" t="s">
        <v>162</v>
      </c>
      <c r="B224" s="1">
        <v>2019</v>
      </c>
      <c r="C224" s="22">
        <v>43484</v>
      </c>
      <c r="D224" s="1" t="s">
        <v>72</v>
      </c>
      <c r="E224" s="3" t="s">
        <v>204</v>
      </c>
      <c r="F224" s="3">
        <v>2</v>
      </c>
      <c r="G224" s="3">
        <v>1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7">
        <f t="shared" si="9"/>
        <v>60.560181680545043</v>
      </c>
    </row>
    <row r="225" spans="1:14" x14ac:dyDescent="0.35">
      <c r="A225" s="1" t="s">
        <v>162</v>
      </c>
      <c r="B225" s="1">
        <v>2019</v>
      </c>
      <c r="C225" s="22">
        <v>43484</v>
      </c>
      <c r="D225" s="1" t="s">
        <v>72</v>
      </c>
      <c r="E225" s="3" t="s">
        <v>204</v>
      </c>
      <c r="F225" s="3">
        <v>2</v>
      </c>
      <c r="G225" s="3">
        <v>1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7">
        <f t="shared" si="9"/>
        <v>58.379956215032841</v>
      </c>
    </row>
    <row r="226" spans="1:14" x14ac:dyDescent="0.35">
      <c r="A226" s="1" t="s">
        <v>162</v>
      </c>
      <c r="B226" s="1">
        <v>2019</v>
      </c>
      <c r="C226" s="22">
        <v>43484</v>
      </c>
      <c r="D226" s="1" t="s">
        <v>72</v>
      </c>
      <c r="E226" s="3" t="s">
        <v>204</v>
      </c>
      <c r="F226" s="3">
        <v>3</v>
      </c>
      <c r="G226" s="3">
        <v>1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7">
        <f t="shared" si="9"/>
        <v>62.068965517241381</v>
      </c>
    </row>
    <row r="227" spans="1:14" x14ac:dyDescent="0.35">
      <c r="A227" s="1" t="s">
        <v>162</v>
      </c>
      <c r="B227" s="1">
        <v>2019</v>
      </c>
      <c r="C227" s="22">
        <v>43484</v>
      </c>
      <c r="D227" s="1" t="s">
        <v>72</v>
      </c>
      <c r="E227" s="3" t="s">
        <v>204</v>
      </c>
      <c r="F227" s="3">
        <v>3</v>
      </c>
      <c r="G227" s="3">
        <v>1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7">
        <f t="shared" si="9"/>
        <v>61.344466217943257</v>
      </c>
    </row>
    <row r="228" spans="1:14" x14ac:dyDescent="0.35">
      <c r="A228" s="1" t="s">
        <v>162</v>
      </c>
      <c r="B228" s="1">
        <v>2019</v>
      </c>
      <c r="C228" s="22">
        <v>43484</v>
      </c>
      <c r="D228" s="1" t="s">
        <v>72</v>
      </c>
      <c r="E228" s="3" t="s">
        <v>204</v>
      </c>
      <c r="F228" s="3">
        <v>4</v>
      </c>
      <c r="G228" s="3">
        <v>1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7">
        <f t="shared" si="9"/>
        <v>62.494575123687177</v>
      </c>
    </row>
    <row r="229" spans="1:14" x14ac:dyDescent="0.35">
      <c r="A229" s="1" t="s">
        <v>162</v>
      </c>
      <c r="B229" s="1">
        <v>2019</v>
      </c>
      <c r="C229" s="22">
        <v>43484</v>
      </c>
      <c r="D229" s="1" t="s">
        <v>72</v>
      </c>
      <c r="E229" s="3" t="s">
        <v>204</v>
      </c>
      <c r="F229" s="3">
        <v>4</v>
      </c>
      <c r="G229" s="3">
        <v>1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7">
        <f t="shared" si="9"/>
        <v>62.283737024221452</v>
      </c>
    </row>
    <row r="230" spans="1:14" x14ac:dyDescent="0.35">
      <c r="A230" s="1" t="s">
        <v>162</v>
      </c>
      <c r="B230" s="1">
        <v>2019</v>
      </c>
      <c r="C230" s="22">
        <v>43484</v>
      </c>
      <c r="D230" s="1" t="s">
        <v>72</v>
      </c>
      <c r="E230" s="3" t="s">
        <v>204</v>
      </c>
      <c r="F230" s="3">
        <v>5</v>
      </c>
      <c r="G230" s="3">
        <v>1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7">
        <f t="shared" si="9"/>
        <v>63.152355056573988</v>
      </c>
    </row>
    <row r="231" spans="1:14" x14ac:dyDescent="0.35">
      <c r="A231" s="1" t="s">
        <v>162</v>
      </c>
      <c r="B231" s="1">
        <v>2019</v>
      </c>
      <c r="C231" s="22">
        <v>43484</v>
      </c>
      <c r="D231" s="1" t="s">
        <v>72</v>
      </c>
      <c r="E231" s="3" t="s">
        <v>204</v>
      </c>
      <c r="F231" s="3">
        <v>5</v>
      </c>
      <c r="G231" s="3">
        <v>1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7">
        <f t="shared" si="9"/>
        <v>62.020845895425964</v>
      </c>
    </row>
    <row r="232" spans="1:14" x14ac:dyDescent="0.35">
      <c r="A232" s="1" t="s">
        <v>162</v>
      </c>
      <c r="B232" s="1">
        <v>2019</v>
      </c>
      <c r="C232" s="22">
        <v>43484</v>
      </c>
      <c r="D232" s="1" t="s">
        <v>72</v>
      </c>
      <c r="E232" s="3" t="s">
        <v>204</v>
      </c>
      <c r="F232" s="3">
        <v>6</v>
      </c>
      <c r="G232" s="3">
        <v>1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7">
        <f t="shared" si="9"/>
        <v>61.053167133045029</v>
      </c>
    </row>
    <row r="233" spans="1:14" x14ac:dyDescent="0.35">
      <c r="A233" s="1" t="s">
        <v>162</v>
      </c>
      <c r="B233" s="1">
        <v>2019</v>
      </c>
      <c r="C233" s="22">
        <v>43484</v>
      </c>
      <c r="D233" s="1" t="s">
        <v>72</v>
      </c>
      <c r="E233" s="3" t="s">
        <v>204</v>
      </c>
      <c r="F233" s="3">
        <v>6</v>
      </c>
      <c r="G233" s="3">
        <v>1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12.165999999999999</v>
      </c>
      <c r="N233" s="37">
        <f t="shared" si="9"/>
        <v>59.181325004109823</v>
      </c>
    </row>
    <row r="234" spans="1:14" x14ac:dyDescent="0.35">
      <c r="A234" s="1" t="s">
        <v>162</v>
      </c>
      <c r="B234" s="1">
        <v>2019</v>
      </c>
      <c r="C234" s="22">
        <v>43484</v>
      </c>
      <c r="D234" s="1" t="s">
        <v>72</v>
      </c>
      <c r="E234" s="3" t="s">
        <v>204</v>
      </c>
      <c r="F234" s="3">
        <v>7</v>
      </c>
      <c r="G234" s="3">
        <v>1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7">
        <f t="shared" si="9"/>
        <v>63.801506424457244</v>
      </c>
    </row>
    <row r="235" spans="1:14" x14ac:dyDescent="0.35">
      <c r="A235" s="1" t="s">
        <v>162</v>
      </c>
      <c r="B235" s="1">
        <v>2019</v>
      </c>
      <c r="C235" s="22">
        <v>43484</v>
      </c>
      <c r="D235" s="1" t="s">
        <v>72</v>
      </c>
      <c r="E235" s="3" t="s">
        <v>204</v>
      </c>
      <c r="F235" s="3">
        <v>7</v>
      </c>
      <c r="G235" s="3">
        <v>1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7">
        <f t="shared" si="9"/>
        <v>59.489382797653477</v>
      </c>
    </row>
    <row r="236" spans="1:14" x14ac:dyDescent="0.35">
      <c r="A236" s="1" t="s">
        <v>162</v>
      </c>
      <c r="B236" s="1">
        <v>2019</v>
      </c>
      <c r="C236" s="22">
        <v>43484</v>
      </c>
      <c r="D236" s="1" t="s">
        <v>72</v>
      </c>
      <c r="E236" s="3" t="s">
        <v>204</v>
      </c>
      <c r="F236" s="3">
        <v>8</v>
      </c>
      <c r="G236" s="3">
        <v>1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7">
        <f t="shared" si="9"/>
        <v>60.483870967741936</v>
      </c>
    </row>
    <row r="237" spans="1:14" x14ac:dyDescent="0.35">
      <c r="A237" s="1" t="s">
        <v>162</v>
      </c>
      <c r="B237" s="1">
        <v>2019</v>
      </c>
      <c r="C237" s="22">
        <v>43484</v>
      </c>
      <c r="D237" s="1" t="s">
        <v>72</v>
      </c>
      <c r="E237" s="3" t="s">
        <v>204</v>
      </c>
      <c r="F237" s="3">
        <v>8</v>
      </c>
      <c r="G237" s="3">
        <v>1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7">
        <f t="shared" si="9"/>
        <v>60.392551585304474</v>
      </c>
    </row>
    <row r="238" spans="1:14" x14ac:dyDescent="0.35">
      <c r="A238" s="1" t="s">
        <v>162</v>
      </c>
      <c r="B238" s="1">
        <v>2019</v>
      </c>
      <c r="C238" s="22">
        <v>43484</v>
      </c>
      <c r="D238" s="1" t="s">
        <v>72</v>
      </c>
      <c r="E238" s="3" t="s">
        <v>205</v>
      </c>
      <c r="F238" s="3">
        <v>1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7">
        <f t="shared" si="9"/>
        <v>62.88758843567124</v>
      </c>
    </row>
    <row r="239" spans="1:14" x14ac:dyDescent="0.35">
      <c r="A239" s="1" t="s">
        <v>162</v>
      </c>
      <c r="B239" s="1">
        <v>2019</v>
      </c>
      <c r="C239" s="22">
        <v>43484</v>
      </c>
      <c r="D239" s="1" t="s">
        <v>72</v>
      </c>
      <c r="E239" s="3" t="s">
        <v>205</v>
      </c>
      <c r="F239" s="3">
        <v>1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7">
        <f t="shared" si="9"/>
        <v>58.708414872798436</v>
      </c>
    </row>
    <row r="240" spans="1:14" x14ac:dyDescent="0.35">
      <c r="A240" s="1" t="s">
        <v>162</v>
      </c>
      <c r="B240" s="1">
        <v>2019</v>
      </c>
      <c r="C240" s="22">
        <v>43484</v>
      </c>
      <c r="D240" s="1" t="s">
        <v>72</v>
      </c>
      <c r="E240" s="3" t="s">
        <v>205</v>
      </c>
      <c r="F240" s="3">
        <v>2</v>
      </c>
      <c r="G240" s="3">
        <v>1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7">
        <f t="shared" si="9"/>
        <v>62.9040712912808</v>
      </c>
    </row>
    <row r="241" spans="1:14" x14ac:dyDescent="0.35">
      <c r="A241" s="1" t="s">
        <v>162</v>
      </c>
      <c r="B241" s="1">
        <v>2019</v>
      </c>
      <c r="C241" s="22">
        <v>43484</v>
      </c>
      <c r="D241" s="1" t="s">
        <v>72</v>
      </c>
      <c r="E241" s="3" t="s">
        <v>205</v>
      </c>
      <c r="F241" s="3">
        <v>2</v>
      </c>
      <c r="G241" s="3">
        <v>1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7">
        <f t="shared" si="9"/>
        <v>62.44579358196011</v>
      </c>
    </row>
    <row r="242" spans="1:14" x14ac:dyDescent="0.35">
      <c r="A242" s="1" t="s">
        <v>162</v>
      </c>
      <c r="B242" s="1">
        <v>2019</v>
      </c>
      <c r="C242" s="22">
        <v>43484</v>
      </c>
      <c r="D242" s="1" t="s">
        <v>72</v>
      </c>
      <c r="E242" s="3" t="s">
        <v>205</v>
      </c>
      <c r="F242" s="3">
        <v>3</v>
      </c>
      <c r="G242" s="3">
        <v>1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7">
        <f t="shared" si="9"/>
        <v>63.503263362145006</v>
      </c>
    </row>
    <row r="243" spans="1:14" x14ac:dyDescent="0.35">
      <c r="A243" s="1" t="s">
        <v>162</v>
      </c>
      <c r="B243" s="1">
        <v>2019</v>
      </c>
      <c r="C243" s="22">
        <v>43484</v>
      </c>
      <c r="D243" s="1" t="s">
        <v>72</v>
      </c>
      <c r="E243" s="3" t="s">
        <v>205</v>
      </c>
      <c r="F243" s="3">
        <v>3</v>
      </c>
      <c r="G243" s="3">
        <v>1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11.412999999999998</v>
      </c>
      <c r="N243" s="37">
        <f t="shared" si="9"/>
        <v>63.085954613160439</v>
      </c>
    </row>
    <row r="244" spans="1:14" x14ac:dyDescent="0.35">
      <c r="A244" s="1" t="s">
        <v>162</v>
      </c>
      <c r="B244" s="1">
        <v>2019</v>
      </c>
      <c r="C244" s="22">
        <v>43484</v>
      </c>
      <c r="D244" s="1" t="s">
        <v>72</v>
      </c>
      <c r="E244" s="3" t="s">
        <v>205</v>
      </c>
      <c r="F244" s="3">
        <v>4</v>
      </c>
      <c r="G244" s="3">
        <v>1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7">
        <f t="shared" ref="N244:N275" si="10">3.6*200/M244</f>
        <v>61.90885640584694</v>
      </c>
    </row>
    <row r="245" spans="1:14" x14ac:dyDescent="0.35">
      <c r="A245" s="1" t="s">
        <v>162</v>
      </c>
      <c r="B245" s="1">
        <v>2019</v>
      </c>
      <c r="C245" s="22">
        <v>43484</v>
      </c>
      <c r="D245" s="1" t="s">
        <v>72</v>
      </c>
      <c r="E245" s="3" t="s">
        <v>205</v>
      </c>
      <c r="F245" s="3">
        <v>4</v>
      </c>
      <c r="G245" s="3">
        <v>1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11.732000000000001</v>
      </c>
      <c r="N245" s="37">
        <f t="shared" si="10"/>
        <v>61.370610296624612</v>
      </c>
    </row>
    <row r="246" spans="1:14" x14ac:dyDescent="0.35">
      <c r="A246" s="1" t="s">
        <v>162</v>
      </c>
      <c r="B246" s="1">
        <v>2019</v>
      </c>
      <c r="C246" s="22">
        <v>43484</v>
      </c>
      <c r="D246" s="1" t="s">
        <v>72</v>
      </c>
      <c r="E246" s="3" t="s">
        <v>205</v>
      </c>
      <c r="F246" s="3">
        <v>5</v>
      </c>
      <c r="G246" s="3">
        <v>1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7">
        <f t="shared" si="10"/>
        <v>63.525674960296456</v>
      </c>
    </row>
    <row r="247" spans="1:14" x14ac:dyDescent="0.35">
      <c r="A247" s="1" t="s">
        <v>162</v>
      </c>
      <c r="B247" s="1">
        <v>2019</v>
      </c>
      <c r="C247" s="22">
        <v>43484</v>
      </c>
      <c r="D247" s="1" t="s">
        <v>72</v>
      </c>
      <c r="E247" s="3" t="s">
        <v>205</v>
      </c>
      <c r="F247" s="3">
        <v>5</v>
      </c>
      <c r="G247" s="3">
        <v>1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7">
        <f t="shared" si="10"/>
        <v>62.22990492653414</v>
      </c>
    </row>
    <row r="248" spans="1:14" x14ac:dyDescent="0.35">
      <c r="A248" s="1" t="s">
        <v>162</v>
      </c>
      <c r="B248" s="1">
        <v>2019</v>
      </c>
      <c r="C248" s="22">
        <v>43484</v>
      </c>
      <c r="D248" s="1" t="s">
        <v>72</v>
      </c>
      <c r="E248" s="3" t="s">
        <v>205</v>
      </c>
      <c r="F248" s="3">
        <v>6</v>
      </c>
      <c r="G248" s="3">
        <v>1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7">
        <f t="shared" si="10"/>
        <v>63.56493334510462</v>
      </c>
    </row>
    <row r="249" spans="1:14" x14ac:dyDescent="0.35">
      <c r="A249" s="1" t="s">
        <v>162</v>
      </c>
      <c r="B249" s="1">
        <v>2019</v>
      </c>
      <c r="C249" s="22">
        <v>43484</v>
      </c>
      <c r="D249" s="1" t="s">
        <v>72</v>
      </c>
      <c r="E249" s="3" t="s">
        <v>205</v>
      </c>
      <c r="F249" s="3">
        <v>6</v>
      </c>
      <c r="G249" s="3">
        <v>1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7">
        <f t="shared" si="10"/>
        <v>63.486465038356407</v>
      </c>
    </row>
    <row r="250" spans="1:14" x14ac:dyDescent="0.35">
      <c r="A250" s="1" t="s">
        <v>162</v>
      </c>
      <c r="B250" s="1">
        <v>2019</v>
      </c>
      <c r="C250" s="22">
        <v>43484</v>
      </c>
      <c r="D250" s="1" t="s">
        <v>72</v>
      </c>
      <c r="E250" s="3" t="s">
        <v>205</v>
      </c>
      <c r="F250" s="3">
        <v>7</v>
      </c>
      <c r="G250" s="3">
        <v>1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7">
        <f t="shared" si="10"/>
        <v>62.47288503253796</v>
      </c>
    </row>
    <row r="251" spans="1:14" x14ac:dyDescent="0.35">
      <c r="A251" s="1" t="s">
        <v>162</v>
      </c>
      <c r="B251" s="1">
        <v>2019</v>
      </c>
      <c r="C251" s="22">
        <v>43484</v>
      </c>
      <c r="D251" s="1" t="s">
        <v>72</v>
      </c>
      <c r="E251" s="3" t="s">
        <v>205</v>
      </c>
      <c r="F251" s="3">
        <v>7</v>
      </c>
      <c r="G251" s="3">
        <v>1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7">
        <f t="shared" si="10"/>
        <v>62.22990492653414</v>
      </c>
    </row>
    <row r="252" spans="1:14" x14ac:dyDescent="0.35">
      <c r="A252" s="1" t="s">
        <v>162</v>
      </c>
      <c r="B252" s="1">
        <v>2019</v>
      </c>
      <c r="C252" s="22">
        <v>43484</v>
      </c>
      <c r="D252" s="1" t="s">
        <v>72</v>
      </c>
      <c r="E252" s="3" t="s">
        <v>205</v>
      </c>
      <c r="F252" s="3">
        <v>8</v>
      </c>
      <c r="G252" s="3">
        <v>1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7">
        <f t="shared" si="10"/>
        <v>62.467464862051017</v>
      </c>
    </row>
    <row r="253" spans="1:14" x14ac:dyDescent="0.35">
      <c r="A253" s="1" t="s">
        <v>162</v>
      </c>
      <c r="B253" s="1">
        <v>2019</v>
      </c>
      <c r="C253" s="22">
        <v>43484</v>
      </c>
      <c r="D253" s="1" t="s">
        <v>72</v>
      </c>
      <c r="E253" s="3" t="s">
        <v>205</v>
      </c>
      <c r="F253" s="3">
        <v>8</v>
      </c>
      <c r="G253" s="3">
        <v>1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7">
        <f t="shared" si="10"/>
        <v>62.208398133748055</v>
      </c>
    </row>
    <row r="254" spans="1:14" x14ac:dyDescent="0.35">
      <c r="A254" s="1" t="s">
        <v>162</v>
      </c>
      <c r="B254" s="1">
        <v>2019</v>
      </c>
      <c r="C254" s="22">
        <v>43484</v>
      </c>
      <c r="D254" s="1" t="s">
        <v>72</v>
      </c>
      <c r="E254" s="3" t="s">
        <v>206</v>
      </c>
      <c r="F254" s="3">
        <v>1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7">
        <f t="shared" si="10"/>
        <v>64.274236743438678</v>
      </c>
    </row>
    <row r="255" spans="1:14" x14ac:dyDescent="0.35">
      <c r="A255" s="1" t="s">
        <v>162</v>
      </c>
      <c r="B255" s="1">
        <v>2019</v>
      </c>
      <c r="C255" s="22">
        <v>43484</v>
      </c>
      <c r="D255" s="1" t="s">
        <v>72</v>
      </c>
      <c r="E255" s="3" t="s">
        <v>206</v>
      </c>
      <c r="F255" s="3">
        <v>1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7">
        <f t="shared" si="10"/>
        <v>62.240663900414937</v>
      </c>
    </row>
    <row r="256" spans="1:14" x14ac:dyDescent="0.35">
      <c r="A256" s="1" t="s">
        <v>162</v>
      </c>
      <c r="B256" s="1">
        <v>2019</v>
      </c>
      <c r="C256" s="22">
        <v>43484</v>
      </c>
      <c r="D256" s="1" t="s">
        <v>72</v>
      </c>
      <c r="E256" s="3" t="s">
        <v>206</v>
      </c>
      <c r="F256" s="3">
        <v>2</v>
      </c>
      <c r="G256" s="3">
        <v>1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7">
        <f t="shared" si="10"/>
        <v>63.380281690140848</v>
      </c>
    </row>
    <row r="257" spans="1:14" x14ac:dyDescent="0.35">
      <c r="A257" s="1" t="s">
        <v>162</v>
      </c>
      <c r="B257" s="1">
        <v>2019</v>
      </c>
      <c r="C257" s="22">
        <v>43484</v>
      </c>
      <c r="D257" s="1" t="s">
        <v>72</v>
      </c>
      <c r="E257" s="3" t="s">
        <v>206</v>
      </c>
      <c r="F257" s="3">
        <v>2</v>
      </c>
      <c r="G257" s="3">
        <v>1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7">
        <f t="shared" si="10"/>
        <v>62.766977595676053</v>
      </c>
    </row>
    <row r="258" spans="1:14" x14ac:dyDescent="0.35">
      <c r="A258" s="1" t="s">
        <v>162</v>
      </c>
      <c r="B258" s="1">
        <v>2019</v>
      </c>
      <c r="C258" s="22">
        <v>43484</v>
      </c>
      <c r="D258" s="1" t="s">
        <v>72</v>
      </c>
      <c r="E258" s="3" t="s">
        <v>206</v>
      </c>
      <c r="F258" s="3">
        <v>3</v>
      </c>
      <c r="G258" s="3">
        <v>1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7">
        <f t="shared" si="10"/>
        <v>64.257028112449802</v>
      </c>
    </row>
    <row r="259" spans="1:14" x14ac:dyDescent="0.35">
      <c r="A259" s="1" t="s">
        <v>162</v>
      </c>
      <c r="B259" s="1">
        <v>2019</v>
      </c>
      <c r="C259" s="22">
        <v>43484</v>
      </c>
      <c r="D259" s="1" t="s">
        <v>72</v>
      </c>
      <c r="E259" s="3" t="s">
        <v>206</v>
      </c>
      <c r="F259" s="3">
        <v>3</v>
      </c>
      <c r="G259" s="3">
        <v>1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7">
        <f t="shared" si="10"/>
        <v>63.835446404823124</v>
      </c>
    </row>
    <row r="260" spans="1:14" x14ac:dyDescent="0.35">
      <c r="A260" s="1" t="s">
        <v>162</v>
      </c>
      <c r="B260" s="1">
        <v>2019</v>
      </c>
      <c r="C260" s="22">
        <v>43484</v>
      </c>
      <c r="D260" s="1" t="s">
        <v>72</v>
      </c>
      <c r="E260" s="3" t="s">
        <v>206</v>
      </c>
      <c r="F260" s="3">
        <v>4</v>
      </c>
      <c r="G260" s="3">
        <v>1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7">
        <f t="shared" si="10"/>
        <v>62.706845497300122</v>
      </c>
    </row>
    <row r="261" spans="1:14" x14ac:dyDescent="0.35">
      <c r="A261" s="1" t="s">
        <v>162</v>
      </c>
      <c r="B261" s="1">
        <v>2019</v>
      </c>
      <c r="C261" s="22">
        <v>43484</v>
      </c>
      <c r="D261" s="1" t="s">
        <v>72</v>
      </c>
      <c r="E261" s="3" t="s">
        <v>206</v>
      </c>
      <c r="F261" s="3">
        <v>4</v>
      </c>
      <c r="G261" s="3">
        <v>1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7">
        <f t="shared" si="10"/>
        <v>62.462045631994449</v>
      </c>
    </row>
    <row r="262" spans="1:14" x14ac:dyDescent="0.35">
      <c r="A262" s="1" t="s">
        <v>162</v>
      </c>
      <c r="B262" s="1">
        <v>2019</v>
      </c>
      <c r="C262" s="22">
        <v>43484</v>
      </c>
      <c r="D262" s="1" t="s">
        <v>72</v>
      </c>
      <c r="E262" s="3" t="s">
        <v>206</v>
      </c>
      <c r="F262" s="3">
        <v>1</v>
      </c>
      <c r="G262" s="3">
        <v>2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7">
        <f t="shared" si="10"/>
        <v>63.846767757382288</v>
      </c>
    </row>
    <row r="263" spans="1:14" x14ac:dyDescent="0.35">
      <c r="A263" s="1" t="s">
        <v>162</v>
      </c>
      <c r="B263" s="1">
        <v>2019</v>
      </c>
      <c r="C263" s="22">
        <v>43484</v>
      </c>
      <c r="D263" s="1" t="s">
        <v>72</v>
      </c>
      <c r="E263" s="3" t="s">
        <v>206</v>
      </c>
      <c r="F263" s="3">
        <v>1</v>
      </c>
      <c r="G263" s="3">
        <v>2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7">
        <f t="shared" si="10"/>
        <v>60.790273556231007</v>
      </c>
    </row>
    <row r="264" spans="1:14" x14ac:dyDescent="0.35">
      <c r="A264" s="1" t="s">
        <v>162</v>
      </c>
      <c r="B264" s="1">
        <v>2019</v>
      </c>
      <c r="C264" s="22">
        <v>43484</v>
      </c>
      <c r="D264" s="1" t="s">
        <v>72</v>
      </c>
      <c r="E264" s="3" t="s">
        <v>206</v>
      </c>
      <c r="F264" s="3">
        <v>2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7">
        <f t="shared" si="10"/>
        <v>61.760164693772516</v>
      </c>
    </row>
    <row r="265" spans="1:14" x14ac:dyDescent="0.35">
      <c r="A265" s="1" t="s">
        <v>162</v>
      </c>
      <c r="B265" s="1">
        <v>2019</v>
      </c>
      <c r="C265" s="22">
        <v>43484</v>
      </c>
      <c r="D265" s="1" t="s">
        <v>72</v>
      </c>
      <c r="E265" s="3" t="s">
        <v>206</v>
      </c>
      <c r="F265" s="3">
        <v>2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7">
        <f t="shared" si="10"/>
        <v>61.391541609822646</v>
      </c>
    </row>
    <row r="266" spans="1:14" x14ac:dyDescent="0.35">
      <c r="A266" s="1" t="s">
        <v>162</v>
      </c>
      <c r="B266" s="1">
        <v>2019</v>
      </c>
      <c r="C266" s="22">
        <v>43484</v>
      </c>
      <c r="D266" s="1" t="s">
        <v>72</v>
      </c>
      <c r="E266" s="3" t="s">
        <v>206</v>
      </c>
      <c r="F266" s="3">
        <v>3</v>
      </c>
      <c r="G266" s="3">
        <v>2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7">
        <f t="shared" si="10"/>
        <v>62.701384655577804</v>
      </c>
    </row>
    <row r="267" spans="1:14" x14ac:dyDescent="0.35">
      <c r="A267" s="1" t="s">
        <v>162</v>
      </c>
      <c r="B267" s="1">
        <v>2019</v>
      </c>
      <c r="C267" s="22">
        <v>43484</v>
      </c>
      <c r="D267" s="1" t="s">
        <v>72</v>
      </c>
      <c r="E267" s="3" t="s">
        <v>206</v>
      </c>
      <c r="F267" s="3">
        <v>3</v>
      </c>
      <c r="G267" s="3">
        <v>2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7">
        <f t="shared" si="10"/>
        <v>62.440378111178561</v>
      </c>
    </row>
    <row r="268" spans="1:14" x14ac:dyDescent="0.35">
      <c r="A268" s="1" t="s">
        <v>162</v>
      </c>
      <c r="B268" s="1">
        <v>2019</v>
      </c>
      <c r="C268" s="22">
        <v>43484</v>
      </c>
      <c r="D268" s="1" t="s">
        <v>72</v>
      </c>
      <c r="E268" s="3" t="s">
        <v>206</v>
      </c>
      <c r="F268" s="3">
        <v>4</v>
      </c>
      <c r="G268" s="3">
        <v>2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7">
        <f t="shared" si="10"/>
        <v>63.097011655420211</v>
      </c>
    </row>
    <row r="269" spans="1:14" x14ac:dyDescent="0.35">
      <c r="A269" s="1" t="s">
        <v>162</v>
      </c>
      <c r="B269" s="1">
        <v>2019</v>
      </c>
      <c r="C269" s="22">
        <v>43484</v>
      </c>
      <c r="D269" s="1" t="s">
        <v>72</v>
      </c>
      <c r="E269" s="3" t="s">
        <v>206</v>
      </c>
      <c r="F269" s="3">
        <v>4</v>
      </c>
      <c r="G269" s="3">
        <v>2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7">
        <f t="shared" si="10"/>
        <v>61.97280082630401</v>
      </c>
    </row>
    <row r="270" spans="1:14" x14ac:dyDescent="0.35">
      <c r="A270" s="1" t="s">
        <v>162</v>
      </c>
      <c r="B270" s="1">
        <v>2019</v>
      </c>
      <c r="C270" s="22">
        <v>43484</v>
      </c>
      <c r="D270" s="1" t="s">
        <v>72</v>
      </c>
      <c r="E270" s="3" t="s">
        <v>207</v>
      </c>
      <c r="F270" s="3">
        <v>1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7">
        <f t="shared" si="10"/>
        <v>65.158371040723978</v>
      </c>
    </row>
    <row r="271" spans="1:14" x14ac:dyDescent="0.35">
      <c r="A271" s="1" t="s">
        <v>162</v>
      </c>
      <c r="B271" s="1">
        <v>2019</v>
      </c>
      <c r="C271" s="22">
        <v>43484</v>
      </c>
      <c r="D271" s="1" t="s">
        <v>72</v>
      </c>
      <c r="E271" s="3" t="s">
        <v>207</v>
      </c>
      <c r="F271" s="3">
        <v>1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11.277000000000001</v>
      </c>
      <c r="N271" s="37">
        <f t="shared" si="10"/>
        <v>63.846767757382274</v>
      </c>
    </row>
    <row r="272" spans="1:14" x14ac:dyDescent="0.35">
      <c r="A272" s="1" t="s">
        <v>162</v>
      </c>
      <c r="B272" s="1">
        <v>2019</v>
      </c>
      <c r="C272" s="22">
        <v>43484</v>
      </c>
      <c r="D272" s="1" t="s">
        <v>72</v>
      </c>
      <c r="E272" s="3" t="s">
        <v>207</v>
      </c>
      <c r="F272" s="3">
        <v>2</v>
      </c>
      <c r="G272" s="3">
        <v>1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7">
        <f t="shared" si="10"/>
        <v>64.051240992794234</v>
      </c>
    </row>
    <row r="273" spans="1:14" x14ac:dyDescent="0.35">
      <c r="A273" s="1" t="s">
        <v>162</v>
      </c>
      <c r="B273" s="1">
        <v>2019</v>
      </c>
      <c r="C273" s="22">
        <v>43484</v>
      </c>
      <c r="D273" s="1" t="s">
        <v>72</v>
      </c>
      <c r="E273" s="3" t="s">
        <v>207</v>
      </c>
      <c r="F273" s="3">
        <v>2</v>
      </c>
      <c r="G273" s="3">
        <v>1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7">
        <f t="shared" si="10"/>
        <v>63.570545647183472</v>
      </c>
    </row>
    <row r="274" spans="1:14" x14ac:dyDescent="0.35">
      <c r="A274" s="1" t="s">
        <v>162</v>
      </c>
      <c r="B274" s="1">
        <v>2019</v>
      </c>
      <c r="C274" s="22">
        <v>43484</v>
      </c>
      <c r="D274" s="1" t="s">
        <v>72</v>
      </c>
      <c r="E274" s="3" t="s">
        <v>207</v>
      </c>
      <c r="F274" s="3">
        <v>1</v>
      </c>
      <c r="G274" s="3">
        <v>2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7">
        <f t="shared" si="10"/>
        <v>65.081804212238993</v>
      </c>
    </row>
    <row r="275" spans="1:14" x14ac:dyDescent="0.35">
      <c r="A275" s="1" t="s">
        <v>162</v>
      </c>
      <c r="B275" s="1">
        <v>2019</v>
      </c>
      <c r="C275" s="22">
        <v>43484</v>
      </c>
      <c r="D275" s="1" t="s">
        <v>72</v>
      </c>
      <c r="E275" s="3" t="s">
        <v>207</v>
      </c>
      <c r="F275" s="3">
        <v>1</v>
      </c>
      <c r="G275" s="3">
        <v>2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7">
        <f t="shared" si="10"/>
        <v>63.841106579180703</v>
      </c>
    </row>
    <row r="276" spans="1:14" x14ac:dyDescent="0.35">
      <c r="A276" s="1" t="s">
        <v>162</v>
      </c>
      <c r="B276" s="1">
        <v>2019</v>
      </c>
      <c r="C276" s="22">
        <v>43484</v>
      </c>
      <c r="D276" s="1" t="s">
        <v>72</v>
      </c>
      <c r="E276" s="3" t="s">
        <v>207</v>
      </c>
      <c r="F276" s="3">
        <v>2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7">
        <f t="shared" ref="N276:N307" si="11">3.6*200/M276</f>
        <v>63.475271092303622</v>
      </c>
    </row>
    <row r="277" spans="1:14" x14ac:dyDescent="0.35">
      <c r="A277" s="1" t="s">
        <v>162</v>
      </c>
      <c r="B277" s="1">
        <v>2019</v>
      </c>
      <c r="C277" s="22">
        <v>43484</v>
      </c>
      <c r="D277" s="1" t="s">
        <v>72</v>
      </c>
      <c r="E277" s="3" t="s">
        <v>207</v>
      </c>
      <c r="F277" s="3">
        <v>2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7">
        <f t="shared" si="11"/>
        <v>63.130206049978085</v>
      </c>
    </row>
    <row r="278" spans="1:14" x14ac:dyDescent="0.35">
      <c r="A278" s="1" t="s">
        <v>162</v>
      </c>
      <c r="B278" s="1">
        <v>2019</v>
      </c>
      <c r="C278" s="22">
        <v>43484</v>
      </c>
      <c r="D278" s="1" t="s">
        <v>72</v>
      </c>
      <c r="E278" s="3" t="s">
        <v>208</v>
      </c>
      <c r="F278" s="3" t="s">
        <v>209</v>
      </c>
      <c r="G278" s="3">
        <v>1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7">
        <f t="shared" si="11"/>
        <v>64.239828693790145</v>
      </c>
    </row>
    <row r="279" spans="1:14" x14ac:dyDescent="0.35">
      <c r="A279" s="1" t="s">
        <v>162</v>
      </c>
      <c r="B279" s="1">
        <v>2019</v>
      </c>
      <c r="C279" s="22">
        <v>43484</v>
      </c>
      <c r="D279" s="1" t="s">
        <v>72</v>
      </c>
      <c r="E279" s="3" t="s">
        <v>208</v>
      </c>
      <c r="F279" s="3" t="s">
        <v>209</v>
      </c>
      <c r="G279" s="3">
        <v>1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11.434000000000001</v>
      </c>
      <c r="N279" s="37">
        <f t="shared" si="11"/>
        <v>62.970089207626373</v>
      </c>
    </row>
    <row r="280" spans="1:14" x14ac:dyDescent="0.35">
      <c r="A280" s="1" t="s">
        <v>162</v>
      </c>
      <c r="B280" s="1">
        <v>2019</v>
      </c>
      <c r="C280" s="22">
        <v>43484</v>
      </c>
      <c r="D280" s="1" t="s">
        <v>72</v>
      </c>
      <c r="E280" s="3" t="s">
        <v>208</v>
      </c>
      <c r="F280" s="3" t="s">
        <v>210</v>
      </c>
      <c r="G280" s="3">
        <v>1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7">
        <f t="shared" si="11"/>
        <v>62.630480167014611</v>
      </c>
    </row>
    <row r="281" spans="1:14" x14ac:dyDescent="0.35">
      <c r="A281" s="1" t="s">
        <v>162</v>
      </c>
      <c r="B281" s="1">
        <v>2019</v>
      </c>
      <c r="C281" s="22">
        <v>43484</v>
      </c>
      <c r="D281" s="1" t="s">
        <v>72</v>
      </c>
      <c r="E281" s="3" t="s">
        <v>208</v>
      </c>
      <c r="F281" s="3" t="s">
        <v>210</v>
      </c>
      <c r="G281" s="3">
        <v>1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7">
        <f t="shared" si="11"/>
        <v>62.750566498169775</v>
      </c>
    </row>
    <row r="282" spans="1:14" x14ac:dyDescent="0.35">
      <c r="A282" s="1" t="s">
        <v>162</v>
      </c>
      <c r="B282" s="1">
        <v>2019</v>
      </c>
      <c r="C282" s="22">
        <v>43484</v>
      </c>
      <c r="D282" s="1" t="s">
        <v>72</v>
      </c>
      <c r="E282" s="3" t="s">
        <v>208</v>
      </c>
      <c r="F282" s="3" t="s">
        <v>209</v>
      </c>
      <c r="G282" s="3">
        <v>2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7">
        <f t="shared" si="11"/>
        <v>64.620355411954762</v>
      </c>
    </row>
    <row r="283" spans="1:14" x14ac:dyDescent="0.35">
      <c r="A283" s="1" t="s">
        <v>162</v>
      </c>
      <c r="B283" s="1">
        <v>2019</v>
      </c>
      <c r="C283" s="22">
        <v>43484</v>
      </c>
      <c r="D283" s="1" t="s">
        <v>72</v>
      </c>
      <c r="E283" s="3" t="s">
        <v>208</v>
      </c>
      <c r="F283" s="3" t="s">
        <v>209</v>
      </c>
      <c r="G283" s="3">
        <v>2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7">
        <f t="shared" si="11"/>
        <v>63.756309218099709</v>
      </c>
    </row>
    <row r="284" spans="1:14" x14ac:dyDescent="0.35">
      <c r="A284" s="1" t="s">
        <v>162</v>
      </c>
      <c r="B284" s="1">
        <v>2019</v>
      </c>
      <c r="C284" s="22">
        <v>43484</v>
      </c>
      <c r="D284" s="1" t="s">
        <v>72</v>
      </c>
      <c r="E284" s="3" t="s">
        <v>208</v>
      </c>
      <c r="F284" s="3" t="s">
        <v>210</v>
      </c>
      <c r="G284" s="3">
        <v>2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7">
        <f t="shared" si="11"/>
        <v>62.197650310988251</v>
      </c>
    </row>
    <row r="285" spans="1:14" x14ac:dyDescent="0.35">
      <c r="A285" s="1" t="s">
        <v>162</v>
      </c>
      <c r="B285" s="1">
        <v>2019</v>
      </c>
      <c r="C285" s="22">
        <v>43484</v>
      </c>
      <c r="D285" s="1" t="s">
        <v>72</v>
      </c>
      <c r="E285" s="3" t="s">
        <v>208</v>
      </c>
      <c r="F285" s="3" t="s">
        <v>210</v>
      </c>
      <c r="G285" s="3">
        <v>2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7">
        <f t="shared" si="11"/>
        <v>61.951471347444503</v>
      </c>
    </row>
    <row r="286" spans="1:14" x14ac:dyDescent="0.35">
      <c r="A286" s="1" t="s">
        <v>162</v>
      </c>
      <c r="B286" s="1">
        <v>2019</v>
      </c>
      <c r="C286" s="22">
        <v>43484</v>
      </c>
      <c r="D286" s="1" t="s">
        <v>72</v>
      </c>
      <c r="E286" s="3" t="s">
        <v>208</v>
      </c>
      <c r="F286" s="3" t="s">
        <v>210</v>
      </c>
      <c r="G286" s="3">
        <v>3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7">
        <f t="shared" si="11"/>
        <v>62.619586014959125</v>
      </c>
    </row>
    <row r="287" spans="1:14" x14ac:dyDescent="0.35">
      <c r="A287" s="1" t="s">
        <v>162</v>
      </c>
      <c r="B287" s="1">
        <v>2019</v>
      </c>
      <c r="C287" s="22">
        <v>43484</v>
      </c>
      <c r="D287" s="1" t="s">
        <v>72</v>
      </c>
      <c r="E287" s="3" t="s">
        <v>208</v>
      </c>
      <c r="F287" s="3" t="s">
        <v>210</v>
      </c>
      <c r="G287" s="3">
        <v>3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11.537999999999998</v>
      </c>
      <c r="N287" s="37">
        <f t="shared" si="11"/>
        <v>62.402496099844001</v>
      </c>
    </row>
    <row r="288" spans="1:14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204</v>
      </c>
      <c r="F288" s="3">
        <v>1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7">
        <f t="shared" si="11"/>
        <v>62.641378110318428</v>
      </c>
    </row>
    <row r="289" spans="1:14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204</v>
      </c>
      <c r="F289" s="3">
        <v>1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7">
        <f t="shared" si="11"/>
        <v>61.7231033004715</v>
      </c>
    </row>
    <row r="290" spans="1:14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204</v>
      </c>
      <c r="F290" s="3">
        <v>2</v>
      </c>
      <c r="G290" s="3">
        <v>1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7">
        <f t="shared" si="11"/>
        <v>61.281811217975992</v>
      </c>
    </row>
    <row r="291" spans="1:14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204</v>
      </c>
      <c r="F291" s="3">
        <v>2</v>
      </c>
      <c r="G291" s="3">
        <v>1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12.466000000000001</v>
      </c>
      <c r="N291" s="37">
        <f t="shared" si="11"/>
        <v>57.757099310123529</v>
      </c>
    </row>
    <row r="292" spans="1:14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204</v>
      </c>
      <c r="F292" s="3">
        <v>3</v>
      </c>
      <c r="G292" s="3">
        <v>1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7">
        <f t="shared" si="11"/>
        <v>61.686086360520903</v>
      </c>
    </row>
    <row r="293" spans="1:14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204</v>
      </c>
      <c r="F293" s="3">
        <v>3</v>
      </c>
      <c r="G293" s="3">
        <v>1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7">
        <f t="shared" si="11"/>
        <v>61.580567909681832</v>
      </c>
    </row>
    <row r="294" spans="1:14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204</v>
      </c>
      <c r="F294" s="3">
        <v>4</v>
      </c>
      <c r="G294" s="3">
        <v>1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7">
        <f t="shared" si="11"/>
        <v>60.407752328215452</v>
      </c>
    </row>
    <row r="295" spans="1:14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204</v>
      </c>
      <c r="F295" s="3">
        <v>4</v>
      </c>
      <c r="G295" s="3">
        <v>1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7">
        <f t="shared" si="11"/>
        <v>58.441558441558442</v>
      </c>
    </row>
    <row r="296" spans="1:14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204</v>
      </c>
      <c r="F296" s="3">
        <v>5</v>
      </c>
      <c r="G296" s="3">
        <v>1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7">
        <f t="shared" si="11"/>
        <v>63.229999121805562</v>
      </c>
    </row>
    <row r="297" spans="1:14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204</v>
      </c>
      <c r="F297" s="3">
        <v>5</v>
      </c>
      <c r="G297" s="3">
        <v>1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7">
        <f t="shared" si="11"/>
        <v>62.97559695617948</v>
      </c>
    </row>
    <row r="298" spans="1:14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204</v>
      </c>
      <c r="F298" s="3">
        <v>6</v>
      </c>
      <c r="G298" s="3">
        <v>1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7">
        <f t="shared" si="11"/>
        <v>59.850374064837908</v>
      </c>
    </row>
    <row r="299" spans="1:14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204</v>
      </c>
      <c r="F299" s="3">
        <v>6</v>
      </c>
      <c r="G299" s="3">
        <v>1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7">
        <f t="shared" si="11"/>
        <v>59.805631696984804</v>
      </c>
    </row>
    <row r="300" spans="1:14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204</v>
      </c>
      <c r="F300" s="3">
        <v>7</v>
      </c>
      <c r="G300" s="3">
        <v>1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7">
        <f t="shared" si="11"/>
        <v>61.177670150395102</v>
      </c>
    </row>
    <row r="301" spans="1:14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204</v>
      </c>
      <c r="F301" s="3">
        <v>7</v>
      </c>
      <c r="G301" s="3">
        <v>1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7">
        <f t="shared" si="11"/>
        <v>60.96528365791702</v>
      </c>
    </row>
    <row r="302" spans="1:14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204</v>
      </c>
      <c r="F302" s="3">
        <v>8</v>
      </c>
      <c r="G302" s="3">
        <v>1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7">
        <f t="shared" si="11"/>
        <v>59.940059940059939</v>
      </c>
    </row>
    <row r="303" spans="1:14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204</v>
      </c>
      <c r="F303" s="3">
        <v>8</v>
      </c>
      <c r="G303" s="3">
        <v>1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7">
        <f t="shared" si="11"/>
        <v>59.528730880529139</v>
      </c>
    </row>
    <row r="304" spans="1:14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204</v>
      </c>
      <c r="F304" s="3">
        <v>9</v>
      </c>
      <c r="G304" s="3">
        <v>1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7">
        <f t="shared" si="11"/>
        <v>62.679550796552626</v>
      </c>
    </row>
    <row r="305" spans="1:14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204</v>
      </c>
      <c r="F305" s="3">
        <v>9</v>
      </c>
      <c r="G305" s="3">
        <v>1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7">
        <f t="shared" si="11"/>
        <v>59.479553903345725</v>
      </c>
    </row>
    <row r="306" spans="1:14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204</v>
      </c>
      <c r="F306" s="3">
        <v>10</v>
      </c>
      <c r="G306" s="3">
        <v>1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7">
        <f t="shared" si="11"/>
        <v>61.860984620671886</v>
      </c>
    </row>
    <row r="307" spans="1:14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204</v>
      </c>
      <c r="F307" s="3">
        <v>10</v>
      </c>
      <c r="G307" s="3">
        <v>1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7">
        <f t="shared" si="11"/>
        <v>61.643835616438359</v>
      </c>
    </row>
    <row r="308" spans="1:14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204</v>
      </c>
      <c r="F308" s="3">
        <v>11</v>
      </c>
      <c r="G308" s="3">
        <v>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7">
        <f t="shared" ref="N308:N316" si="12">3.6*200/M308</f>
        <v>61.063523026036805</v>
      </c>
    </row>
    <row r="309" spans="1:14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204</v>
      </c>
      <c r="F309" s="3">
        <v>11</v>
      </c>
      <c r="G309" s="3">
        <v>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7">
        <f t="shared" si="12"/>
        <v>60.286360211002261</v>
      </c>
    </row>
    <row r="310" spans="1:14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204</v>
      </c>
      <c r="F310" s="3">
        <v>12</v>
      </c>
      <c r="G310" s="3">
        <v>1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7">
        <f t="shared" si="12"/>
        <v>61.136112762163542</v>
      </c>
    </row>
    <row r="311" spans="1:14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204</v>
      </c>
      <c r="F311" s="3">
        <v>12</v>
      </c>
      <c r="G311" s="3">
        <v>1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11.838999999999999</v>
      </c>
      <c r="N311" s="37">
        <f t="shared" si="12"/>
        <v>60.815947292845685</v>
      </c>
    </row>
    <row r="312" spans="1:14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205</v>
      </c>
      <c r="F312" s="3">
        <v>1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7">
        <f t="shared" si="12"/>
        <v>61.475409836065573</v>
      </c>
    </row>
    <row r="313" spans="1:14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205</v>
      </c>
      <c r="F313" s="3">
        <v>1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7">
        <f t="shared" si="12"/>
        <v>60.185572180891086</v>
      </c>
    </row>
    <row r="314" spans="1:14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205</v>
      </c>
      <c r="F314" s="3">
        <v>2</v>
      </c>
      <c r="G314" s="3">
        <v>1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7">
        <f t="shared" si="12"/>
        <v>61.744275791098538</v>
      </c>
    </row>
    <row r="315" spans="1:14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205</v>
      </c>
      <c r="F315" s="3">
        <v>2</v>
      </c>
      <c r="G315" s="3">
        <v>1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7">
        <f t="shared" si="12"/>
        <v>61.391541609822646</v>
      </c>
    </row>
    <row r="316" spans="1:14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205</v>
      </c>
      <c r="F316" s="3">
        <v>3</v>
      </c>
      <c r="G316" s="3">
        <v>1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7">
        <f t="shared" si="12"/>
        <v>61.744275791098538</v>
      </c>
    </row>
    <row r="317" spans="1:14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205</v>
      </c>
      <c r="F317" s="3">
        <v>3</v>
      </c>
      <c r="G317" s="3">
        <v>1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7"/>
    </row>
    <row r="318" spans="1:14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205</v>
      </c>
      <c r="F318" s="3">
        <v>4</v>
      </c>
      <c r="G318" s="3">
        <v>1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7">
        <f t="shared" ref="N318:N349" si="13">3.6*200/M318</f>
        <v>63.497662933239262</v>
      </c>
    </row>
    <row r="319" spans="1:14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205</v>
      </c>
      <c r="F319" s="3">
        <v>4</v>
      </c>
      <c r="G319" s="3">
        <v>1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7">
        <f t="shared" si="13"/>
        <v>63.09148264984227</v>
      </c>
    </row>
    <row r="320" spans="1:14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205</v>
      </c>
      <c r="F320" s="3">
        <v>5</v>
      </c>
      <c r="G320" s="3">
        <v>1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7">
        <f t="shared" si="13"/>
        <v>61.198470038249042</v>
      </c>
    </row>
    <row r="321" spans="1:14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205</v>
      </c>
      <c r="F321" s="3">
        <v>5</v>
      </c>
      <c r="G321" s="3">
        <v>1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7">
        <f t="shared" si="13"/>
        <v>58.598518759664685</v>
      </c>
    </row>
    <row r="322" spans="1:14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205</v>
      </c>
      <c r="F322" s="3">
        <v>6</v>
      </c>
      <c r="G322" s="3">
        <v>1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7">
        <f t="shared" si="13"/>
        <v>62.316081010905314</v>
      </c>
    </row>
    <row r="323" spans="1:14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205</v>
      </c>
      <c r="F323" s="3">
        <v>6</v>
      </c>
      <c r="G323" s="3">
        <v>1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11.633000000000001</v>
      </c>
      <c r="N323" s="37">
        <f t="shared" si="13"/>
        <v>61.892890913779759</v>
      </c>
    </row>
    <row r="324" spans="1:14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205</v>
      </c>
      <c r="F324" s="3">
        <v>7</v>
      </c>
      <c r="G324" s="3">
        <v>1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7">
        <f t="shared" si="13"/>
        <v>62.2245268343272</v>
      </c>
    </row>
    <row r="325" spans="1:14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205</v>
      </c>
      <c r="F325" s="3">
        <v>7</v>
      </c>
      <c r="G325" s="3">
        <v>1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7">
        <f t="shared" si="13"/>
        <v>61.903533660046428</v>
      </c>
    </row>
    <row r="326" spans="1:14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205</v>
      </c>
      <c r="F326" s="3">
        <v>8</v>
      </c>
      <c r="G326" s="3">
        <v>1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7">
        <f t="shared" si="13"/>
        <v>62.181535538474819</v>
      </c>
    </row>
    <row r="327" spans="1:14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 t="s">
        <v>205</v>
      </c>
      <c r="F327" s="3">
        <v>8</v>
      </c>
      <c r="G327" s="3">
        <v>1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11.729000000000001</v>
      </c>
      <c r="N327" s="37">
        <f t="shared" si="13"/>
        <v>61.38630744308977</v>
      </c>
    </row>
    <row r="328" spans="1:14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 t="s">
        <v>206</v>
      </c>
      <c r="F328" s="3">
        <v>1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7">
        <f t="shared" si="13"/>
        <v>63.943161634103021</v>
      </c>
    </row>
    <row r="329" spans="1:14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 t="s">
        <v>206</v>
      </c>
      <c r="F329" s="3">
        <v>1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7">
        <f t="shared" si="13"/>
        <v>62.538000521150003</v>
      </c>
    </row>
    <row r="330" spans="1:14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 t="s">
        <v>206</v>
      </c>
      <c r="F330" s="3">
        <v>2</v>
      </c>
      <c r="G330" s="3">
        <v>1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7">
        <f t="shared" si="13"/>
        <v>61.839732027827878</v>
      </c>
    </row>
    <row r="331" spans="1:14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 t="s">
        <v>206</v>
      </c>
      <c r="F331" s="3">
        <v>2</v>
      </c>
      <c r="G331" s="3">
        <v>1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7">
        <f t="shared" si="13"/>
        <v>61.245321537938075</v>
      </c>
    </row>
    <row r="332" spans="1:14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 t="s">
        <v>206</v>
      </c>
      <c r="F332" s="3">
        <v>3</v>
      </c>
      <c r="G332" s="3">
        <v>1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7">
        <f t="shared" si="13"/>
        <v>61.707233459033255</v>
      </c>
    </row>
    <row r="333" spans="1:14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 t="s">
        <v>206</v>
      </c>
      <c r="F333" s="3">
        <v>3</v>
      </c>
      <c r="G333" s="3">
        <v>1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11.719999999999999</v>
      </c>
      <c r="N333" s="37">
        <f t="shared" si="13"/>
        <v>61.433447098976117</v>
      </c>
    </row>
    <row r="334" spans="1:14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 t="s">
        <v>206</v>
      </c>
      <c r="F334" s="3">
        <v>4</v>
      </c>
      <c r="G334" s="3">
        <v>1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7">
        <f t="shared" si="13"/>
        <v>61.988807576409812</v>
      </c>
    </row>
    <row r="335" spans="1:14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 t="s">
        <v>206</v>
      </c>
      <c r="F335" s="3">
        <v>4</v>
      </c>
      <c r="G335" s="3">
        <v>1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7">
        <f t="shared" si="13"/>
        <v>63.052806725632713</v>
      </c>
    </row>
    <row r="336" spans="1:14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3" t="s">
        <v>206</v>
      </c>
      <c r="F336">
        <v>1</v>
      </c>
      <c r="G336" s="3">
        <v>2</v>
      </c>
      <c r="H336" t="s">
        <v>80</v>
      </c>
      <c r="I336" t="s">
        <v>65</v>
      </c>
      <c r="L336" s="48">
        <v>1</v>
      </c>
      <c r="M336">
        <v>11.839</v>
      </c>
      <c r="N336" s="37">
        <f t="shared" si="13"/>
        <v>60.815947292845678</v>
      </c>
    </row>
    <row r="337" spans="1:14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3" t="s">
        <v>206</v>
      </c>
      <c r="F337">
        <v>1</v>
      </c>
      <c r="G337" s="3">
        <v>2</v>
      </c>
      <c r="H337" t="s">
        <v>164</v>
      </c>
      <c r="I337" t="s">
        <v>36</v>
      </c>
      <c r="L337" s="48">
        <v>2</v>
      </c>
      <c r="M337">
        <v>12.117000000000001</v>
      </c>
      <c r="N337" s="37">
        <f t="shared" si="13"/>
        <v>59.420648675414704</v>
      </c>
    </row>
    <row r="338" spans="1:14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3" t="s">
        <v>206</v>
      </c>
      <c r="F338">
        <v>2</v>
      </c>
      <c r="G338" s="3">
        <v>2</v>
      </c>
      <c r="H338" t="s">
        <v>30</v>
      </c>
      <c r="I338" t="s">
        <v>31</v>
      </c>
      <c r="L338" s="48">
        <v>1</v>
      </c>
      <c r="M338">
        <v>11.347</v>
      </c>
      <c r="N338" s="37">
        <f t="shared" si="13"/>
        <v>63.452895038336123</v>
      </c>
    </row>
    <row r="339" spans="1:14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3" t="s">
        <v>206</v>
      </c>
      <c r="F339">
        <v>2</v>
      </c>
      <c r="G339" s="3">
        <v>2</v>
      </c>
      <c r="H339" t="s">
        <v>33</v>
      </c>
      <c r="I339" t="s">
        <v>27</v>
      </c>
      <c r="L339" s="48">
        <v>2</v>
      </c>
      <c r="M339">
        <v>11.481</v>
      </c>
      <c r="N339" s="37">
        <f t="shared" si="13"/>
        <v>62.712307290305723</v>
      </c>
    </row>
    <row r="340" spans="1:14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3" t="s">
        <v>206</v>
      </c>
      <c r="F340">
        <v>3</v>
      </c>
      <c r="G340" s="3">
        <v>2</v>
      </c>
      <c r="H340" t="s">
        <v>178</v>
      </c>
      <c r="I340" t="s">
        <v>159</v>
      </c>
      <c r="L340" s="48">
        <v>1</v>
      </c>
      <c r="M340">
        <v>11.805</v>
      </c>
      <c r="N340" s="37">
        <f t="shared" si="13"/>
        <v>60.991105463786532</v>
      </c>
    </row>
    <row r="341" spans="1:14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3" t="s">
        <v>206</v>
      </c>
      <c r="F341">
        <v>3</v>
      </c>
      <c r="G341" s="3">
        <v>2</v>
      </c>
      <c r="H341" t="s">
        <v>142</v>
      </c>
      <c r="I341" t="s">
        <v>61</v>
      </c>
      <c r="L341" s="48">
        <v>2</v>
      </c>
      <c r="M341">
        <v>12.03</v>
      </c>
      <c r="N341" s="37">
        <f t="shared" si="13"/>
        <v>59.850374064837908</v>
      </c>
    </row>
    <row r="342" spans="1:14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3" t="s">
        <v>206</v>
      </c>
      <c r="F342">
        <v>4</v>
      </c>
      <c r="G342" s="3">
        <v>2</v>
      </c>
      <c r="H342" t="s">
        <v>122</v>
      </c>
      <c r="I342" t="s">
        <v>123</v>
      </c>
      <c r="L342" s="48">
        <v>1</v>
      </c>
      <c r="M342">
        <v>11.56</v>
      </c>
      <c r="N342" s="37">
        <f t="shared" si="13"/>
        <v>62.283737024221452</v>
      </c>
    </row>
    <row r="343" spans="1:14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3" t="s">
        <v>206</v>
      </c>
      <c r="F343">
        <v>4</v>
      </c>
      <c r="G343" s="3">
        <v>2</v>
      </c>
      <c r="H343" t="s">
        <v>147</v>
      </c>
      <c r="I343" t="s">
        <v>148</v>
      </c>
      <c r="L343" s="48">
        <v>2</v>
      </c>
      <c r="M343">
        <v>11.614000000000001</v>
      </c>
      <c r="N343" s="37">
        <f t="shared" si="13"/>
        <v>61.994144997416903</v>
      </c>
    </row>
    <row r="344" spans="1:14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 t="s">
        <v>206</v>
      </c>
      <c r="F344" s="3">
        <v>4</v>
      </c>
      <c r="G344" s="3">
        <v>3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7">
        <f t="shared" si="13"/>
        <v>59.805631696984804</v>
      </c>
    </row>
    <row r="345" spans="1:14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 t="s">
        <v>206</v>
      </c>
      <c r="F345" s="3">
        <v>4</v>
      </c>
      <c r="G345" s="3">
        <v>3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12.142999999999999</v>
      </c>
      <c r="N345" s="37">
        <f t="shared" si="13"/>
        <v>59.293420077410858</v>
      </c>
    </row>
    <row r="346" spans="1:14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 t="s">
        <v>207</v>
      </c>
      <c r="F346" s="3">
        <v>1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7">
        <f t="shared" si="13"/>
        <v>60.934326337169935</v>
      </c>
    </row>
    <row r="347" spans="1:14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 t="s">
        <v>207</v>
      </c>
      <c r="F347" s="3">
        <v>1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7">
        <f t="shared" si="13"/>
        <v>60.180541624874621</v>
      </c>
    </row>
    <row r="348" spans="1:14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 t="s">
        <v>207</v>
      </c>
      <c r="F348" s="3">
        <v>2</v>
      </c>
      <c r="G348" s="3">
        <v>1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7">
        <f t="shared" si="13"/>
        <v>62.467464862051017</v>
      </c>
    </row>
    <row r="349" spans="1:14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 t="s">
        <v>207</v>
      </c>
      <c r="F349" s="3">
        <v>2</v>
      </c>
      <c r="G349" s="3">
        <v>1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7">
        <f t="shared" si="13"/>
        <v>62.483728195782348</v>
      </c>
    </row>
    <row r="350" spans="1:14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 t="s">
        <v>207</v>
      </c>
      <c r="F350" s="3">
        <v>1</v>
      </c>
      <c r="G350" s="3">
        <v>2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7">
        <f t="shared" ref="N350:N381" si="14">3.6*200/M350</f>
        <v>61.402012621524811</v>
      </c>
    </row>
    <row r="351" spans="1:14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 t="s">
        <v>207</v>
      </c>
      <c r="F351" s="3">
        <v>1</v>
      </c>
      <c r="G351" s="3">
        <v>2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7">
        <f t="shared" si="14"/>
        <v>60.150375939849624</v>
      </c>
    </row>
    <row r="352" spans="1:14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 t="s">
        <v>207</v>
      </c>
      <c r="F352" s="3">
        <v>2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7">
        <f t="shared" si="14"/>
        <v>63.11913737178925</v>
      </c>
    </row>
    <row r="353" spans="1:14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 t="s">
        <v>207</v>
      </c>
      <c r="F353" s="3">
        <v>2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7">
        <f t="shared" si="14"/>
        <v>63.003150157507868</v>
      </c>
    </row>
    <row r="354" spans="1:14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3" t="s">
        <v>207</v>
      </c>
      <c r="F354">
        <v>2</v>
      </c>
      <c r="G354" s="3">
        <v>3</v>
      </c>
      <c r="H354" t="s">
        <v>178</v>
      </c>
      <c r="I354" t="s">
        <v>159</v>
      </c>
      <c r="L354" s="48">
        <v>1</v>
      </c>
      <c r="M354">
        <v>11.742000000000001</v>
      </c>
      <c r="N354" s="37">
        <f t="shared" si="14"/>
        <v>61.318344404701065</v>
      </c>
    </row>
    <row r="355" spans="1:14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3" t="s">
        <v>207</v>
      </c>
      <c r="F355">
        <v>2</v>
      </c>
      <c r="G355" s="3">
        <v>3</v>
      </c>
      <c r="H355" t="s">
        <v>30</v>
      </c>
      <c r="I355" t="s">
        <v>31</v>
      </c>
      <c r="L355" s="48">
        <v>2</v>
      </c>
      <c r="M355">
        <v>11.795000000000002</v>
      </c>
      <c r="N355" s="37">
        <f t="shared" si="14"/>
        <v>61.042814752013555</v>
      </c>
    </row>
    <row r="356" spans="1:14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3" t="s">
        <v>208</v>
      </c>
      <c r="F356" t="s">
        <v>209</v>
      </c>
      <c r="G356" s="3">
        <v>1</v>
      </c>
      <c r="H356" t="s">
        <v>80</v>
      </c>
      <c r="I356" t="s">
        <v>65</v>
      </c>
      <c r="L356" s="48">
        <v>1</v>
      </c>
      <c r="M356">
        <v>11.545</v>
      </c>
      <c r="N356" s="37">
        <f t="shared" si="14"/>
        <v>62.364660025985273</v>
      </c>
    </row>
    <row r="357" spans="1:14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3" t="s">
        <v>208</v>
      </c>
      <c r="F357" t="s">
        <v>209</v>
      </c>
      <c r="G357" s="3">
        <v>1</v>
      </c>
      <c r="H357" t="s">
        <v>178</v>
      </c>
      <c r="I357" t="s">
        <v>159</v>
      </c>
      <c r="L357" s="48">
        <v>2</v>
      </c>
      <c r="M357">
        <v>12.022</v>
      </c>
      <c r="N357" s="37">
        <f t="shared" si="14"/>
        <v>59.890201297621026</v>
      </c>
    </row>
    <row r="358" spans="1:14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3" t="s">
        <v>208</v>
      </c>
      <c r="F358" t="s">
        <v>210</v>
      </c>
      <c r="G358" s="3">
        <v>1</v>
      </c>
      <c r="H358" t="s">
        <v>122</v>
      </c>
      <c r="I358" t="s">
        <v>123</v>
      </c>
      <c r="L358" s="48">
        <v>1</v>
      </c>
      <c r="M358">
        <v>11.44</v>
      </c>
      <c r="N358" s="37">
        <f t="shared" si="14"/>
        <v>62.93706293706294</v>
      </c>
    </row>
    <row r="359" spans="1:14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3" t="s">
        <v>208</v>
      </c>
      <c r="F359" t="s">
        <v>210</v>
      </c>
      <c r="G359" s="3">
        <v>1</v>
      </c>
      <c r="H359" t="s">
        <v>30</v>
      </c>
      <c r="I359" t="s">
        <v>31</v>
      </c>
      <c r="L359" s="48">
        <v>2</v>
      </c>
      <c r="M359">
        <v>11.468999999999999</v>
      </c>
      <c r="N359" s="37">
        <f t="shared" si="14"/>
        <v>62.777923097044209</v>
      </c>
    </row>
    <row r="360" spans="1:14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3" t="s">
        <v>208</v>
      </c>
      <c r="F360" t="s">
        <v>209</v>
      </c>
      <c r="G360" s="3">
        <v>2</v>
      </c>
      <c r="H360" t="s">
        <v>80</v>
      </c>
      <c r="I360" t="s">
        <v>65</v>
      </c>
      <c r="L360" s="48">
        <v>1</v>
      </c>
      <c r="M360">
        <v>11.792999999999999</v>
      </c>
      <c r="N360" s="37">
        <f t="shared" si="14"/>
        <v>61.053167133045029</v>
      </c>
    </row>
    <row r="361" spans="1:14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3" t="s">
        <v>208</v>
      </c>
      <c r="F361" t="s">
        <v>209</v>
      </c>
      <c r="G361" s="3">
        <v>2</v>
      </c>
      <c r="H361" t="s">
        <v>178</v>
      </c>
      <c r="I361" t="s">
        <v>159</v>
      </c>
      <c r="L361" s="48">
        <v>2</v>
      </c>
      <c r="M361">
        <v>13.026</v>
      </c>
      <c r="N361" s="37">
        <f t="shared" si="14"/>
        <v>55.274067250115152</v>
      </c>
    </row>
    <row r="362" spans="1:14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3" t="s">
        <v>208</v>
      </c>
      <c r="F362" t="s">
        <v>210</v>
      </c>
      <c r="G362" s="3">
        <v>2</v>
      </c>
      <c r="H362" t="s">
        <v>122</v>
      </c>
      <c r="I362" t="s">
        <v>123</v>
      </c>
      <c r="L362" s="48">
        <v>1</v>
      </c>
      <c r="M362">
        <v>11.452999999999999</v>
      </c>
      <c r="N362" s="37">
        <f t="shared" si="14"/>
        <v>62.865624727145729</v>
      </c>
    </row>
    <row r="363" spans="1:14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3" t="s">
        <v>208</v>
      </c>
      <c r="F363" t="s">
        <v>210</v>
      </c>
      <c r="G363" s="3">
        <v>2</v>
      </c>
      <c r="H363" t="s">
        <v>30</v>
      </c>
      <c r="I363" t="s">
        <v>31</v>
      </c>
      <c r="L363" s="48">
        <v>2</v>
      </c>
      <c r="M363">
        <v>11.66</v>
      </c>
      <c r="N363" s="37">
        <f t="shared" si="14"/>
        <v>61.749571183533448</v>
      </c>
    </row>
    <row r="364" spans="1:14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3" t="s">
        <v>204</v>
      </c>
      <c r="F364">
        <v>1</v>
      </c>
      <c r="G364" s="3">
        <v>1</v>
      </c>
      <c r="H364" t="s">
        <v>113</v>
      </c>
      <c r="I364" t="s">
        <v>121</v>
      </c>
      <c r="K364">
        <v>9</v>
      </c>
      <c r="L364" s="48">
        <v>1</v>
      </c>
      <c r="M364">
        <v>12.292</v>
      </c>
      <c r="N364" s="37">
        <f t="shared" si="14"/>
        <v>58.574682720468601</v>
      </c>
    </row>
    <row r="365" spans="1:14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3" t="s">
        <v>204</v>
      </c>
      <c r="F365">
        <v>1</v>
      </c>
      <c r="G365" s="3">
        <v>1</v>
      </c>
      <c r="H365" t="s">
        <v>166</v>
      </c>
      <c r="I365" t="s">
        <v>121</v>
      </c>
      <c r="K365">
        <v>28</v>
      </c>
      <c r="L365" s="48">
        <v>2</v>
      </c>
      <c r="M365">
        <v>12.298</v>
      </c>
      <c r="N365" s="37">
        <f t="shared" si="14"/>
        <v>58.546105057732966</v>
      </c>
    </row>
    <row r="366" spans="1:14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3" t="s">
        <v>204</v>
      </c>
      <c r="F366">
        <v>2</v>
      </c>
      <c r="G366" s="3">
        <v>1</v>
      </c>
      <c r="H366" t="s">
        <v>139</v>
      </c>
      <c r="I366" t="s">
        <v>36</v>
      </c>
      <c r="K366">
        <v>10</v>
      </c>
      <c r="L366" s="48">
        <v>1</v>
      </c>
      <c r="M366">
        <v>11.722</v>
      </c>
      <c r="N366" s="37">
        <f t="shared" si="14"/>
        <v>61.422965364272308</v>
      </c>
    </row>
    <row r="367" spans="1:14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3" t="s">
        <v>204</v>
      </c>
      <c r="F367">
        <v>2</v>
      </c>
      <c r="G367" s="3">
        <v>1</v>
      </c>
      <c r="H367" t="s">
        <v>99</v>
      </c>
      <c r="I367" t="s">
        <v>67</v>
      </c>
      <c r="K367">
        <v>27</v>
      </c>
      <c r="L367" s="48">
        <v>2</v>
      </c>
      <c r="M367">
        <v>11.888</v>
      </c>
      <c r="N367" s="37">
        <f t="shared" si="14"/>
        <v>60.565275908479137</v>
      </c>
    </row>
    <row r="368" spans="1:14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3" t="s">
        <v>204</v>
      </c>
      <c r="F368">
        <v>3</v>
      </c>
      <c r="G368" s="3">
        <v>1</v>
      </c>
      <c r="H368" t="s">
        <v>23</v>
      </c>
      <c r="I368" t="s">
        <v>15</v>
      </c>
      <c r="K368">
        <v>11</v>
      </c>
      <c r="L368" s="48">
        <v>1</v>
      </c>
      <c r="M368">
        <v>11.347</v>
      </c>
      <c r="N368" s="37">
        <f t="shared" si="14"/>
        <v>63.452895038336123</v>
      </c>
    </row>
    <row r="369" spans="1:14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3" t="s">
        <v>204</v>
      </c>
      <c r="F369">
        <v>3</v>
      </c>
      <c r="G369" s="3">
        <v>1</v>
      </c>
      <c r="H369" t="s">
        <v>50</v>
      </c>
      <c r="I369" t="s">
        <v>51</v>
      </c>
      <c r="K369">
        <v>26</v>
      </c>
      <c r="L369" s="48">
        <v>2</v>
      </c>
      <c r="M369">
        <v>11.891</v>
      </c>
      <c r="N369" s="37">
        <f t="shared" si="14"/>
        <v>60.549995795139182</v>
      </c>
    </row>
    <row r="370" spans="1:14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3" t="s">
        <v>204</v>
      </c>
      <c r="F370">
        <v>4</v>
      </c>
      <c r="G370" s="3">
        <v>1</v>
      </c>
      <c r="H370" t="s">
        <v>30</v>
      </c>
      <c r="I370" t="s">
        <v>31</v>
      </c>
      <c r="K370">
        <v>5</v>
      </c>
      <c r="L370" s="48">
        <v>1</v>
      </c>
      <c r="M370">
        <v>11.704000000000001</v>
      </c>
      <c r="N370" s="37">
        <f t="shared" si="14"/>
        <v>61.517429938482564</v>
      </c>
    </row>
    <row r="371" spans="1:14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3" t="s">
        <v>204</v>
      </c>
      <c r="F371">
        <v>4</v>
      </c>
      <c r="G371" s="3">
        <v>1</v>
      </c>
      <c r="H371" t="s">
        <v>20</v>
      </c>
      <c r="I371" t="s">
        <v>21</v>
      </c>
      <c r="K371">
        <v>25</v>
      </c>
      <c r="L371" s="48">
        <v>2</v>
      </c>
      <c r="M371">
        <v>11.781000000000001</v>
      </c>
      <c r="N371" s="37">
        <f t="shared" si="14"/>
        <v>61.11535523300229</v>
      </c>
    </row>
    <row r="372" spans="1:14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3" t="s">
        <v>204</v>
      </c>
      <c r="F372">
        <v>5</v>
      </c>
      <c r="G372" s="3">
        <v>1</v>
      </c>
      <c r="H372" t="s">
        <v>138</v>
      </c>
      <c r="I372" t="s">
        <v>29</v>
      </c>
      <c r="K372">
        <v>12</v>
      </c>
      <c r="L372" s="48">
        <v>1</v>
      </c>
      <c r="M372">
        <v>11.577999999999999</v>
      </c>
      <c r="N372" s="37">
        <f t="shared" si="14"/>
        <v>62.186906201416484</v>
      </c>
    </row>
    <row r="373" spans="1:14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3" t="s">
        <v>204</v>
      </c>
      <c r="F373">
        <v>5</v>
      </c>
      <c r="G373" s="3">
        <v>1</v>
      </c>
      <c r="H373" t="s">
        <v>97</v>
      </c>
      <c r="I373" t="s">
        <v>40</v>
      </c>
      <c r="K373">
        <v>24</v>
      </c>
      <c r="L373" s="48">
        <v>2</v>
      </c>
      <c r="M373">
        <v>12.136999999999999</v>
      </c>
      <c r="N373" s="37">
        <f t="shared" si="14"/>
        <v>59.322732141385849</v>
      </c>
    </row>
    <row r="374" spans="1:14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3" t="s">
        <v>204</v>
      </c>
      <c r="F374">
        <v>6</v>
      </c>
      <c r="G374" s="3">
        <v>1</v>
      </c>
      <c r="H374" t="s">
        <v>111</v>
      </c>
      <c r="I374" t="s">
        <v>121</v>
      </c>
      <c r="K374">
        <v>6</v>
      </c>
      <c r="L374" s="48">
        <v>1</v>
      </c>
      <c r="M374">
        <v>11.536</v>
      </c>
      <c r="N374" s="37">
        <f t="shared" si="14"/>
        <v>62.413314840499311</v>
      </c>
    </row>
    <row r="375" spans="1:14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3" t="s">
        <v>204</v>
      </c>
      <c r="F375">
        <v>6</v>
      </c>
      <c r="G375" s="3">
        <v>1</v>
      </c>
      <c r="H375" t="s">
        <v>140</v>
      </c>
      <c r="I375" t="s">
        <v>29</v>
      </c>
      <c r="K375">
        <v>23</v>
      </c>
      <c r="L375" s="48">
        <v>2</v>
      </c>
      <c r="M375">
        <v>11.84</v>
      </c>
      <c r="N375" s="37">
        <f t="shared" si="14"/>
        <v>60.810810810810814</v>
      </c>
    </row>
    <row r="376" spans="1:14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3" t="s">
        <v>204</v>
      </c>
      <c r="F376" s="48">
        <v>7</v>
      </c>
      <c r="G376" s="3">
        <v>1</v>
      </c>
      <c r="H376" t="s">
        <v>73</v>
      </c>
      <c r="I376" t="s">
        <v>19</v>
      </c>
      <c r="K376">
        <v>7</v>
      </c>
      <c r="L376" s="48">
        <v>1</v>
      </c>
      <c r="M376">
        <v>11.488</v>
      </c>
      <c r="N376" s="37">
        <f t="shared" si="14"/>
        <v>62.674094707520894</v>
      </c>
    </row>
    <row r="377" spans="1:14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3" t="s">
        <v>204</v>
      </c>
      <c r="F377" s="48">
        <v>7</v>
      </c>
      <c r="G377" s="3">
        <v>1</v>
      </c>
      <c r="H377" t="s">
        <v>178</v>
      </c>
      <c r="I377" t="s">
        <v>159</v>
      </c>
      <c r="K377">
        <v>22</v>
      </c>
      <c r="L377" s="48">
        <v>2</v>
      </c>
      <c r="M377">
        <v>11.536999999999999</v>
      </c>
      <c r="N377" s="37">
        <f t="shared" si="14"/>
        <v>62.407905001300172</v>
      </c>
    </row>
    <row r="378" spans="1:14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3" t="s">
        <v>204</v>
      </c>
      <c r="F378" s="48">
        <v>8</v>
      </c>
      <c r="G378" s="3">
        <v>1</v>
      </c>
      <c r="H378" t="s">
        <v>142</v>
      </c>
      <c r="I378" t="s">
        <v>61</v>
      </c>
      <c r="K378">
        <v>8</v>
      </c>
      <c r="L378" s="48">
        <v>1</v>
      </c>
      <c r="M378">
        <v>11.507</v>
      </c>
      <c r="N378" s="37">
        <f t="shared" si="14"/>
        <v>62.57060919440341</v>
      </c>
    </row>
    <row r="379" spans="1:14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3" t="s">
        <v>204</v>
      </c>
      <c r="F379" s="18">
        <v>8</v>
      </c>
      <c r="G379" s="3">
        <v>1</v>
      </c>
      <c r="H379" t="s">
        <v>26</v>
      </c>
      <c r="I379" t="s">
        <v>27</v>
      </c>
      <c r="K379">
        <v>17</v>
      </c>
      <c r="L379" s="48">
        <v>2</v>
      </c>
      <c r="M379">
        <v>11.565</v>
      </c>
      <c r="N379" s="37">
        <f t="shared" si="14"/>
        <v>62.256809338521407</v>
      </c>
    </row>
    <row r="380" spans="1:14" x14ac:dyDescent="0.35">
      <c r="A380" s="42" t="s">
        <v>176</v>
      </c>
      <c r="B380" s="42">
        <v>2019</v>
      </c>
      <c r="C380" s="80">
        <v>43524</v>
      </c>
      <c r="D380" s="42" t="s">
        <v>13</v>
      </c>
      <c r="E380" s="43" t="s">
        <v>204</v>
      </c>
      <c r="F380">
        <v>9</v>
      </c>
      <c r="G380" s="3">
        <v>1</v>
      </c>
      <c r="H380" t="s">
        <v>136</v>
      </c>
      <c r="I380" t="s">
        <v>25</v>
      </c>
      <c r="K380">
        <v>13</v>
      </c>
      <c r="L380" s="48">
        <v>1</v>
      </c>
      <c r="M380">
        <v>11.617000000000001</v>
      </c>
      <c r="N380" s="37">
        <f t="shared" si="14"/>
        <v>61.97813549109064</v>
      </c>
    </row>
    <row r="381" spans="1:14" x14ac:dyDescent="0.35">
      <c r="A381" s="42" t="s">
        <v>176</v>
      </c>
      <c r="B381" s="4">
        <v>2019</v>
      </c>
      <c r="C381" s="80">
        <v>43524</v>
      </c>
      <c r="D381" s="42" t="s">
        <v>13</v>
      </c>
      <c r="E381" s="43" t="s">
        <v>204</v>
      </c>
      <c r="F381">
        <v>9</v>
      </c>
      <c r="G381" s="3">
        <v>1</v>
      </c>
      <c r="H381" t="s">
        <v>124</v>
      </c>
      <c r="I381" t="s">
        <v>123</v>
      </c>
      <c r="K381">
        <v>21</v>
      </c>
      <c r="L381" s="48">
        <v>2</v>
      </c>
      <c r="M381">
        <v>11.714</v>
      </c>
      <c r="N381" s="37">
        <f t="shared" si="14"/>
        <v>61.464913778384833</v>
      </c>
    </row>
    <row r="382" spans="1:14" x14ac:dyDescent="0.35">
      <c r="A382" s="42" t="s">
        <v>176</v>
      </c>
      <c r="B382" s="42">
        <v>2019</v>
      </c>
      <c r="C382" s="80">
        <v>43524</v>
      </c>
      <c r="D382" s="42" t="s">
        <v>13</v>
      </c>
      <c r="E382" s="43" t="s">
        <v>204</v>
      </c>
      <c r="F382">
        <v>10</v>
      </c>
      <c r="G382" s="3">
        <v>1</v>
      </c>
      <c r="H382" t="s">
        <v>122</v>
      </c>
      <c r="I382" t="s">
        <v>123</v>
      </c>
      <c r="K382">
        <v>14</v>
      </c>
      <c r="L382" s="48">
        <v>1</v>
      </c>
      <c r="M382">
        <v>11.279</v>
      </c>
      <c r="N382" s="37">
        <f t="shared" ref="N382:N396" si="15">3.6*200/M382</f>
        <v>63.835446404823124</v>
      </c>
    </row>
    <row r="383" spans="1:14" x14ac:dyDescent="0.35">
      <c r="A383" s="42" t="s">
        <v>176</v>
      </c>
      <c r="B383" s="4">
        <v>2019</v>
      </c>
      <c r="C383" s="80">
        <v>43524</v>
      </c>
      <c r="D383" s="42" t="s">
        <v>13</v>
      </c>
      <c r="E383" s="43" t="s">
        <v>204</v>
      </c>
      <c r="F383">
        <v>10</v>
      </c>
      <c r="G383" s="3">
        <v>1</v>
      </c>
      <c r="H383" t="s">
        <v>157</v>
      </c>
      <c r="I383" t="s">
        <v>38</v>
      </c>
      <c r="K383">
        <v>20</v>
      </c>
      <c r="L383" s="48">
        <v>2</v>
      </c>
      <c r="M383">
        <v>11.334999999999999</v>
      </c>
      <c r="N383" s="37">
        <f t="shared" si="15"/>
        <v>63.520070577856202</v>
      </c>
    </row>
    <row r="384" spans="1:14" x14ac:dyDescent="0.35">
      <c r="A384" s="42" t="s">
        <v>176</v>
      </c>
      <c r="B384" s="42">
        <v>2019</v>
      </c>
      <c r="C384" s="80">
        <v>43524</v>
      </c>
      <c r="D384" s="42" t="s">
        <v>13</v>
      </c>
      <c r="E384" s="43" t="s">
        <v>204</v>
      </c>
      <c r="F384">
        <v>11</v>
      </c>
      <c r="G384" s="3">
        <v>1</v>
      </c>
      <c r="H384" t="s">
        <v>43</v>
      </c>
      <c r="I384" t="s">
        <v>44</v>
      </c>
      <c r="K384">
        <v>15</v>
      </c>
      <c r="L384" s="48">
        <v>1</v>
      </c>
      <c r="M384">
        <v>11.641</v>
      </c>
      <c r="N384" s="37">
        <f t="shared" si="15"/>
        <v>61.850356498582599</v>
      </c>
    </row>
    <row r="385" spans="1:14" x14ac:dyDescent="0.35">
      <c r="A385" s="42" t="s">
        <v>176</v>
      </c>
      <c r="B385" s="4">
        <v>2019</v>
      </c>
      <c r="C385" s="80">
        <v>43524</v>
      </c>
      <c r="D385" s="42" t="s">
        <v>13</v>
      </c>
      <c r="E385" s="43" t="s">
        <v>204</v>
      </c>
      <c r="F385">
        <v>11</v>
      </c>
      <c r="G385" s="3">
        <v>1</v>
      </c>
      <c r="H385" t="s">
        <v>177</v>
      </c>
      <c r="I385" t="s">
        <v>19</v>
      </c>
      <c r="K385">
        <v>19</v>
      </c>
      <c r="L385" s="48">
        <v>2</v>
      </c>
      <c r="M385">
        <v>11.75</v>
      </c>
      <c r="N385" s="37">
        <f t="shared" si="15"/>
        <v>61.276595744680854</v>
      </c>
    </row>
    <row r="386" spans="1:14" x14ac:dyDescent="0.35">
      <c r="A386" s="42" t="s">
        <v>176</v>
      </c>
      <c r="B386" s="42">
        <v>2019</v>
      </c>
      <c r="C386" s="80">
        <v>43524</v>
      </c>
      <c r="D386" s="42" t="s">
        <v>13</v>
      </c>
      <c r="E386" s="43" t="s">
        <v>204</v>
      </c>
      <c r="F386">
        <v>12</v>
      </c>
      <c r="G386" s="3">
        <v>1</v>
      </c>
      <c r="H386" t="s">
        <v>83</v>
      </c>
      <c r="I386" t="s">
        <v>67</v>
      </c>
      <c r="K386">
        <v>16</v>
      </c>
      <c r="L386" s="48">
        <v>1</v>
      </c>
      <c r="M386">
        <v>11.491</v>
      </c>
      <c r="N386" s="37">
        <f t="shared" si="15"/>
        <v>62.657732138195108</v>
      </c>
    </row>
    <row r="387" spans="1:14" x14ac:dyDescent="0.35">
      <c r="A387" s="42" t="s">
        <v>176</v>
      </c>
      <c r="B387" s="4">
        <v>2019</v>
      </c>
      <c r="C387" s="80">
        <v>43524</v>
      </c>
      <c r="D387" s="42" t="s">
        <v>13</v>
      </c>
      <c r="E387" s="43" t="s">
        <v>204</v>
      </c>
      <c r="F387">
        <v>12</v>
      </c>
      <c r="G387" s="3">
        <v>1</v>
      </c>
      <c r="H387" t="s">
        <v>132</v>
      </c>
      <c r="I387" t="s">
        <v>65</v>
      </c>
      <c r="K387">
        <v>18</v>
      </c>
      <c r="L387" s="48">
        <v>2</v>
      </c>
      <c r="M387">
        <v>11.510999999999999</v>
      </c>
      <c r="N387" s="37">
        <f t="shared" si="15"/>
        <v>62.548866301798284</v>
      </c>
    </row>
    <row r="388" spans="1:14" x14ac:dyDescent="0.35">
      <c r="A388" s="42" t="s">
        <v>176</v>
      </c>
      <c r="B388" s="42">
        <v>2019</v>
      </c>
      <c r="C388" s="80">
        <v>43524</v>
      </c>
      <c r="D388" s="42" t="s">
        <v>13</v>
      </c>
      <c r="E388" s="43" t="s">
        <v>205</v>
      </c>
      <c r="F388">
        <v>1</v>
      </c>
      <c r="G388" s="3">
        <v>1</v>
      </c>
      <c r="H388" t="s">
        <v>135</v>
      </c>
      <c r="I388" t="s">
        <v>36</v>
      </c>
      <c r="K388">
        <v>2</v>
      </c>
      <c r="L388" s="48">
        <v>1</v>
      </c>
      <c r="M388">
        <v>11.397</v>
      </c>
      <c r="N388" s="37">
        <f t="shared" si="15"/>
        <v>63.174519610423793</v>
      </c>
    </row>
    <row r="389" spans="1:14" x14ac:dyDescent="0.35">
      <c r="A389" s="42" t="s">
        <v>176</v>
      </c>
      <c r="B389" s="4">
        <v>2019</v>
      </c>
      <c r="C389" s="80">
        <v>43524</v>
      </c>
      <c r="D389" s="42" t="s">
        <v>13</v>
      </c>
      <c r="E389" s="43" t="s">
        <v>205</v>
      </c>
      <c r="F389">
        <v>1</v>
      </c>
      <c r="G389" s="3">
        <v>1</v>
      </c>
      <c r="H389" t="s">
        <v>83</v>
      </c>
      <c r="I389" t="s">
        <v>67</v>
      </c>
      <c r="K389">
        <v>16</v>
      </c>
      <c r="L389" s="48">
        <v>2</v>
      </c>
      <c r="M389">
        <v>11.576000000000001</v>
      </c>
      <c r="N389" s="37">
        <f t="shared" si="15"/>
        <v>62.197650310988251</v>
      </c>
    </row>
    <row r="390" spans="1:14" x14ac:dyDescent="0.35">
      <c r="A390" s="42" t="s">
        <v>176</v>
      </c>
      <c r="B390" s="42">
        <v>2019</v>
      </c>
      <c r="C390" s="80">
        <v>43524</v>
      </c>
      <c r="D390" s="42" t="s">
        <v>13</v>
      </c>
      <c r="E390" s="43" t="s">
        <v>205</v>
      </c>
      <c r="F390">
        <v>2</v>
      </c>
      <c r="G390" s="3">
        <v>1</v>
      </c>
      <c r="H390" t="s">
        <v>80</v>
      </c>
      <c r="I390" t="s">
        <v>65</v>
      </c>
      <c r="K390">
        <v>1</v>
      </c>
      <c r="L390" s="48">
        <v>1</v>
      </c>
      <c r="M390">
        <v>11.297000000000001</v>
      </c>
      <c r="N390" s="37">
        <f t="shared" si="15"/>
        <v>63.733734619810569</v>
      </c>
    </row>
    <row r="391" spans="1:14" x14ac:dyDescent="0.35">
      <c r="A391" s="42" t="s">
        <v>176</v>
      </c>
      <c r="B391" s="4">
        <v>2019</v>
      </c>
      <c r="C391" s="80">
        <v>43524</v>
      </c>
      <c r="D391" s="42" t="s">
        <v>13</v>
      </c>
      <c r="E391" s="43" t="s">
        <v>205</v>
      </c>
      <c r="F391">
        <v>2</v>
      </c>
      <c r="G391" s="3">
        <v>1</v>
      </c>
      <c r="H391" t="s">
        <v>43</v>
      </c>
      <c r="I391" t="s">
        <v>44</v>
      </c>
      <c r="K391">
        <v>15</v>
      </c>
      <c r="L391" s="48">
        <v>2</v>
      </c>
      <c r="M391">
        <v>11.518000000000001</v>
      </c>
      <c r="N391" s="37">
        <f t="shared" si="15"/>
        <v>62.510852578572667</v>
      </c>
    </row>
    <row r="392" spans="1:14" x14ac:dyDescent="0.35">
      <c r="A392" s="42" t="s">
        <v>176</v>
      </c>
      <c r="B392" s="42">
        <v>2019</v>
      </c>
      <c r="C392" s="80">
        <v>43524</v>
      </c>
      <c r="D392" s="42" t="s">
        <v>13</v>
      </c>
      <c r="E392" s="43" t="s">
        <v>205</v>
      </c>
      <c r="F392">
        <v>3</v>
      </c>
      <c r="G392" s="3">
        <v>1</v>
      </c>
      <c r="H392" t="s">
        <v>16</v>
      </c>
      <c r="I392" t="s">
        <v>17</v>
      </c>
      <c r="K392">
        <v>3</v>
      </c>
      <c r="L392" s="48">
        <v>1</v>
      </c>
      <c r="M392">
        <v>11.7</v>
      </c>
      <c r="N392" s="37">
        <f t="shared" si="15"/>
        <v>61.53846153846154</v>
      </c>
    </row>
    <row r="393" spans="1:14" x14ac:dyDescent="0.35">
      <c r="A393" s="42" t="s">
        <v>176</v>
      </c>
      <c r="B393" s="4">
        <v>2019</v>
      </c>
      <c r="C393" s="80">
        <v>43524</v>
      </c>
      <c r="D393" s="42" t="s">
        <v>13</v>
      </c>
      <c r="E393" s="43" t="s">
        <v>205</v>
      </c>
      <c r="F393">
        <v>3</v>
      </c>
      <c r="G393" s="3">
        <v>1</v>
      </c>
      <c r="H393" t="s">
        <v>122</v>
      </c>
      <c r="I393" t="s">
        <v>123</v>
      </c>
      <c r="K393">
        <v>14</v>
      </c>
      <c r="L393" s="48">
        <v>2</v>
      </c>
      <c r="M393">
        <v>11.926</v>
      </c>
      <c r="N393" s="37">
        <f t="shared" si="15"/>
        <v>60.372295824249541</v>
      </c>
    </row>
    <row r="394" spans="1:14" x14ac:dyDescent="0.35">
      <c r="A394" s="42" t="s">
        <v>176</v>
      </c>
      <c r="B394" s="42">
        <v>2019</v>
      </c>
      <c r="C394" s="80">
        <v>43524</v>
      </c>
      <c r="D394" s="42" t="s">
        <v>13</v>
      </c>
      <c r="E394" s="43" t="s">
        <v>205</v>
      </c>
      <c r="F394">
        <v>4</v>
      </c>
      <c r="G394" s="3">
        <v>1</v>
      </c>
      <c r="H394" t="s">
        <v>14</v>
      </c>
      <c r="I394" t="s">
        <v>15</v>
      </c>
      <c r="K394">
        <v>4</v>
      </c>
      <c r="L394" s="48">
        <v>1</v>
      </c>
      <c r="M394">
        <v>11.311</v>
      </c>
      <c r="N394" s="37">
        <f t="shared" si="15"/>
        <v>63.654849261780569</v>
      </c>
    </row>
    <row r="395" spans="1:14" x14ac:dyDescent="0.35">
      <c r="A395" s="42" t="s">
        <v>176</v>
      </c>
      <c r="B395" s="4">
        <v>2019</v>
      </c>
      <c r="C395" s="80">
        <v>43524</v>
      </c>
      <c r="D395" s="42" t="s">
        <v>13</v>
      </c>
      <c r="E395" s="43" t="s">
        <v>205</v>
      </c>
      <c r="F395">
        <v>4</v>
      </c>
      <c r="G395" s="3">
        <v>1</v>
      </c>
      <c r="H395" t="s">
        <v>136</v>
      </c>
      <c r="I395" t="s">
        <v>25</v>
      </c>
      <c r="K395">
        <v>13</v>
      </c>
      <c r="L395" s="48">
        <v>2</v>
      </c>
      <c r="M395">
        <v>11.443999999999999</v>
      </c>
      <c r="N395" s="37">
        <f t="shared" si="15"/>
        <v>62.915064662705355</v>
      </c>
    </row>
    <row r="396" spans="1:14" x14ac:dyDescent="0.35">
      <c r="A396" s="42" t="s">
        <v>176</v>
      </c>
      <c r="B396" s="42">
        <v>2019</v>
      </c>
      <c r="C396" s="80">
        <v>43524</v>
      </c>
      <c r="D396" s="42" t="s">
        <v>13</v>
      </c>
      <c r="E396" s="43" t="s">
        <v>205</v>
      </c>
      <c r="F396">
        <v>5</v>
      </c>
      <c r="G396" s="3">
        <v>1</v>
      </c>
      <c r="H396" t="s">
        <v>142</v>
      </c>
      <c r="I396" t="s">
        <v>61</v>
      </c>
      <c r="K396">
        <v>8</v>
      </c>
      <c r="L396" s="48">
        <v>1</v>
      </c>
      <c r="M396">
        <v>11.551</v>
      </c>
      <c r="N396" s="37">
        <f t="shared" si="15"/>
        <v>62.332265604709548</v>
      </c>
    </row>
    <row r="397" spans="1:14" x14ac:dyDescent="0.35">
      <c r="A397" s="42" t="s">
        <v>176</v>
      </c>
      <c r="B397" s="4">
        <v>2019</v>
      </c>
      <c r="C397" s="80">
        <v>43524</v>
      </c>
      <c r="D397" s="42" t="s">
        <v>13</v>
      </c>
      <c r="E397" s="43" t="s">
        <v>205</v>
      </c>
      <c r="F397">
        <v>5</v>
      </c>
      <c r="G397" s="3">
        <v>1</v>
      </c>
      <c r="H397" t="s">
        <v>113</v>
      </c>
      <c r="I397" t="s">
        <v>121</v>
      </c>
      <c r="K397">
        <v>9</v>
      </c>
      <c r="L397" s="48">
        <v>2</v>
      </c>
      <c r="M397" t="s">
        <v>211</v>
      </c>
      <c r="N397" s="37"/>
    </row>
    <row r="398" spans="1:14" x14ac:dyDescent="0.35">
      <c r="A398" s="42" t="s">
        <v>176</v>
      </c>
      <c r="B398" s="42">
        <v>2019</v>
      </c>
      <c r="C398" s="80">
        <v>43524</v>
      </c>
      <c r="D398" s="42" t="s">
        <v>13</v>
      </c>
      <c r="E398" s="43" t="s">
        <v>205</v>
      </c>
      <c r="F398">
        <v>6</v>
      </c>
      <c r="G398" s="3">
        <v>1</v>
      </c>
      <c r="H398" t="s">
        <v>73</v>
      </c>
      <c r="I398" t="s">
        <v>19</v>
      </c>
      <c r="K398">
        <v>7</v>
      </c>
      <c r="L398" s="48">
        <v>1</v>
      </c>
      <c r="M398">
        <v>11.372</v>
      </c>
      <c r="N398" s="37">
        <f t="shared" ref="N398:N429" si="16">3.6*200/M398</f>
        <v>63.313401336616252</v>
      </c>
    </row>
    <row r="399" spans="1:14" x14ac:dyDescent="0.35">
      <c r="A399" s="42" t="s">
        <v>176</v>
      </c>
      <c r="B399" s="4">
        <v>2019</v>
      </c>
      <c r="C399" s="80">
        <v>43524</v>
      </c>
      <c r="D399" s="42" t="s">
        <v>13</v>
      </c>
      <c r="E399" s="43" t="s">
        <v>205</v>
      </c>
      <c r="F399">
        <v>6</v>
      </c>
      <c r="G399" s="3">
        <v>1</v>
      </c>
      <c r="H399" t="s">
        <v>139</v>
      </c>
      <c r="I399" t="s">
        <v>36</v>
      </c>
      <c r="K399">
        <v>10</v>
      </c>
      <c r="L399" s="48">
        <v>2</v>
      </c>
      <c r="M399">
        <v>11.420999999999999</v>
      </c>
      <c r="N399" s="37">
        <f t="shared" si="16"/>
        <v>63.04176516942475</v>
      </c>
    </row>
    <row r="400" spans="1:14" x14ac:dyDescent="0.35">
      <c r="A400" s="42" t="s">
        <v>176</v>
      </c>
      <c r="B400" s="42">
        <v>2019</v>
      </c>
      <c r="C400" s="80">
        <v>43524</v>
      </c>
      <c r="D400" s="42" t="s">
        <v>13</v>
      </c>
      <c r="E400" s="43" t="s">
        <v>205</v>
      </c>
      <c r="F400">
        <v>7</v>
      </c>
      <c r="G400" s="3">
        <v>1</v>
      </c>
      <c r="H400" t="s">
        <v>111</v>
      </c>
      <c r="I400" t="s">
        <v>121</v>
      </c>
      <c r="K400">
        <v>6</v>
      </c>
      <c r="L400" s="48">
        <v>1</v>
      </c>
      <c r="M400">
        <v>11.387</v>
      </c>
      <c r="N400" s="37">
        <f t="shared" si="16"/>
        <v>63.229999121805562</v>
      </c>
    </row>
    <row r="401" spans="1:14" x14ac:dyDescent="0.35">
      <c r="A401" s="42" t="s">
        <v>176</v>
      </c>
      <c r="B401" s="4">
        <v>2019</v>
      </c>
      <c r="C401" s="80">
        <v>43524</v>
      </c>
      <c r="D401" s="42" t="s">
        <v>13</v>
      </c>
      <c r="E401" s="43" t="s">
        <v>205</v>
      </c>
      <c r="F401">
        <v>7</v>
      </c>
      <c r="G401" s="3">
        <v>1</v>
      </c>
      <c r="H401" t="s">
        <v>23</v>
      </c>
      <c r="I401" t="s">
        <v>15</v>
      </c>
      <c r="K401">
        <v>11</v>
      </c>
      <c r="L401" s="48">
        <v>2</v>
      </c>
      <c r="M401">
        <v>11.4</v>
      </c>
      <c r="N401" s="37">
        <f t="shared" si="16"/>
        <v>63.157894736842103</v>
      </c>
    </row>
    <row r="402" spans="1:14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3" t="s">
        <v>205</v>
      </c>
      <c r="F402">
        <v>8</v>
      </c>
      <c r="G402" s="3">
        <v>1</v>
      </c>
      <c r="H402" t="s">
        <v>30</v>
      </c>
      <c r="I402" t="s">
        <v>31</v>
      </c>
      <c r="K402">
        <v>5</v>
      </c>
      <c r="L402" s="48">
        <v>1</v>
      </c>
      <c r="M402">
        <v>11.225</v>
      </c>
      <c r="N402" s="37">
        <f t="shared" si="16"/>
        <v>64.142538975501111</v>
      </c>
    </row>
    <row r="403" spans="1:14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3" t="s">
        <v>205</v>
      </c>
      <c r="F403">
        <v>8</v>
      </c>
      <c r="G403" s="3">
        <v>1</v>
      </c>
      <c r="H403" t="s">
        <v>138</v>
      </c>
      <c r="I403" t="s">
        <v>29</v>
      </c>
      <c r="K403">
        <v>12</v>
      </c>
      <c r="L403" s="48">
        <v>2</v>
      </c>
      <c r="M403">
        <v>11.305</v>
      </c>
      <c r="N403" s="37">
        <f t="shared" si="16"/>
        <v>63.688633348076074</v>
      </c>
    </row>
    <row r="404" spans="1:14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3" t="s">
        <v>206</v>
      </c>
      <c r="F404">
        <v>1</v>
      </c>
      <c r="G404" s="3">
        <v>1</v>
      </c>
      <c r="H404" t="s">
        <v>135</v>
      </c>
      <c r="I404" t="s">
        <v>36</v>
      </c>
      <c r="K404">
        <v>2</v>
      </c>
      <c r="L404" s="48">
        <v>1</v>
      </c>
      <c r="M404">
        <v>10.895</v>
      </c>
      <c r="N404" s="37">
        <f t="shared" si="16"/>
        <v>66.085360256998626</v>
      </c>
    </row>
    <row r="405" spans="1:14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3" t="s">
        <v>206</v>
      </c>
      <c r="F405">
        <v>1</v>
      </c>
      <c r="G405" s="3">
        <v>1</v>
      </c>
      <c r="H405" t="s">
        <v>30</v>
      </c>
      <c r="I405" t="s">
        <v>31</v>
      </c>
      <c r="K405">
        <v>5</v>
      </c>
      <c r="L405" s="48">
        <v>2</v>
      </c>
      <c r="M405">
        <v>10.977</v>
      </c>
      <c r="N405" s="37">
        <f t="shared" si="16"/>
        <v>65.591691719048924</v>
      </c>
    </row>
    <row r="406" spans="1:14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3" t="s">
        <v>206</v>
      </c>
      <c r="F406">
        <v>2</v>
      </c>
      <c r="G406" s="3">
        <v>1</v>
      </c>
      <c r="H406" t="s">
        <v>80</v>
      </c>
      <c r="I406" t="s">
        <v>65</v>
      </c>
      <c r="K406">
        <v>1</v>
      </c>
      <c r="L406" s="48">
        <v>1</v>
      </c>
      <c r="M406">
        <v>11.282999999999999</v>
      </c>
      <c r="N406" s="37">
        <f t="shared" si="16"/>
        <v>63.81281574049455</v>
      </c>
    </row>
    <row r="407" spans="1:14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3" t="s">
        <v>206</v>
      </c>
      <c r="F407">
        <v>2</v>
      </c>
      <c r="G407" s="3">
        <v>1</v>
      </c>
      <c r="H407" t="s">
        <v>111</v>
      </c>
      <c r="I407" t="s">
        <v>121</v>
      </c>
      <c r="K407">
        <v>6</v>
      </c>
      <c r="L407" s="48">
        <v>2</v>
      </c>
      <c r="M407">
        <v>11.466999999999999</v>
      </c>
      <c r="N407" s="37">
        <f t="shared" si="16"/>
        <v>62.78887241649953</v>
      </c>
    </row>
    <row r="408" spans="1:14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3" t="s">
        <v>206</v>
      </c>
      <c r="F408">
        <v>3</v>
      </c>
      <c r="G408" s="3">
        <v>1</v>
      </c>
      <c r="H408" t="s">
        <v>16</v>
      </c>
      <c r="I408" t="s">
        <v>17</v>
      </c>
      <c r="K408">
        <v>3</v>
      </c>
      <c r="L408" s="48">
        <v>1</v>
      </c>
      <c r="M408">
        <v>11.336</v>
      </c>
      <c r="N408" s="37">
        <f t="shared" si="16"/>
        <v>63.51446718419195</v>
      </c>
    </row>
    <row r="409" spans="1:14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3" t="s">
        <v>206</v>
      </c>
      <c r="F409">
        <v>3</v>
      </c>
      <c r="G409" s="3">
        <v>1</v>
      </c>
      <c r="H409" t="s">
        <v>73</v>
      </c>
      <c r="I409" t="s">
        <v>19</v>
      </c>
      <c r="K409">
        <v>7</v>
      </c>
      <c r="L409" s="48">
        <v>2</v>
      </c>
      <c r="M409">
        <v>11.347</v>
      </c>
      <c r="N409" s="37">
        <f t="shared" si="16"/>
        <v>63.452895038336123</v>
      </c>
    </row>
    <row r="410" spans="1:14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3" t="s">
        <v>206</v>
      </c>
      <c r="F410">
        <v>4</v>
      </c>
      <c r="G410" s="3">
        <v>1</v>
      </c>
      <c r="H410" t="s">
        <v>14</v>
      </c>
      <c r="I410" t="s">
        <v>15</v>
      </c>
      <c r="K410">
        <v>4</v>
      </c>
      <c r="L410" s="48">
        <v>1</v>
      </c>
      <c r="M410">
        <v>11.455</v>
      </c>
      <c r="N410" s="37">
        <f t="shared" si="16"/>
        <v>62.854648625054558</v>
      </c>
    </row>
    <row r="411" spans="1:14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3" t="s">
        <v>206</v>
      </c>
      <c r="F411">
        <v>4</v>
      </c>
      <c r="G411" s="3">
        <v>1</v>
      </c>
      <c r="H411" t="s">
        <v>142</v>
      </c>
      <c r="I411" t="s">
        <v>61</v>
      </c>
      <c r="K411">
        <v>8</v>
      </c>
      <c r="L411" s="48">
        <v>2</v>
      </c>
      <c r="M411">
        <v>11.519</v>
      </c>
      <c r="N411" s="37">
        <f t="shared" si="16"/>
        <v>62.505425818213389</v>
      </c>
    </row>
    <row r="412" spans="1:14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3" t="s">
        <v>206</v>
      </c>
      <c r="F412">
        <v>1</v>
      </c>
      <c r="G412" s="3">
        <v>2</v>
      </c>
      <c r="H412" t="s">
        <v>135</v>
      </c>
      <c r="I412" t="s">
        <v>36</v>
      </c>
      <c r="K412">
        <v>2</v>
      </c>
      <c r="L412" s="48">
        <v>1</v>
      </c>
      <c r="M412">
        <v>11.355</v>
      </c>
      <c r="N412" s="37">
        <f t="shared" si="16"/>
        <v>63.408190224570674</v>
      </c>
    </row>
    <row r="413" spans="1:14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3" t="s">
        <v>206</v>
      </c>
      <c r="F413">
        <v>1</v>
      </c>
      <c r="G413" s="3">
        <v>2</v>
      </c>
      <c r="H413" t="s">
        <v>30</v>
      </c>
      <c r="I413" t="s">
        <v>31</v>
      </c>
      <c r="K413">
        <v>5</v>
      </c>
      <c r="L413" s="48">
        <v>2</v>
      </c>
      <c r="M413">
        <v>11.395</v>
      </c>
      <c r="N413" s="37">
        <f t="shared" si="16"/>
        <v>63.18560772268539</v>
      </c>
    </row>
    <row r="414" spans="1:14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3" t="s">
        <v>206</v>
      </c>
      <c r="F414">
        <v>2</v>
      </c>
      <c r="G414" s="3">
        <v>2</v>
      </c>
      <c r="H414" t="s">
        <v>80</v>
      </c>
      <c r="I414" t="s">
        <v>65</v>
      </c>
      <c r="K414">
        <v>1</v>
      </c>
      <c r="L414" s="48">
        <v>1</v>
      </c>
      <c r="M414">
        <v>11.237</v>
      </c>
      <c r="N414" s="37">
        <f t="shared" si="16"/>
        <v>64.074041114176381</v>
      </c>
    </row>
    <row r="415" spans="1:14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3" t="s">
        <v>206</v>
      </c>
      <c r="F415">
        <v>2</v>
      </c>
      <c r="G415" s="3">
        <v>2</v>
      </c>
      <c r="H415" t="s">
        <v>111</v>
      </c>
      <c r="I415" t="s">
        <v>121</v>
      </c>
      <c r="K415">
        <v>6</v>
      </c>
      <c r="L415" s="48">
        <v>2</v>
      </c>
      <c r="M415">
        <v>11.641999999999999</v>
      </c>
      <c r="N415" s="37">
        <f t="shared" si="16"/>
        <v>61.845043806906034</v>
      </c>
    </row>
    <row r="416" spans="1:14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3" t="s">
        <v>206</v>
      </c>
      <c r="F416">
        <v>3</v>
      </c>
      <c r="G416" s="3">
        <v>2</v>
      </c>
      <c r="H416" t="s">
        <v>16</v>
      </c>
      <c r="I416" t="s">
        <v>17</v>
      </c>
      <c r="K416">
        <v>3</v>
      </c>
      <c r="L416" s="48">
        <v>1</v>
      </c>
      <c r="M416">
        <v>11.132999999999999</v>
      </c>
      <c r="N416" s="37">
        <f t="shared" si="16"/>
        <v>64.672594987873893</v>
      </c>
    </row>
    <row r="417" spans="1:14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3" t="s">
        <v>206</v>
      </c>
      <c r="F417">
        <v>3</v>
      </c>
      <c r="G417" s="3">
        <v>2</v>
      </c>
      <c r="H417" t="s">
        <v>73</v>
      </c>
      <c r="I417" t="s">
        <v>19</v>
      </c>
      <c r="K417">
        <v>7</v>
      </c>
      <c r="L417" s="48">
        <v>2</v>
      </c>
      <c r="M417">
        <v>11.478</v>
      </c>
      <c r="N417" s="37">
        <f t="shared" si="16"/>
        <v>62.728698379508629</v>
      </c>
    </row>
    <row r="418" spans="1:14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3" t="s">
        <v>206</v>
      </c>
      <c r="F418">
        <v>4</v>
      </c>
      <c r="G418" s="3">
        <v>2</v>
      </c>
      <c r="H418" t="s">
        <v>14</v>
      </c>
      <c r="I418" t="s">
        <v>15</v>
      </c>
      <c r="K418">
        <v>4</v>
      </c>
      <c r="L418" s="48">
        <v>1</v>
      </c>
      <c r="M418">
        <v>11.493</v>
      </c>
      <c r="N418" s="37">
        <f t="shared" si="16"/>
        <v>62.646828504306967</v>
      </c>
    </row>
    <row r="419" spans="1:14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3" t="s">
        <v>206</v>
      </c>
      <c r="F419">
        <v>4</v>
      </c>
      <c r="G419" s="3">
        <v>2</v>
      </c>
      <c r="H419" t="s">
        <v>142</v>
      </c>
      <c r="I419" t="s">
        <v>61</v>
      </c>
      <c r="K419">
        <v>8</v>
      </c>
      <c r="L419" s="48">
        <v>2</v>
      </c>
      <c r="M419">
        <v>11.539</v>
      </c>
      <c r="N419" s="37">
        <f t="shared" si="16"/>
        <v>62.397088135886996</v>
      </c>
    </row>
    <row r="420" spans="1:14" x14ac:dyDescent="0.35">
      <c r="A420" s="4" t="s">
        <v>176</v>
      </c>
      <c r="B420" s="4">
        <v>2019</v>
      </c>
      <c r="C420" s="5">
        <v>43524</v>
      </c>
      <c r="D420" s="4" t="s">
        <v>13</v>
      </c>
      <c r="E420" s="43" t="s">
        <v>207</v>
      </c>
      <c r="F420">
        <v>1</v>
      </c>
      <c r="G420" s="3">
        <v>1</v>
      </c>
      <c r="H420" t="s">
        <v>135</v>
      </c>
      <c r="I420" t="s">
        <v>36</v>
      </c>
      <c r="K420">
        <v>2</v>
      </c>
      <c r="L420" s="48">
        <v>1</v>
      </c>
      <c r="M420">
        <v>11.324999999999999</v>
      </c>
      <c r="N420" s="37">
        <f t="shared" si="16"/>
        <v>63.576158940397356</v>
      </c>
    </row>
    <row r="421" spans="1:14" x14ac:dyDescent="0.35">
      <c r="A421" s="4" t="s">
        <v>176</v>
      </c>
      <c r="B421" s="4">
        <v>2019</v>
      </c>
      <c r="C421" s="5">
        <v>43524</v>
      </c>
      <c r="D421" s="4" t="s">
        <v>13</v>
      </c>
      <c r="E421" s="43" t="s">
        <v>207</v>
      </c>
      <c r="F421">
        <v>1</v>
      </c>
      <c r="G421" s="3">
        <v>1</v>
      </c>
      <c r="H421" t="s">
        <v>14</v>
      </c>
      <c r="I421" t="s">
        <v>15</v>
      </c>
      <c r="K421">
        <v>4</v>
      </c>
      <c r="L421" s="48">
        <v>2</v>
      </c>
      <c r="M421">
        <v>11.481</v>
      </c>
      <c r="N421" s="37">
        <f t="shared" si="16"/>
        <v>62.712307290305723</v>
      </c>
    </row>
    <row r="422" spans="1:14" x14ac:dyDescent="0.35">
      <c r="A422" s="4" t="s">
        <v>176</v>
      </c>
      <c r="B422" s="4">
        <v>2019</v>
      </c>
      <c r="C422" s="5">
        <v>43524</v>
      </c>
      <c r="D422" s="4" t="s">
        <v>13</v>
      </c>
      <c r="E422" s="43" t="s">
        <v>207</v>
      </c>
      <c r="F422">
        <v>2</v>
      </c>
      <c r="G422" s="3">
        <v>1</v>
      </c>
      <c r="H422" t="s">
        <v>80</v>
      </c>
      <c r="I422" t="s">
        <v>65</v>
      </c>
      <c r="K422">
        <v>1</v>
      </c>
      <c r="L422" s="48">
        <v>1</v>
      </c>
      <c r="M422">
        <v>11.177</v>
      </c>
      <c r="N422" s="37">
        <f t="shared" si="16"/>
        <v>64.418001252572253</v>
      </c>
    </row>
    <row r="423" spans="1:14" x14ac:dyDescent="0.35">
      <c r="A423" s="4" t="s">
        <v>176</v>
      </c>
      <c r="B423" s="4">
        <v>2019</v>
      </c>
      <c r="C423" s="5">
        <v>43524</v>
      </c>
      <c r="D423" s="4" t="s">
        <v>13</v>
      </c>
      <c r="E423" s="43" t="s">
        <v>207</v>
      </c>
      <c r="F423">
        <v>2</v>
      </c>
      <c r="G423" s="3">
        <v>1</v>
      </c>
      <c r="H423" t="s">
        <v>16</v>
      </c>
      <c r="I423" t="s">
        <v>17</v>
      </c>
      <c r="K423">
        <v>3</v>
      </c>
      <c r="L423" s="48">
        <v>2</v>
      </c>
      <c r="M423">
        <v>11.224</v>
      </c>
      <c r="N423" s="37">
        <f t="shared" si="16"/>
        <v>64.148253741981463</v>
      </c>
    </row>
    <row r="424" spans="1:14" x14ac:dyDescent="0.35">
      <c r="A424" s="4" t="s">
        <v>176</v>
      </c>
      <c r="B424" s="4">
        <v>2019</v>
      </c>
      <c r="C424" s="5">
        <v>43524</v>
      </c>
      <c r="D424" s="4" t="s">
        <v>13</v>
      </c>
      <c r="E424" s="43" t="s">
        <v>207</v>
      </c>
      <c r="F424">
        <v>1</v>
      </c>
      <c r="G424" s="3">
        <v>2</v>
      </c>
      <c r="H424" t="s">
        <v>135</v>
      </c>
      <c r="I424" t="s">
        <v>36</v>
      </c>
      <c r="K424">
        <v>2</v>
      </c>
      <c r="L424" s="48">
        <v>1</v>
      </c>
      <c r="M424">
        <v>11.132999999999999</v>
      </c>
      <c r="N424" s="37">
        <f t="shared" si="16"/>
        <v>64.672594987873893</v>
      </c>
    </row>
    <row r="425" spans="1:14" x14ac:dyDescent="0.35">
      <c r="A425" s="4" t="s">
        <v>176</v>
      </c>
      <c r="B425" s="4">
        <v>2019</v>
      </c>
      <c r="C425" s="5">
        <v>43524</v>
      </c>
      <c r="D425" s="4" t="s">
        <v>13</v>
      </c>
      <c r="E425" s="43" t="s">
        <v>207</v>
      </c>
      <c r="F425">
        <v>1</v>
      </c>
      <c r="G425" s="3">
        <v>2</v>
      </c>
      <c r="H425" t="s">
        <v>14</v>
      </c>
      <c r="I425" t="s">
        <v>15</v>
      </c>
      <c r="K425">
        <v>4</v>
      </c>
      <c r="L425" s="48">
        <v>2</v>
      </c>
      <c r="M425">
        <v>11.286999999999999</v>
      </c>
      <c r="N425" s="37">
        <f t="shared" si="16"/>
        <v>63.790201116328525</v>
      </c>
    </row>
    <row r="426" spans="1:14" x14ac:dyDescent="0.35">
      <c r="A426" s="4" t="s">
        <v>176</v>
      </c>
      <c r="B426" s="4">
        <v>2019</v>
      </c>
      <c r="C426" s="5">
        <v>43524</v>
      </c>
      <c r="D426" s="4" t="s">
        <v>13</v>
      </c>
      <c r="E426" s="43" t="s">
        <v>207</v>
      </c>
      <c r="F426">
        <v>2</v>
      </c>
      <c r="G426" s="3">
        <v>2</v>
      </c>
      <c r="H426" t="s">
        <v>80</v>
      </c>
      <c r="I426" t="s">
        <v>65</v>
      </c>
      <c r="K426">
        <v>1</v>
      </c>
      <c r="L426" s="48">
        <v>1</v>
      </c>
      <c r="M426">
        <v>11.215999999999999</v>
      </c>
      <c r="N426" s="37">
        <f t="shared" si="16"/>
        <v>64.194008559201151</v>
      </c>
    </row>
    <row r="427" spans="1:14" x14ac:dyDescent="0.35">
      <c r="A427" s="4" t="s">
        <v>176</v>
      </c>
      <c r="B427" s="4">
        <v>2019</v>
      </c>
      <c r="C427" s="5">
        <v>43524</v>
      </c>
      <c r="D427" s="4" t="s">
        <v>13</v>
      </c>
      <c r="E427" s="43" t="s">
        <v>207</v>
      </c>
      <c r="F427">
        <v>2</v>
      </c>
      <c r="G427" s="3">
        <v>2</v>
      </c>
      <c r="H427" t="s">
        <v>16</v>
      </c>
      <c r="I427" t="s">
        <v>17</v>
      </c>
      <c r="K427">
        <v>3</v>
      </c>
      <c r="L427" s="48">
        <v>2</v>
      </c>
      <c r="M427">
        <v>11.267999999999999</v>
      </c>
      <c r="N427" s="37">
        <f t="shared" si="16"/>
        <v>63.89776357827477</v>
      </c>
    </row>
    <row r="428" spans="1:14" x14ac:dyDescent="0.35">
      <c r="A428" s="4" t="s">
        <v>176</v>
      </c>
      <c r="B428" s="4">
        <v>2019</v>
      </c>
      <c r="C428" s="5">
        <v>43524</v>
      </c>
      <c r="D428" s="4" t="s">
        <v>13</v>
      </c>
      <c r="E428" s="43" t="s">
        <v>208</v>
      </c>
      <c r="F428" t="s">
        <v>209</v>
      </c>
      <c r="G428" s="3">
        <v>1</v>
      </c>
      <c r="H428" t="s">
        <v>80</v>
      </c>
      <c r="I428" t="s">
        <v>65</v>
      </c>
      <c r="K428">
        <v>1</v>
      </c>
      <c r="L428" s="48">
        <v>1</v>
      </c>
      <c r="M428">
        <v>11.276</v>
      </c>
      <c r="N428" s="37">
        <f t="shared" si="16"/>
        <v>63.852429939694929</v>
      </c>
    </row>
    <row r="429" spans="1:14" x14ac:dyDescent="0.35">
      <c r="A429" s="4" t="s">
        <v>176</v>
      </c>
      <c r="B429" s="4">
        <v>2019</v>
      </c>
      <c r="C429" s="5">
        <v>43524</v>
      </c>
      <c r="D429" s="4" t="s">
        <v>13</v>
      </c>
      <c r="E429" s="43" t="s">
        <v>208</v>
      </c>
      <c r="F429" t="s">
        <v>209</v>
      </c>
      <c r="G429" s="3">
        <v>1</v>
      </c>
      <c r="H429" t="s">
        <v>135</v>
      </c>
      <c r="I429" t="s">
        <v>36</v>
      </c>
      <c r="K429">
        <v>2</v>
      </c>
      <c r="L429" s="48">
        <v>2</v>
      </c>
      <c r="M429">
        <v>11.33</v>
      </c>
      <c r="N429" s="37">
        <f t="shared" si="16"/>
        <v>63.548102383053838</v>
      </c>
    </row>
    <row r="430" spans="1:14" x14ac:dyDescent="0.35">
      <c r="A430" s="4" t="s">
        <v>176</v>
      </c>
      <c r="B430" s="4">
        <v>2019</v>
      </c>
      <c r="C430" s="5">
        <v>43524</v>
      </c>
      <c r="D430" s="4" t="s">
        <v>13</v>
      </c>
      <c r="E430" s="43" t="s">
        <v>208</v>
      </c>
      <c r="F430" t="s">
        <v>210</v>
      </c>
      <c r="G430" s="3">
        <v>1</v>
      </c>
      <c r="H430" t="s">
        <v>16</v>
      </c>
      <c r="I430" t="s">
        <v>17</v>
      </c>
      <c r="K430">
        <v>3</v>
      </c>
      <c r="L430" s="48">
        <v>1</v>
      </c>
      <c r="M430">
        <v>11.349</v>
      </c>
      <c r="N430" s="37">
        <f t="shared" ref="N430:N461" si="17">3.6*200/M430</f>
        <v>63.441712926249011</v>
      </c>
    </row>
    <row r="431" spans="1:14" x14ac:dyDescent="0.35">
      <c r="A431" s="4" t="s">
        <v>176</v>
      </c>
      <c r="B431" s="4">
        <v>2019</v>
      </c>
      <c r="C431" s="5">
        <v>43524</v>
      </c>
      <c r="D431" s="4" t="s">
        <v>13</v>
      </c>
      <c r="E431" s="43" t="s">
        <v>208</v>
      </c>
      <c r="F431" t="s">
        <v>210</v>
      </c>
      <c r="G431" s="3">
        <v>1</v>
      </c>
      <c r="H431" t="s">
        <v>14</v>
      </c>
      <c r="I431" t="s">
        <v>15</v>
      </c>
      <c r="K431">
        <v>4</v>
      </c>
      <c r="L431" s="48">
        <v>2</v>
      </c>
      <c r="M431">
        <v>11.44</v>
      </c>
      <c r="N431" s="37">
        <f t="shared" si="17"/>
        <v>62.93706293706294</v>
      </c>
    </row>
    <row r="432" spans="1:14" x14ac:dyDescent="0.35">
      <c r="A432" s="4" t="s">
        <v>176</v>
      </c>
      <c r="B432" s="4">
        <v>2019</v>
      </c>
      <c r="C432" s="5">
        <v>43524</v>
      </c>
      <c r="D432" s="4" t="s">
        <v>13</v>
      </c>
      <c r="E432" s="43" t="s">
        <v>208</v>
      </c>
      <c r="F432" t="s">
        <v>209</v>
      </c>
      <c r="G432" s="3">
        <v>2</v>
      </c>
      <c r="H432" t="s">
        <v>80</v>
      </c>
      <c r="I432" t="s">
        <v>65</v>
      </c>
      <c r="K432">
        <v>1</v>
      </c>
      <c r="L432" s="48">
        <v>1</v>
      </c>
      <c r="M432">
        <v>11.112</v>
      </c>
      <c r="N432" s="37">
        <f t="shared" si="17"/>
        <v>64.794816414686821</v>
      </c>
    </row>
    <row r="433" spans="1:14" x14ac:dyDescent="0.35">
      <c r="A433" s="4" t="s">
        <v>176</v>
      </c>
      <c r="B433" s="4">
        <v>2019</v>
      </c>
      <c r="C433" s="5">
        <v>43524</v>
      </c>
      <c r="D433" s="4" t="s">
        <v>13</v>
      </c>
      <c r="E433" s="43" t="s">
        <v>208</v>
      </c>
      <c r="F433" t="s">
        <v>209</v>
      </c>
      <c r="G433" s="3">
        <v>2</v>
      </c>
      <c r="H433" t="s">
        <v>135</v>
      </c>
      <c r="I433" t="s">
        <v>36</v>
      </c>
      <c r="K433">
        <v>2</v>
      </c>
      <c r="L433" s="48">
        <v>2</v>
      </c>
      <c r="M433">
        <v>11.247</v>
      </c>
      <c r="N433" s="37">
        <f t="shared" si="17"/>
        <v>64.017071218991731</v>
      </c>
    </row>
    <row r="434" spans="1:14" x14ac:dyDescent="0.35">
      <c r="A434" s="4" t="s">
        <v>176</v>
      </c>
      <c r="B434" s="4">
        <v>2019</v>
      </c>
      <c r="C434" s="5">
        <v>43524</v>
      </c>
      <c r="D434" s="4" t="s">
        <v>13</v>
      </c>
      <c r="E434" s="43" t="s">
        <v>208</v>
      </c>
      <c r="F434" t="s">
        <v>210</v>
      </c>
      <c r="G434" s="3">
        <v>2</v>
      </c>
      <c r="H434" t="s">
        <v>16</v>
      </c>
      <c r="I434" t="s">
        <v>17</v>
      </c>
      <c r="K434">
        <v>3</v>
      </c>
      <c r="L434" s="48">
        <v>1</v>
      </c>
      <c r="M434">
        <v>11.167999999999999</v>
      </c>
      <c r="N434" s="37">
        <f t="shared" si="17"/>
        <v>64.469914040114617</v>
      </c>
    </row>
    <row r="435" spans="1:14" x14ac:dyDescent="0.35">
      <c r="A435" s="4" t="s">
        <v>176</v>
      </c>
      <c r="B435" s="4">
        <v>2019</v>
      </c>
      <c r="C435" s="5">
        <v>43524</v>
      </c>
      <c r="D435" s="4" t="s">
        <v>13</v>
      </c>
      <c r="E435" s="43" t="s">
        <v>208</v>
      </c>
      <c r="F435" t="s">
        <v>210</v>
      </c>
      <c r="G435" s="3">
        <v>2</v>
      </c>
      <c r="H435" t="s">
        <v>14</v>
      </c>
      <c r="I435" t="s">
        <v>15</v>
      </c>
      <c r="K435">
        <v>4</v>
      </c>
      <c r="L435" s="48">
        <v>2</v>
      </c>
      <c r="M435">
        <v>11.331999999999999</v>
      </c>
      <c r="N435" s="37">
        <f t="shared" si="17"/>
        <v>63.536886692552073</v>
      </c>
    </row>
    <row r="436" spans="1:14" x14ac:dyDescent="0.35">
      <c r="A436" s="4" t="s">
        <v>173</v>
      </c>
      <c r="B436" s="4">
        <v>2019</v>
      </c>
      <c r="C436" s="22">
        <v>43771</v>
      </c>
      <c r="D436" s="4" t="s">
        <v>72</v>
      </c>
      <c r="E436" s="43" t="s">
        <v>204</v>
      </c>
      <c r="F436">
        <v>1</v>
      </c>
      <c r="G436" s="3">
        <v>1</v>
      </c>
      <c r="H436" t="s">
        <v>136</v>
      </c>
      <c r="I436" t="s">
        <v>25</v>
      </c>
      <c r="K436">
        <v>5</v>
      </c>
      <c r="L436" s="48">
        <v>1</v>
      </c>
      <c r="M436">
        <v>11.677</v>
      </c>
      <c r="N436" s="37">
        <f t="shared" si="17"/>
        <v>61.659672861180098</v>
      </c>
    </row>
    <row r="437" spans="1:14" x14ac:dyDescent="0.35">
      <c r="A437" s="4" t="s">
        <v>173</v>
      </c>
      <c r="B437" s="4">
        <v>2019</v>
      </c>
      <c r="C437" s="22">
        <v>43771</v>
      </c>
      <c r="D437" s="4" t="s">
        <v>72</v>
      </c>
      <c r="E437" s="43" t="s">
        <v>204</v>
      </c>
      <c r="F437">
        <v>1</v>
      </c>
      <c r="G437" s="3">
        <v>1</v>
      </c>
      <c r="H437" t="s">
        <v>150</v>
      </c>
      <c r="I437" t="s">
        <v>31</v>
      </c>
      <c r="K437">
        <v>28</v>
      </c>
      <c r="L437" s="48">
        <v>2</v>
      </c>
      <c r="M437">
        <v>11.796999999999999</v>
      </c>
      <c r="N437" s="37">
        <f t="shared" si="17"/>
        <v>61.032465881156234</v>
      </c>
    </row>
    <row r="438" spans="1:14" x14ac:dyDescent="0.35">
      <c r="A438" s="4" t="s">
        <v>173</v>
      </c>
      <c r="B438" s="4">
        <v>2019</v>
      </c>
      <c r="C438" s="22">
        <v>43771</v>
      </c>
      <c r="D438" s="4" t="s">
        <v>72</v>
      </c>
      <c r="E438" s="43" t="s">
        <v>204</v>
      </c>
      <c r="F438">
        <v>2</v>
      </c>
      <c r="G438" s="3">
        <v>1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7">
        <f t="shared" si="17"/>
        <v>64.297195927844257</v>
      </c>
    </row>
    <row r="439" spans="1:14" x14ac:dyDescent="0.35">
      <c r="A439" s="4" t="s">
        <v>173</v>
      </c>
      <c r="B439" s="4">
        <v>2019</v>
      </c>
      <c r="C439" s="22">
        <v>43771</v>
      </c>
      <c r="D439" s="4" t="s">
        <v>72</v>
      </c>
      <c r="E439" s="43" t="s">
        <v>204</v>
      </c>
      <c r="F439">
        <v>2</v>
      </c>
      <c r="G439" s="3">
        <v>1</v>
      </c>
      <c r="H439" t="s">
        <v>149</v>
      </c>
      <c r="I439" t="s">
        <v>56</v>
      </c>
      <c r="K439">
        <v>27</v>
      </c>
      <c r="L439">
        <v>2</v>
      </c>
      <c r="M439">
        <v>11.341000000000001</v>
      </c>
      <c r="N439" s="37">
        <f t="shared" si="17"/>
        <v>63.4864650383564</v>
      </c>
    </row>
    <row r="440" spans="1:14" x14ac:dyDescent="0.35">
      <c r="A440" s="4" t="s">
        <v>173</v>
      </c>
      <c r="B440" s="4">
        <v>2019</v>
      </c>
      <c r="C440" s="22">
        <v>43771</v>
      </c>
      <c r="D440" s="4" t="s">
        <v>72</v>
      </c>
      <c r="E440" s="43" t="s">
        <v>204</v>
      </c>
      <c r="F440">
        <v>3</v>
      </c>
      <c r="G440" s="3">
        <v>1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7">
        <f t="shared" si="17"/>
        <v>61.459667093469911</v>
      </c>
    </row>
    <row r="441" spans="1:14" x14ac:dyDescent="0.35">
      <c r="A441" s="4" t="s">
        <v>173</v>
      </c>
      <c r="B441" s="4">
        <v>2019</v>
      </c>
      <c r="C441" s="22">
        <v>43771</v>
      </c>
      <c r="D441" s="4" t="s">
        <v>72</v>
      </c>
      <c r="E441" s="43" t="s">
        <v>204</v>
      </c>
      <c r="F441">
        <v>3</v>
      </c>
      <c r="G441" s="3">
        <v>1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7">
        <f t="shared" si="17"/>
        <v>59.751037344398334</v>
      </c>
    </row>
    <row r="442" spans="1:14" x14ac:dyDescent="0.35">
      <c r="A442" s="79" t="s">
        <v>173</v>
      </c>
      <c r="B442" s="79">
        <v>2019</v>
      </c>
      <c r="C442" s="9">
        <v>43771</v>
      </c>
      <c r="D442" s="79" t="s">
        <v>72</v>
      </c>
      <c r="E442" s="43" t="s">
        <v>204</v>
      </c>
      <c r="F442">
        <v>4</v>
      </c>
      <c r="G442" s="3">
        <v>1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7">
        <f t="shared" si="17"/>
        <v>61.802575107296136</v>
      </c>
    </row>
    <row r="443" spans="1:14" x14ac:dyDescent="0.35">
      <c r="A443" s="79" t="s">
        <v>173</v>
      </c>
      <c r="B443" s="79">
        <v>2019</v>
      </c>
      <c r="C443" s="9">
        <v>43771</v>
      </c>
      <c r="D443" s="79" t="s">
        <v>72</v>
      </c>
      <c r="E443" s="43" t="s">
        <v>204</v>
      </c>
      <c r="F443">
        <v>4</v>
      </c>
      <c r="G443" s="3">
        <v>1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7">
        <f t="shared" si="17"/>
        <v>61.099796334012218</v>
      </c>
    </row>
    <row r="444" spans="1:14" x14ac:dyDescent="0.35">
      <c r="A444" s="79" t="s">
        <v>173</v>
      </c>
      <c r="B444" s="79">
        <v>2019</v>
      </c>
      <c r="C444" s="9">
        <v>43771</v>
      </c>
      <c r="D444" s="79" t="s">
        <v>72</v>
      </c>
      <c r="E444" s="43" t="s">
        <v>204</v>
      </c>
      <c r="F444">
        <v>5</v>
      </c>
      <c r="G444" s="3">
        <v>1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7">
        <f t="shared" si="17"/>
        <v>63.846767757382288</v>
      </c>
    </row>
    <row r="445" spans="1:14" x14ac:dyDescent="0.35">
      <c r="A445" s="79" t="s">
        <v>173</v>
      </c>
      <c r="B445" s="79">
        <v>2019</v>
      </c>
      <c r="C445" s="9">
        <v>43771</v>
      </c>
      <c r="D445" s="79" t="s">
        <v>72</v>
      </c>
      <c r="E445" s="43" t="s">
        <v>204</v>
      </c>
      <c r="F445">
        <v>5</v>
      </c>
      <c r="G445" s="3">
        <v>1</v>
      </c>
      <c r="H445" t="s">
        <v>170</v>
      </c>
      <c r="I445" t="s">
        <v>59</v>
      </c>
      <c r="K445">
        <v>24</v>
      </c>
      <c r="L445">
        <v>2</v>
      </c>
      <c r="M445">
        <v>11.517999999999999</v>
      </c>
      <c r="N445" s="37">
        <f t="shared" si="17"/>
        <v>62.510852578572674</v>
      </c>
    </row>
    <row r="446" spans="1:14" x14ac:dyDescent="0.35">
      <c r="A446" s="79" t="s">
        <v>173</v>
      </c>
      <c r="B446" s="79">
        <v>2019</v>
      </c>
      <c r="C446" s="9">
        <v>43771</v>
      </c>
      <c r="D446" s="79" t="s">
        <v>72</v>
      </c>
      <c r="E446" s="43" t="s">
        <v>204</v>
      </c>
      <c r="F446">
        <v>6</v>
      </c>
      <c r="G446" s="3">
        <v>1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7">
        <f t="shared" si="17"/>
        <v>63.666106640728628</v>
      </c>
    </row>
    <row r="447" spans="1:14" x14ac:dyDescent="0.35">
      <c r="A447" s="79" t="s">
        <v>173</v>
      </c>
      <c r="B447" s="79">
        <v>2019</v>
      </c>
      <c r="C447" s="9">
        <v>43771</v>
      </c>
      <c r="D447" s="79" t="s">
        <v>72</v>
      </c>
      <c r="E447" s="43" t="s">
        <v>204</v>
      </c>
      <c r="F447">
        <v>6</v>
      </c>
      <c r="G447" s="3">
        <v>1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7">
        <f t="shared" si="17"/>
        <v>63.235552432812227</v>
      </c>
    </row>
    <row r="448" spans="1:14" x14ac:dyDescent="0.35">
      <c r="A448" s="79" t="s">
        <v>173</v>
      </c>
      <c r="B448" s="79">
        <v>2019</v>
      </c>
      <c r="C448" s="9">
        <v>43771</v>
      </c>
      <c r="D448" s="79" t="s">
        <v>72</v>
      </c>
      <c r="E448" s="43" t="s">
        <v>204</v>
      </c>
      <c r="F448">
        <v>7</v>
      </c>
      <c r="G448" s="3">
        <v>1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7">
        <f t="shared" si="17"/>
        <v>62.413314840499311</v>
      </c>
    </row>
    <row r="449" spans="1:14" x14ac:dyDescent="0.35">
      <c r="A449" s="79" t="s">
        <v>173</v>
      </c>
      <c r="B449" s="79">
        <v>2019</v>
      </c>
      <c r="C449" s="9">
        <v>43771</v>
      </c>
      <c r="D449" s="79" t="s">
        <v>72</v>
      </c>
      <c r="E449" s="43" t="s">
        <v>204</v>
      </c>
      <c r="F449">
        <v>7</v>
      </c>
      <c r="G449" s="3">
        <v>1</v>
      </c>
      <c r="H449" t="s">
        <v>101</v>
      </c>
      <c r="I449" t="s">
        <v>47</v>
      </c>
      <c r="K449">
        <v>22</v>
      </c>
      <c r="L449">
        <v>2</v>
      </c>
      <c r="M449">
        <v>11.562999999999999</v>
      </c>
      <c r="N449" s="37">
        <f t="shared" si="17"/>
        <v>62.267577618265165</v>
      </c>
    </row>
    <row r="450" spans="1:14" x14ac:dyDescent="0.35">
      <c r="A450" s="79" t="s">
        <v>173</v>
      </c>
      <c r="B450" s="79">
        <v>2019</v>
      </c>
      <c r="C450" s="9">
        <v>43771</v>
      </c>
      <c r="D450" s="79" t="s">
        <v>72</v>
      </c>
      <c r="E450" s="43" t="s">
        <v>204</v>
      </c>
      <c r="F450">
        <v>8</v>
      </c>
      <c r="G450" s="3">
        <v>1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7">
        <f t="shared" si="17"/>
        <v>62.326869806094187</v>
      </c>
    </row>
    <row r="451" spans="1:14" x14ac:dyDescent="0.35">
      <c r="A451" s="79" t="s">
        <v>173</v>
      </c>
      <c r="B451" s="79">
        <v>2019</v>
      </c>
      <c r="C451" s="9">
        <v>43771</v>
      </c>
      <c r="D451" s="79" t="s">
        <v>72</v>
      </c>
      <c r="E451" s="43" t="s">
        <v>204</v>
      </c>
      <c r="F451">
        <v>8</v>
      </c>
      <c r="G451" s="3">
        <v>1</v>
      </c>
      <c r="H451" t="s">
        <v>142</v>
      </c>
      <c r="I451" t="s">
        <v>61</v>
      </c>
      <c r="K451">
        <v>21</v>
      </c>
      <c r="L451">
        <v>2</v>
      </c>
      <c r="M451">
        <v>11.623999999999999</v>
      </c>
      <c r="N451" s="37">
        <f t="shared" si="17"/>
        <v>61.940812112869928</v>
      </c>
    </row>
    <row r="452" spans="1:14" x14ac:dyDescent="0.35">
      <c r="A452" s="79" t="s">
        <v>173</v>
      </c>
      <c r="B452" s="79">
        <v>2019</v>
      </c>
      <c r="C452" s="9">
        <v>43771</v>
      </c>
      <c r="D452" s="79" t="s">
        <v>72</v>
      </c>
      <c r="E452" s="43" t="s">
        <v>204</v>
      </c>
      <c r="F452">
        <v>9</v>
      </c>
      <c r="G452" s="3">
        <v>1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7">
        <f t="shared" si="17"/>
        <v>61.612185521136404</v>
      </c>
    </row>
    <row r="453" spans="1:14" x14ac:dyDescent="0.35">
      <c r="A453" s="79" t="s">
        <v>173</v>
      </c>
      <c r="B453" s="79">
        <v>2019</v>
      </c>
      <c r="C453" s="9">
        <v>43771</v>
      </c>
      <c r="D453" s="79" t="s">
        <v>72</v>
      </c>
      <c r="E453" s="43" t="s">
        <v>204</v>
      </c>
      <c r="F453">
        <v>9</v>
      </c>
      <c r="G453" s="3">
        <v>1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7">
        <f t="shared" si="17"/>
        <v>61.354921175969324</v>
      </c>
    </row>
    <row r="454" spans="1:14" x14ac:dyDescent="0.35">
      <c r="A454" s="79" t="s">
        <v>173</v>
      </c>
      <c r="B454" s="79">
        <v>2019</v>
      </c>
      <c r="C454" s="9">
        <v>43771</v>
      </c>
      <c r="D454" s="79" t="s">
        <v>72</v>
      </c>
      <c r="E454" s="43" t="s">
        <v>204</v>
      </c>
      <c r="F454">
        <v>10</v>
      </c>
      <c r="G454" s="3">
        <v>1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7">
        <f t="shared" si="17"/>
        <v>62.959076600209862</v>
      </c>
    </row>
    <row r="455" spans="1:14" x14ac:dyDescent="0.35">
      <c r="A455" s="79" t="s">
        <v>173</v>
      </c>
      <c r="B455" s="79">
        <v>2019</v>
      </c>
      <c r="C455" s="9">
        <v>43771</v>
      </c>
      <c r="D455" s="79" t="s">
        <v>72</v>
      </c>
      <c r="E455" s="43" t="s">
        <v>204</v>
      </c>
      <c r="F455">
        <v>10</v>
      </c>
      <c r="G455" s="3">
        <v>1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7">
        <f t="shared" si="17"/>
        <v>62.203023758099356</v>
      </c>
    </row>
    <row r="456" spans="1:14" x14ac:dyDescent="0.35">
      <c r="A456" s="79" t="s">
        <v>173</v>
      </c>
      <c r="B456" s="79">
        <v>2019</v>
      </c>
      <c r="C456" s="9">
        <v>43771</v>
      </c>
      <c r="D456" s="79" t="s">
        <v>72</v>
      </c>
      <c r="E456" s="43" t="s">
        <v>204</v>
      </c>
      <c r="F456">
        <v>11</v>
      </c>
      <c r="G456" s="3">
        <v>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7">
        <f t="shared" si="17"/>
        <v>63.542494042891185</v>
      </c>
    </row>
    <row r="457" spans="1:14" x14ac:dyDescent="0.35">
      <c r="A457" s="79" t="s">
        <v>173</v>
      </c>
      <c r="B457" s="79">
        <v>2019</v>
      </c>
      <c r="C457" s="9">
        <v>43771</v>
      </c>
      <c r="D457" s="79" t="s">
        <v>72</v>
      </c>
      <c r="E457" s="43" t="s">
        <v>204</v>
      </c>
      <c r="F457">
        <v>11</v>
      </c>
      <c r="G457" s="3">
        <v>1</v>
      </c>
      <c r="H457" t="s">
        <v>132</v>
      </c>
      <c r="I457" t="s">
        <v>156</v>
      </c>
      <c r="K457">
        <v>17</v>
      </c>
      <c r="L457">
        <v>2</v>
      </c>
      <c r="M457">
        <v>11.418999999999999</v>
      </c>
      <c r="N457" s="37">
        <f t="shared" si="17"/>
        <v>63.052806725632728</v>
      </c>
    </row>
    <row r="458" spans="1:14" x14ac:dyDescent="0.35">
      <c r="A458" s="79" t="s">
        <v>173</v>
      </c>
      <c r="B458" s="79">
        <v>2019</v>
      </c>
      <c r="C458" s="9">
        <v>43771</v>
      </c>
      <c r="D458" s="79" t="s">
        <v>72</v>
      </c>
      <c r="E458" s="43" t="s">
        <v>204</v>
      </c>
      <c r="F458">
        <v>12</v>
      </c>
      <c r="G458" s="3">
        <v>1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7">
        <f t="shared" si="17"/>
        <v>62.47288503253796</v>
      </c>
    </row>
    <row r="459" spans="1:14" x14ac:dyDescent="0.35">
      <c r="A459" s="79" t="s">
        <v>173</v>
      </c>
      <c r="B459" s="79">
        <v>2019</v>
      </c>
      <c r="C459" s="9">
        <v>43771</v>
      </c>
      <c r="D459" s="79" t="s">
        <v>72</v>
      </c>
      <c r="E459" s="43" t="s">
        <v>204</v>
      </c>
      <c r="F459">
        <v>12</v>
      </c>
      <c r="G459" s="3">
        <v>1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7">
        <f t="shared" si="17"/>
        <v>62.251426595192804</v>
      </c>
    </row>
    <row r="460" spans="1:14" x14ac:dyDescent="0.35">
      <c r="A460" s="79" t="s">
        <v>173</v>
      </c>
      <c r="B460" s="79">
        <v>2019</v>
      </c>
      <c r="C460" s="9">
        <v>43771</v>
      </c>
      <c r="D460" s="79" t="s">
        <v>72</v>
      </c>
      <c r="E460" s="43" t="s">
        <v>205</v>
      </c>
      <c r="F460">
        <v>1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7">
        <f t="shared" si="17"/>
        <v>63.324538258575203</v>
      </c>
    </row>
    <row r="461" spans="1:14" x14ac:dyDescent="0.35">
      <c r="A461" s="79" t="s">
        <v>173</v>
      </c>
      <c r="B461" s="79">
        <v>2019</v>
      </c>
      <c r="C461" s="9">
        <v>43771</v>
      </c>
      <c r="D461" s="79" t="s">
        <v>72</v>
      </c>
      <c r="E461" s="43" t="s">
        <v>205</v>
      </c>
      <c r="F461">
        <v>1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11.399999999999999</v>
      </c>
      <c r="N461" s="37">
        <f t="shared" si="17"/>
        <v>63.15789473684211</v>
      </c>
    </row>
    <row r="462" spans="1:14" x14ac:dyDescent="0.35">
      <c r="A462" s="79" t="s">
        <v>173</v>
      </c>
      <c r="B462" s="79">
        <v>2019</v>
      </c>
      <c r="C462" s="9">
        <v>43771</v>
      </c>
      <c r="D462" s="79" t="s">
        <v>72</v>
      </c>
      <c r="E462" s="43" t="s">
        <v>205</v>
      </c>
      <c r="F462">
        <v>2</v>
      </c>
      <c r="G462" s="3">
        <v>1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7">
        <f t="shared" ref="N462:N472" si="18">3.6*200/M462</f>
        <v>63.593004769475364</v>
      </c>
    </row>
    <row r="463" spans="1:14" x14ac:dyDescent="0.35">
      <c r="A463" s="79" t="s">
        <v>173</v>
      </c>
      <c r="B463" s="79">
        <v>2019</v>
      </c>
      <c r="C463" s="9">
        <v>43771</v>
      </c>
      <c r="D463" s="79" t="s">
        <v>72</v>
      </c>
      <c r="E463" s="43" t="s">
        <v>205</v>
      </c>
      <c r="F463">
        <v>2</v>
      </c>
      <c r="G463" s="3">
        <v>1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7">
        <f t="shared" si="18"/>
        <v>60.286360211002261</v>
      </c>
    </row>
    <row r="464" spans="1:14" x14ac:dyDescent="0.35">
      <c r="A464" s="79" t="s">
        <v>173</v>
      </c>
      <c r="B464" s="79">
        <v>2019</v>
      </c>
      <c r="C464" s="9">
        <v>43771</v>
      </c>
      <c r="D464" s="79" t="s">
        <v>72</v>
      </c>
      <c r="E464" s="43" t="s">
        <v>205</v>
      </c>
      <c r="F464">
        <v>3</v>
      </c>
      <c r="G464" s="3">
        <v>1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7">
        <f t="shared" si="18"/>
        <v>65.47240156406292</v>
      </c>
    </row>
    <row r="465" spans="1:14" x14ac:dyDescent="0.35">
      <c r="A465" s="79" t="s">
        <v>173</v>
      </c>
      <c r="B465" s="79">
        <v>2019</v>
      </c>
      <c r="C465" s="9">
        <v>43771</v>
      </c>
      <c r="D465" s="79" t="s">
        <v>72</v>
      </c>
      <c r="E465" s="43" t="s">
        <v>205</v>
      </c>
      <c r="F465">
        <v>3</v>
      </c>
      <c r="G465" s="3">
        <v>1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7">
        <f t="shared" si="18"/>
        <v>64.935064935064943</v>
      </c>
    </row>
    <row r="466" spans="1:14" x14ac:dyDescent="0.35">
      <c r="A466" s="79" t="s">
        <v>173</v>
      </c>
      <c r="B466" s="79">
        <v>2019</v>
      </c>
      <c r="C466" s="9">
        <v>43771</v>
      </c>
      <c r="D466" s="79" t="s">
        <v>72</v>
      </c>
      <c r="E466" s="43" t="s">
        <v>205</v>
      </c>
      <c r="F466">
        <v>4</v>
      </c>
      <c r="G466" s="3">
        <v>1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7">
        <f t="shared" si="18"/>
        <v>63.464081092992501</v>
      </c>
    </row>
    <row r="467" spans="1:14" x14ac:dyDescent="0.35">
      <c r="A467" s="79" t="s">
        <v>173</v>
      </c>
      <c r="B467" s="79">
        <v>2019</v>
      </c>
      <c r="C467" s="9">
        <v>43771</v>
      </c>
      <c r="D467" s="79" t="s">
        <v>72</v>
      </c>
      <c r="E467" s="43" t="s">
        <v>205</v>
      </c>
      <c r="F467">
        <v>4</v>
      </c>
      <c r="G467" s="3">
        <v>1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7">
        <f t="shared" si="18"/>
        <v>63.464081092992501</v>
      </c>
    </row>
    <row r="468" spans="1:14" x14ac:dyDescent="0.35">
      <c r="A468" s="79" t="s">
        <v>173</v>
      </c>
      <c r="B468" s="79">
        <v>2019</v>
      </c>
      <c r="C468" s="9">
        <v>43771</v>
      </c>
      <c r="D468" s="79" t="s">
        <v>72</v>
      </c>
      <c r="E468" s="43" t="s">
        <v>205</v>
      </c>
      <c r="F468">
        <v>5</v>
      </c>
      <c r="G468" s="3">
        <v>1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7">
        <f t="shared" si="18"/>
        <v>62.88758843567124</v>
      </c>
    </row>
    <row r="469" spans="1:14" x14ac:dyDescent="0.35">
      <c r="A469" s="79" t="s">
        <v>173</v>
      </c>
      <c r="B469" s="79">
        <v>2019</v>
      </c>
      <c r="C469" s="9">
        <v>43771</v>
      </c>
      <c r="D469" s="79" t="s">
        <v>72</v>
      </c>
      <c r="E469" s="43" t="s">
        <v>205</v>
      </c>
      <c r="F469">
        <v>5</v>
      </c>
      <c r="G469" s="3">
        <v>1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7">
        <f t="shared" si="18"/>
        <v>61.193268740438555</v>
      </c>
    </row>
    <row r="470" spans="1:14" x14ac:dyDescent="0.35">
      <c r="A470" s="79" t="s">
        <v>173</v>
      </c>
      <c r="B470" s="79">
        <v>2019</v>
      </c>
      <c r="C470" s="9">
        <v>43771</v>
      </c>
      <c r="D470" s="79" t="s">
        <v>72</v>
      </c>
      <c r="E470" s="43" t="s">
        <v>205</v>
      </c>
      <c r="F470">
        <v>6</v>
      </c>
      <c r="G470" s="3">
        <v>1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7">
        <f t="shared" si="18"/>
        <v>62.97559695617948</v>
      </c>
    </row>
    <row r="471" spans="1:14" x14ac:dyDescent="0.35">
      <c r="A471" s="79" t="s">
        <v>173</v>
      </c>
      <c r="B471" s="79">
        <v>2019</v>
      </c>
      <c r="C471" s="9">
        <v>43771</v>
      </c>
      <c r="D471" s="79" t="s">
        <v>72</v>
      </c>
      <c r="E471" s="43" t="s">
        <v>205</v>
      </c>
      <c r="F471">
        <v>6</v>
      </c>
      <c r="G471" s="3">
        <v>1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7">
        <f t="shared" si="18"/>
        <v>62.565172054223154</v>
      </c>
    </row>
    <row r="472" spans="1:14" x14ac:dyDescent="0.35">
      <c r="A472" s="79" t="s">
        <v>173</v>
      </c>
      <c r="B472" s="79">
        <v>2019</v>
      </c>
      <c r="C472" s="9">
        <v>43771</v>
      </c>
      <c r="D472" s="79" t="s">
        <v>72</v>
      </c>
      <c r="E472" s="43" t="s">
        <v>205</v>
      </c>
      <c r="F472">
        <v>7</v>
      </c>
      <c r="G472" s="3">
        <v>1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7">
        <f t="shared" si="18"/>
        <v>63.18560772268539</v>
      </c>
    </row>
    <row r="473" spans="1:14" x14ac:dyDescent="0.35">
      <c r="A473" s="79" t="s">
        <v>173</v>
      </c>
      <c r="B473" s="79">
        <v>2019</v>
      </c>
      <c r="C473" s="9">
        <v>43771</v>
      </c>
      <c r="D473" s="79" t="s">
        <v>72</v>
      </c>
      <c r="E473" s="43" t="s">
        <v>205</v>
      </c>
      <c r="F473">
        <v>7</v>
      </c>
      <c r="G473" s="3">
        <v>1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7"/>
    </row>
    <row r="474" spans="1:14" x14ac:dyDescent="0.35">
      <c r="A474" s="79" t="s">
        <v>173</v>
      </c>
      <c r="B474" s="79">
        <v>2019</v>
      </c>
      <c r="C474" s="9">
        <v>43771</v>
      </c>
      <c r="D474" s="79" t="s">
        <v>72</v>
      </c>
      <c r="E474" s="43" t="s">
        <v>205</v>
      </c>
      <c r="F474">
        <v>8</v>
      </c>
      <c r="G474" s="3">
        <v>1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7">
        <f t="shared" ref="N474:N505" si="19">3.6*200/M474</f>
        <v>65.111231687466088</v>
      </c>
    </row>
    <row r="475" spans="1:14" x14ac:dyDescent="0.35">
      <c r="A475" s="79" t="s">
        <v>173</v>
      </c>
      <c r="B475" s="79">
        <v>2019</v>
      </c>
      <c r="C475" s="9">
        <v>43771</v>
      </c>
      <c r="D475" s="79" t="s">
        <v>72</v>
      </c>
      <c r="E475" s="43" t="s">
        <v>205</v>
      </c>
      <c r="F475">
        <v>8</v>
      </c>
      <c r="G475" s="3">
        <v>1</v>
      </c>
      <c r="H475" t="s">
        <v>30</v>
      </c>
      <c r="I475" t="s">
        <v>31</v>
      </c>
      <c r="K475">
        <v>13</v>
      </c>
      <c r="L475">
        <v>2</v>
      </c>
      <c r="M475">
        <v>11.065999999999999</v>
      </c>
      <c r="N475" s="37">
        <f t="shared" si="19"/>
        <v>65.064160491595885</v>
      </c>
    </row>
    <row r="476" spans="1:14" x14ac:dyDescent="0.35">
      <c r="A476" s="79" t="s">
        <v>173</v>
      </c>
      <c r="B476" s="79">
        <v>2019</v>
      </c>
      <c r="C476" s="9">
        <v>43771</v>
      </c>
      <c r="D476" s="79" t="s">
        <v>72</v>
      </c>
      <c r="E476" s="43" t="s">
        <v>206</v>
      </c>
      <c r="F476">
        <v>1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7">
        <f t="shared" si="19"/>
        <v>64.84149855907782</v>
      </c>
    </row>
    <row r="477" spans="1:14" x14ac:dyDescent="0.35">
      <c r="A477" s="79" t="s">
        <v>173</v>
      </c>
      <c r="B477" s="79">
        <v>2019</v>
      </c>
      <c r="C477" s="9">
        <v>43771</v>
      </c>
      <c r="D477" s="79" t="s">
        <v>72</v>
      </c>
      <c r="E477" s="43" t="s">
        <v>206</v>
      </c>
      <c r="F477">
        <v>1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7">
        <f t="shared" si="19"/>
        <v>61.30268199233717</v>
      </c>
    </row>
    <row r="478" spans="1:14" x14ac:dyDescent="0.35">
      <c r="A478" s="79" t="s">
        <v>173</v>
      </c>
      <c r="B478" s="79">
        <v>2019</v>
      </c>
      <c r="C478" s="9">
        <v>43771</v>
      </c>
      <c r="D478" s="79" t="s">
        <v>72</v>
      </c>
      <c r="E478" s="43" t="s">
        <v>206</v>
      </c>
      <c r="F478">
        <v>2</v>
      </c>
      <c r="G478" s="3">
        <v>1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7">
        <f t="shared" si="19"/>
        <v>64.171122994652407</v>
      </c>
    </row>
    <row r="479" spans="1:14" x14ac:dyDescent="0.35">
      <c r="A479" s="79" t="s">
        <v>173</v>
      </c>
      <c r="B479" s="79">
        <v>2019</v>
      </c>
      <c r="C479" s="9">
        <v>43771</v>
      </c>
      <c r="D479" s="79" t="s">
        <v>72</v>
      </c>
      <c r="E479" s="43" t="s">
        <v>206</v>
      </c>
      <c r="F479">
        <v>2</v>
      </c>
      <c r="G479" s="3">
        <v>1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7">
        <f t="shared" si="19"/>
        <v>63.224446786090624</v>
      </c>
    </row>
    <row r="480" spans="1:14" x14ac:dyDescent="0.35">
      <c r="A480" s="79" t="s">
        <v>173</v>
      </c>
      <c r="B480" s="79">
        <v>2019</v>
      </c>
      <c r="C480" s="9">
        <v>43771</v>
      </c>
      <c r="D480" s="79" t="s">
        <v>72</v>
      </c>
      <c r="E480" s="43" t="s">
        <v>206</v>
      </c>
      <c r="F480">
        <v>3</v>
      </c>
      <c r="G480" s="3">
        <v>1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7">
        <f t="shared" si="19"/>
        <v>64.550833781603018</v>
      </c>
    </row>
    <row r="481" spans="1:14" x14ac:dyDescent="0.35">
      <c r="A481" s="79" t="s">
        <v>173</v>
      </c>
      <c r="B481" s="79">
        <v>2019</v>
      </c>
      <c r="C481" s="9">
        <v>43771</v>
      </c>
      <c r="D481" s="79" t="s">
        <v>72</v>
      </c>
      <c r="E481" s="43" t="s">
        <v>206</v>
      </c>
      <c r="F481">
        <v>3</v>
      </c>
      <c r="G481" s="3">
        <v>1</v>
      </c>
      <c r="H481" t="s">
        <v>73</v>
      </c>
      <c r="I481" t="s">
        <v>19</v>
      </c>
      <c r="K481">
        <v>7</v>
      </c>
      <c r="L481">
        <v>2</v>
      </c>
      <c r="M481">
        <v>11.536999999999999</v>
      </c>
      <c r="N481" s="37">
        <f t="shared" si="19"/>
        <v>62.407905001300172</v>
      </c>
    </row>
    <row r="482" spans="1:14" x14ac:dyDescent="0.35">
      <c r="A482" s="79" t="s">
        <v>173</v>
      </c>
      <c r="B482" s="79">
        <v>2019</v>
      </c>
      <c r="C482" s="9">
        <v>43771</v>
      </c>
      <c r="D482" s="79" t="s">
        <v>72</v>
      </c>
      <c r="E482" s="43" t="s">
        <v>206</v>
      </c>
      <c r="F482">
        <v>4</v>
      </c>
      <c r="G482" s="3">
        <v>1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7">
        <f t="shared" si="19"/>
        <v>63.229999121805562</v>
      </c>
    </row>
    <row r="483" spans="1:14" x14ac:dyDescent="0.35">
      <c r="A483" s="79" t="s">
        <v>173</v>
      </c>
      <c r="B483" s="79">
        <v>2019</v>
      </c>
      <c r="C483" s="9">
        <v>43771</v>
      </c>
      <c r="D483" s="79" t="s">
        <v>72</v>
      </c>
      <c r="E483" s="43" t="s">
        <v>206</v>
      </c>
      <c r="F483">
        <v>4</v>
      </c>
      <c r="G483" s="3">
        <v>1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7">
        <f t="shared" si="19"/>
        <v>63.196699727903095</v>
      </c>
    </row>
    <row r="484" spans="1:14" x14ac:dyDescent="0.35">
      <c r="A484" s="79" t="s">
        <v>173</v>
      </c>
      <c r="B484" s="79">
        <v>2019</v>
      </c>
      <c r="C484" s="9">
        <v>43771</v>
      </c>
      <c r="D484" s="79" t="s">
        <v>72</v>
      </c>
      <c r="E484" s="43" t="s">
        <v>206</v>
      </c>
      <c r="F484">
        <v>1</v>
      </c>
      <c r="G484" s="3">
        <v>2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7">
        <f t="shared" si="19"/>
        <v>64.929209126161055</v>
      </c>
    </row>
    <row r="485" spans="1:14" x14ac:dyDescent="0.35">
      <c r="A485" s="79" t="s">
        <v>173</v>
      </c>
      <c r="B485" s="79">
        <v>2019</v>
      </c>
      <c r="C485" s="9">
        <v>43771</v>
      </c>
      <c r="D485" s="79" t="s">
        <v>72</v>
      </c>
      <c r="E485" s="43" t="s">
        <v>206</v>
      </c>
      <c r="F485">
        <v>1</v>
      </c>
      <c r="G485" s="3">
        <v>2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7">
        <f t="shared" si="19"/>
        <v>64.516129032258064</v>
      </c>
    </row>
    <row r="486" spans="1:14" x14ac:dyDescent="0.35">
      <c r="A486" s="79" t="s">
        <v>173</v>
      </c>
      <c r="B486" s="79">
        <v>2019</v>
      </c>
      <c r="C486" s="9">
        <v>43771</v>
      </c>
      <c r="D486" s="79" t="s">
        <v>72</v>
      </c>
      <c r="E486" s="43" t="s">
        <v>206</v>
      </c>
      <c r="F486">
        <v>2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7">
        <f t="shared" si="19"/>
        <v>65.591691719048924</v>
      </c>
    </row>
    <row r="487" spans="1:14" x14ac:dyDescent="0.35">
      <c r="A487" s="79" t="s">
        <v>173</v>
      </c>
      <c r="B487" s="79">
        <v>2019</v>
      </c>
      <c r="C487" s="9">
        <v>43771</v>
      </c>
      <c r="D487" s="79" t="s">
        <v>72</v>
      </c>
      <c r="E487" s="43" t="s">
        <v>206</v>
      </c>
      <c r="F487">
        <v>2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7">
        <f t="shared" si="19"/>
        <v>64.911648034619546</v>
      </c>
    </row>
    <row r="488" spans="1:14" x14ac:dyDescent="0.35">
      <c r="A488" s="79" t="s">
        <v>173</v>
      </c>
      <c r="B488" s="79">
        <v>2019</v>
      </c>
      <c r="C488" s="9">
        <v>43771</v>
      </c>
      <c r="D488" s="79" t="s">
        <v>72</v>
      </c>
      <c r="E488" s="43" t="s">
        <v>206</v>
      </c>
      <c r="F488">
        <v>3</v>
      </c>
      <c r="G488" s="3">
        <v>2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7">
        <f t="shared" si="19"/>
        <v>64.222638480064219</v>
      </c>
    </row>
    <row r="489" spans="1:14" x14ac:dyDescent="0.35">
      <c r="A489" s="79" t="s">
        <v>173</v>
      </c>
      <c r="B489" s="79">
        <v>2019</v>
      </c>
      <c r="C489" s="9">
        <v>43771</v>
      </c>
      <c r="D489" s="79" t="s">
        <v>72</v>
      </c>
      <c r="E489" s="43" t="s">
        <v>206</v>
      </c>
      <c r="F489">
        <v>3</v>
      </c>
      <c r="G489" s="3">
        <v>2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7">
        <f t="shared" si="19"/>
        <v>64.245560810207905</v>
      </c>
    </row>
    <row r="490" spans="1:14" x14ac:dyDescent="0.35">
      <c r="A490" s="79" t="s">
        <v>173</v>
      </c>
      <c r="B490" s="79">
        <v>2019</v>
      </c>
      <c r="C490" s="9">
        <v>43771</v>
      </c>
      <c r="D490" s="79" t="s">
        <v>72</v>
      </c>
      <c r="E490" s="43" t="s">
        <v>206</v>
      </c>
      <c r="F490">
        <v>4</v>
      </c>
      <c r="G490" s="3">
        <v>2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7">
        <f t="shared" si="19"/>
        <v>62.816262432385273</v>
      </c>
    </row>
    <row r="491" spans="1:14" x14ac:dyDescent="0.35">
      <c r="A491" s="79" t="s">
        <v>173</v>
      </c>
      <c r="B491" s="79">
        <v>2019</v>
      </c>
      <c r="C491" s="9">
        <v>43771</v>
      </c>
      <c r="D491" s="79" t="s">
        <v>72</v>
      </c>
      <c r="E491" s="43" t="s">
        <v>206</v>
      </c>
      <c r="F491">
        <v>4</v>
      </c>
      <c r="G491" s="3">
        <v>2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7">
        <f t="shared" si="19"/>
        <v>62.516280281323262</v>
      </c>
    </row>
    <row r="492" spans="1:14" x14ac:dyDescent="0.35">
      <c r="A492" s="79" t="s">
        <v>173</v>
      </c>
      <c r="B492" s="79">
        <v>2019</v>
      </c>
      <c r="C492" s="9">
        <v>43771</v>
      </c>
      <c r="D492" s="79" t="s">
        <v>72</v>
      </c>
      <c r="E492" s="43" t="s">
        <v>206</v>
      </c>
      <c r="F492">
        <v>3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7">
        <f t="shared" si="19"/>
        <v>63.458487572712848</v>
      </c>
    </row>
    <row r="493" spans="1:14" x14ac:dyDescent="0.35">
      <c r="A493" s="79" t="s">
        <v>173</v>
      </c>
      <c r="B493" s="79">
        <v>2019</v>
      </c>
      <c r="C493" s="9">
        <v>43771</v>
      </c>
      <c r="D493" s="79" t="s">
        <v>72</v>
      </c>
      <c r="E493" s="43" t="s">
        <v>206</v>
      </c>
      <c r="F493">
        <v>3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7">
        <f t="shared" si="19"/>
        <v>60.728744939271259</v>
      </c>
    </row>
    <row r="494" spans="1:14" x14ac:dyDescent="0.35">
      <c r="A494" s="79" t="s">
        <v>173</v>
      </c>
      <c r="B494" s="79">
        <v>2019</v>
      </c>
      <c r="C494" s="9">
        <v>43771</v>
      </c>
      <c r="D494" s="79" t="s">
        <v>72</v>
      </c>
      <c r="E494" s="43" t="s">
        <v>207</v>
      </c>
      <c r="F494">
        <v>1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7">
        <f t="shared" si="19"/>
        <v>64.102564102564102</v>
      </c>
    </row>
    <row r="495" spans="1:14" x14ac:dyDescent="0.35">
      <c r="A495" s="79" t="s">
        <v>173</v>
      </c>
      <c r="B495" s="79">
        <v>2019</v>
      </c>
      <c r="C495" s="9">
        <v>43771</v>
      </c>
      <c r="D495" s="79" t="s">
        <v>72</v>
      </c>
      <c r="E495" s="43" t="s">
        <v>207</v>
      </c>
      <c r="F495">
        <v>1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11.485999999999999</v>
      </c>
      <c r="N495" s="37">
        <f t="shared" si="19"/>
        <v>62.685007835625989</v>
      </c>
    </row>
    <row r="496" spans="1:14" x14ac:dyDescent="0.35">
      <c r="A496" s="79" t="s">
        <v>173</v>
      </c>
      <c r="B496" s="79">
        <v>2019</v>
      </c>
      <c r="C496" s="9">
        <v>43771</v>
      </c>
      <c r="D496" s="79" t="s">
        <v>72</v>
      </c>
      <c r="E496" s="43" t="s">
        <v>207</v>
      </c>
      <c r="F496">
        <v>2</v>
      </c>
      <c r="G496" s="3">
        <v>1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7">
        <f t="shared" si="19"/>
        <v>65.478355765732985</v>
      </c>
    </row>
    <row r="497" spans="1:14" x14ac:dyDescent="0.35">
      <c r="A497" s="79" t="s">
        <v>173</v>
      </c>
      <c r="B497" s="79">
        <v>2019</v>
      </c>
      <c r="C497" s="9">
        <v>43771</v>
      </c>
      <c r="D497" s="79" t="s">
        <v>72</v>
      </c>
      <c r="E497" s="43" t="s">
        <v>207</v>
      </c>
      <c r="F497">
        <v>2</v>
      </c>
      <c r="G497" s="3">
        <v>1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7">
        <f t="shared" si="19"/>
        <v>65.235118238651808</v>
      </c>
    </row>
    <row r="498" spans="1:14" x14ac:dyDescent="0.35">
      <c r="A498" s="79" t="s">
        <v>173</v>
      </c>
      <c r="B498" s="79">
        <v>2019</v>
      </c>
      <c r="C498" s="9">
        <v>43771</v>
      </c>
      <c r="D498" s="79" t="s">
        <v>72</v>
      </c>
      <c r="E498" s="43" t="s">
        <v>207</v>
      </c>
      <c r="F498">
        <v>1</v>
      </c>
      <c r="G498" s="3">
        <v>2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7">
        <f t="shared" si="19"/>
        <v>63.62672322375397</v>
      </c>
    </row>
    <row r="499" spans="1:14" x14ac:dyDescent="0.35">
      <c r="A499" s="79" t="s">
        <v>173</v>
      </c>
      <c r="B499" s="79">
        <v>2019</v>
      </c>
      <c r="C499" s="9">
        <v>43771</v>
      </c>
      <c r="D499" s="79" t="s">
        <v>72</v>
      </c>
      <c r="E499" s="43" t="s">
        <v>207</v>
      </c>
      <c r="F499">
        <v>1</v>
      </c>
      <c r="G499" s="3">
        <v>2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7">
        <f t="shared" si="19"/>
        <v>60.698027314112288</v>
      </c>
    </row>
    <row r="500" spans="1:14" x14ac:dyDescent="0.35">
      <c r="A500" s="79" t="s">
        <v>173</v>
      </c>
      <c r="B500" s="79">
        <v>2019</v>
      </c>
      <c r="C500" s="9">
        <v>43771</v>
      </c>
      <c r="D500" s="79" t="s">
        <v>72</v>
      </c>
      <c r="E500" s="43" t="s">
        <v>207</v>
      </c>
      <c r="F500">
        <v>2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7">
        <f t="shared" si="19"/>
        <v>63.818471902145006</v>
      </c>
    </row>
    <row r="501" spans="1:14" x14ac:dyDescent="0.35">
      <c r="A501" s="79" t="s">
        <v>173</v>
      </c>
      <c r="B501" s="79">
        <v>2019</v>
      </c>
      <c r="C501" s="9">
        <v>43771</v>
      </c>
      <c r="D501" s="79" t="s">
        <v>72</v>
      </c>
      <c r="E501" s="43" t="s">
        <v>207</v>
      </c>
      <c r="F501">
        <v>2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7">
        <f t="shared" si="19"/>
        <v>63.654849261780569</v>
      </c>
    </row>
    <row r="502" spans="1:14" x14ac:dyDescent="0.35">
      <c r="A502" s="79" t="s">
        <v>173</v>
      </c>
      <c r="B502" s="79">
        <v>2019</v>
      </c>
      <c r="C502" s="9">
        <v>43771</v>
      </c>
      <c r="D502" s="79" t="s">
        <v>72</v>
      </c>
      <c r="E502" s="43" t="s">
        <v>208</v>
      </c>
      <c r="F502" t="s">
        <v>209</v>
      </c>
      <c r="G502" s="3">
        <v>1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7">
        <f t="shared" si="19"/>
        <v>65.765436609426374</v>
      </c>
    </row>
    <row r="503" spans="1:14" x14ac:dyDescent="0.35">
      <c r="A503" s="79" t="s">
        <v>173</v>
      </c>
      <c r="B503" s="79">
        <v>2019</v>
      </c>
      <c r="C503" s="9">
        <v>43771</v>
      </c>
      <c r="D503" s="79" t="s">
        <v>72</v>
      </c>
      <c r="E503" s="43" t="s">
        <v>208</v>
      </c>
      <c r="F503" t="s">
        <v>209</v>
      </c>
      <c r="G503" s="3">
        <v>1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7">
        <f t="shared" si="19"/>
        <v>65.693430656934297</v>
      </c>
    </row>
    <row r="504" spans="1:14" x14ac:dyDescent="0.35">
      <c r="A504" s="79" t="s">
        <v>173</v>
      </c>
      <c r="B504" s="79">
        <v>2019</v>
      </c>
      <c r="C504" s="9">
        <v>43771</v>
      </c>
      <c r="D504" s="79" t="s">
        <v>72</v>
      </c>
      <c r="E504" s="43" t="s">
        <v>208</v>
      </c>
      <c r="F504" t="s">
        <v>210</v>
      </c>
      <c r="G504" s="3">
        <v>1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7">
        <f t="shared" si="19"/>
        <v>65.389156298247215</v>
      </c>
    </row>
    <row r="505" spans="1:14" x14ac:dyDescent="0.35">
      <c r="A505" s="79" t="s">
        <v>173</v>
      </c>
      <c r="B505" s="79">
        <v>2019</v>
      </c>
      <c r="C505" s="9">
        <v>43771</v>
      </c>
      <c r="D505" s="79" t="s">
        <v>72</v>
      </c>
      <c r="E505" s="43" t="s">
        <v>208</v>
      </c>
      <c r="F505" t="s">
        <v>210</v>
      </c>
      <c r="G505" s="3">
        <v>1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7">
        <f t="shared" si="19"/>
        <v>63.452895038336123</v>
      </c>
    </row>
    <row r="506" spans="1:14" x14ac:dyDescent="0.35">
      <c r="A506" s="79" t="s">
        <v>173</v>
      </c>
      <c r="B506" s="79">
        <v>2019</v>
      </c>
      <c r="C506" s="9">
        <v>43771</v>
      </c>
      <c r="D506" s="79" t="s">
        <v>72</v>
      </c>
      <c r="E506" s="43" t="s">
        <v>208</v>
      </c>
      <c r="F506" t="s">
        <v>209</v>
      </c>
      <c r="G506" s="3">
        <v>2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7">
        <f t="shared" ref="N506:N537" si="20">3.6*200/M506</f>
        <v>63.486465038356407</v>
      </c>
    </row>
    <row r="507" spans="1:14" x14ac:dyDescent="0.35">
      <c r="A507" s="79" t="s">
        <v>173</v>
      </c>
      <c r="B507" s="79">
        <v>2019</v>
      </c>
      <c r="C507" s="9">
        <v>43771</v>
      </c>
      <c r="D507" s="79" t="s">
        <v>72</v>
      </c>
      <c r="E507" s="43" t="s">
        <v>208</v>
      </c>
      <c r="F507" t="s">
        <v>209</v>
      </c>
      <c r="G507" s="3">
        <v>2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7">
        <f t="shared" si="20"/>
        <v>62.521708926710666</v>
      </c>
    </row>
    <row r="508" spans="1:14" x14ac:dyDescent="0.35">
      <c r="A508" s="79" t="s">
        <v>173</v>
      </c>
      <c r="B508" s="79">
        <v>2019</v>
      </c>
      <c r="C508" s="9">
        <v>43771</v>
      </c>
      <c r="D508" s="79" t="s">
        <v>72</v>
      </c>
      <c r="E508" s="43" t="s">
        <v>208</v>
      </c>
      <c r="F508" t="s">
        <v>210</v>
      </c>
      <c r="G508" s="3">
        <v>2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7">
        <f t="shared" si="20"/>
        <v>64.182563736851492</v>
      </c>
    </row>
    <row r="509" spans="1:14" x14ac:dyDescent="0.35">
      <c r="A509" s="79" t="s">
        <v>173</v>
      </c>
      <c r="B509" s="79">
        <v>2019</v>
      </c>
      <c r="C509" s="9">
        <v>43771</v>
      </c>
      <c r="D509" s="79" t="s">
        <v>72</v>
      </c>
      <c r="E509" s="43" t="s">
        <v>208</v>
      </c>
      <c r="F509" t="s">
        <v>210</v>
      </c>
      <c r="G509" s="3">
        <v>2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7">
        <f t="shared" si="20"/>
        <v>62.478306143700109</v>
      </c>
    </row>
    <row r="510" spans="1:14" x14ac:dyDescent="0.35">
      <c r="A510" s="71" t="s">
        <v>103</v>
      </c>
      <c r="B510" s="71">
        <v>2019</v>
      </c>
      <c r="C510" s="9">
        <v>43779</v>
      </c>
      <c r="D510" s="71" t="s">
        <v>72</v>
      </c>
      <c r="E510" s="43" t="s">
        <v>204</v>
      </c>
      <c r="F510">
        <v>1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7">
        <f t="shared" si="20"/>
        <v>61.887570912841667</v>
      </c>
    </row>
    <row r="511" spans="1:14" x14ac:dyDescent="0.35">
      <c r="A511" s="71" t="s">
        <v>103</v>
      </c>
      <c r="B511" s="71">
        <v>2019</v>
      </c>
      <c r="C511" s="9">
        <v>43779</v>
      </c>
      <c r="D511" s="71" t="s">
        <v>72</v>
      </c>
      <c r="E511" s="43" t="s">
        <v>204</v>
      </c>
      <c r="F511">
        <v>1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7">
        <f t="shared" si="20"/>
        <v>61.475409836065573</v>
      </c>
    </row>
    <row r="512" spans="1:14" x14ac:dyDescent="0.35">
      <c r="A512" s="71" t="s">
        <v>103</v>
      </c>
      <c r="B512" s="71">
        <v>2019</v>
      </c>
      <c r="C512" s="9">
        <v>43779</v>
      </c>
      <c r="D512" s="71" t="s">
        <v>72</v>
      </c>
      <c r="E512" s="43" t="s">
        <v>204</v>
      </c>
      <c r="F512">
        <v>2</v>
      </c>
      <c r="G512" s="3">
        <v>1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7">
        <f t="shared" si="20"/>
        <v>57.859209257473481</v>
      </c>
    </row>
    <row r="513" spans="1:14" x14ac:dyDescent="0.35">
      <c r="A513" s="71" t="s">
        <v>103</v>
      </c>
      <c r="B513" s="71">
        <v>2019</v>
      </c>
      <c r="C513" s="9">
        <v>43779</v>
      </c>
      <c r="D513" s="71" t="s">
        <v>72</v>
      </c>
      <c r="E513" s="43" t="s">
        <v>204</v>
      </c>
      <c r="F513">
        <v>2</v>
      </c>
      <c r="G513" s="3">
        <v>1</v>
      </c>
      <c r="H513" t="s">
        <v>149</v>
      </c>
      <c r="I513" t="s">
        <v>56</v>
      </c>
      <c r="K513">
        <v>27</v>
      </c>
      <c r="L513">
        <v>2</v>
      </c>
      <c r="M513">
        <v>12.655000000000001</v>
      </c>
      <c r="N513" s="37">
        <f t="shared" si="20"/>
        <v>56.894508099565385</v>
      </c>
    </row>
    <row r="514" spans="1:14" x14ac:dyDescent="0.35">
      <c r="A514" s="71" t="s">
        <v>103</v>
      </c>
      <c r="B514" s="71">
        <v>2019</v>
      </c>
      <c r="C514" s="9">
        <v>43779</v>
      </c>
      <c r="D514" s="71" t="s">
        <v>72</v>
      </c>
      <c r="E514" s="43" t="s">
        <v>204</v>
      </c>
      <c r="F514">
        <v>3</v>
      </c>
      <c r="G514" s="3">
        <v>1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7">
        <f t="shared" si="20"/>
        <v>63.102541630148991</v>
      </c>
    </row>
    <row r="515" spans="1:14" x14ac:dyDescent="0.35">
      <c r="A515" s="71" t="s">
        <v>103</v>
      </c>
      <c r="B515" s="71">
        <v>2019</v>
      </c>
      <c r="C515" s="9">
        <v>43779</v>
      </c>
      <c r="D515" s="71" t="s">
        <v>72</v>
      </c>
      <c r="E515" s="43" t="s">
        <v>204</v>
      </c>
      <c r="F515">
        <v>3</v>
      </c>
      <c r="G515" s="3">
        <v>1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7">
        <f t="shared" si="20"/>
        <v>61.882251826385904</v>
      </c>
    </row>
    <row r="516" spans="1:14" x14ac:dyDescent="0.35">
      <c r="A516" s="1" t="s">
        <v>103</v>
      </c>
      <c r="B516" s="1">
        <v>2019</v>
      </c>
      <c r="C516" s="22">
        <v>43779</v>
      </c>
      <c r="D516" s="1" t="s">
        <v>72</v>
      </c>
      <c r="E516" s="43" t="s">
        <v>204</v>
      </c>
      <c r="F516">
        <v>4</v>
      </c>
      <c r="G516" s="3">
        <v>1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7">
        <f t="shared" si="20"/>
        <v>61.855670103092784</v>
      </c>
    </row>
    <row r="517" spans="1:14" x14ac:dyDescent="0.35">
      <c r="A517" s="1" t="s">
        <v>103</v>
      </c>
      <c r="B517" s="1">
        <v>2019</v>
      </c>
      <c r="C517" s="22">
        <v>43779</v>
      </c>
      <c r="D517" s="1" t="s">
        <v>72</v>
      </c>
      <c r="E517" s="43" t="s">
        <v>204</v>
      </c>
      <c r="F517">
        <v>4</v>
      </c>
      <c r="G517" s="3">
        <v>1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7">
        <f t="shared" si="20"/>
        <v>60.120240480961918</v>
      </c>
    </row>
    <row r="518" spans="1:14" x14ac:dyDescent="0.35">
      <c r="A518" s="71" t="s">
        <v>103</v>
      </c>
      <c r="B518" s="71">
        <v>2019</v>
      </c>
      <c r="C518" s="22">
        <v>43779</v>
      </c>
      <c r="D518" s="71" t="s">
        <v>72</v>
      </c>
      <c r="E518" s="43" t="s">
        <v>204</v>
      </c>
      <c r="F518">
        <v>5</v>
      </c>
      <c r="G518" s="3">
        <v>1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7">
        <f t="shared" si="20"/>
        <v>60.412820943111264</v>
      </c>
    </row>
    <row r="519" spans="1:14" x14ac:dyDescent="0.35">
      <c r="A519" s="71" t="s">
        <v>103</v>
      </c>
      <c r="B519" s="71">
        <v>2019</v>
      </c>
      <c r="C519" s="22">
        <v>43779</v>
      </c>
      <c r="D519" s="71" t="s">
        <v>72</v>
      </c>
      <c r="E519" s="43" t="s">
        <v>204</v>
      </c>
      <c r="F519">
        <v>5</v>
      </c>
      <c r="G519" s="3">
        <v>1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7">
        <f t="shared" si="20"/>
        <v>59.785767665863993</v>
      </c>
    </row>
    <row r="520" spans="1:14" x14ac:dyDescent="0.35">
      <c r="A520" s="71" t="s">
        <v>103</v>
      </c>
      <c r="B520" s="71">
        <v>2019</v>
      </c>
      <c r="C520" s="22">
        <v>43779</v>
      </c>
      <c r="D520" s="71" t="s">
        <v>72</v>
      </c>
      <c r="E520" s="43" t="s">
        <v>204</v>
      </c>
      <c r="F520">
        <v>6</v>
      </c>
      <c r="G520" s="3">
        <v>1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7">
        <f t="shared" si="20"/>
        <v>63.733734619810569</v>
      </c>
    </row>
    <row r="521" spans="1:14" x14ac:dyDescent="0.35">
      <c r="A521" s="71" t="s">
        <v>103</v>
      </c>
      <c r="B521" s="71">
        <v>2019</v>
      </c>
      <c r="C521" s="22">
        <v>43779</v>
      </c>
      <c r="D521" s="71" t="s">
        <v>72</v>
      </c>
      <c r="E521" s="43" t="s">
        <v>204</v>
      </c>
      <c r="F521">
        <v>6</v>
      </c>
      <c r="G521" s="3">
        <v>1</v>
      </c>
      <c r="H521" t="s">
        <v>52</v>
      </c>
      <c r="I521" t="s">
        <v>53</v>
      </c>
      <c r="K521">
        <v>23</v>
      </c>
      <c r="L521">
        <v>2</v>
      </c>
      <c r="M521">
        <v>11.382000000000001</v>
      </c>
      <c r="N521" s="37">
        <f t="shared" si="20"/>
        <v>63.257775434897198</v>
      </c>
    </row>
    <row r="522" spans="1:14" x14ac:dyDescent="0.35">
      <c r="A522" s="71" t="s">
        <v>103</v>
      </c>
      <c r="B522" s="71">
        <v>2019</v>
      </c>
      <c r="C522" s="22">
        <v>43779</v>
      </c>
      <c r="D522" s="71" t="s">
        <v>72</v>
      </c>
      <c r="E522" s="43" t="s">
        <v>204</v>
      </c>
      <c r="F522">
        <v>7</v>
      </c>
      <c r="G522" s="3">
        <v>1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7">
        <f t="shared" si="20"/>
        <v>62.22990492653414</v>
      </c>
    </row>
    <row r="523" spans="1:14" x14ac:dyDescent="0.35">
      <c r="A523" s="71" t="s">
        <v>103</v>
      </c>
      <c r="B523" s="71">
        <v>2019</v>
      </c>
      <c r="C523" s="22">
        <v>43779</v>
      </c>
      <c r="D523" s="71" t="s">
        <v>72</v>
      </c>
      <c r="E523" s="43" t="s">
        <v>204</v>
      </c>
      <c r="F523">
        <v>7</v>
      </c>
      <c r="G523" s="3">
        <v>1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7">
        <f t="shared" si="20"/>
        <v>61.52268649064343</v>
      </c>
    </row>
    <row r="524" spans="1:14" x14ac:dyDescent="0.35">
      <c r="A524" s="71" t="s">
        <v>103</v>
      </c>
      <c r="B524" s="71">
        <v>2019</v>
      </c>
      <c r="C524" s="22">
        <v>43779</v>
      </c>
      <c r="D524" s="71" t="s">
        <v>72</v>
      </c>
      <c r="E524" s="43" t="s">
        <v>204</v>
      </c>
      <c r="F524">
        <v>8</v>
      </c>
      <c r="G524" s="3">
        <v>1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7">
        <f t="shared" si="20"/>
        <v>62.058265816238581</v>
      </c>
    </row>
    <row r="525" spans="1:14" x14ac:dyDescent="0.35">
      <c r="A525" s="71" t="s">
        <v>103</v>
      </c>
      <c r="B525" s="71">
        <v>2019</v>
      </c>
      <c r="C525" s="22">
        <v>43779</v>
      </c>
      <c r="D525" s="71" t="s">
        <v>72</v>
      </c>
      <c r="E525" s="43" t="s">
        <v>204</v>
      </c>
      <c r="F525">
        <v>8</v>
      </c>
      <c r="G525" s="3">
        <v>1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7">
        <f t="shared" si="20"/>
        <v>61.407249466950958</v>
      </c>
    </row>
    <row r="526" spans="1:14" x14ac:dyDescent="0.35">
      <c r="A526" s="71" t="s">
        <v>103</v>
      </c>
      <c r="B526" s="71">
        <v>2019</v>
      </c>
      <c r="C526" s="22">
        <v>43779</v>
      </c>
      <c r="D526" s="71" t="s">
        <v>72</v>
      </c>
      <c r="E526" s="43" t="s">
        <v>204</v>
      </c>
      <c r="F526">
        <v>9</v>
      </c>
      <c r="G526" s="3">
        <v>1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7">
        <f t="shared" si="20"/>
        <v>63.246661981728742</v>
      </c>
    </row>
    <row r="527" spans="1:14" x14ac:dyDescent="0.35">
      <c r="A527" s="71" t="s">
        <v>103</v>
      </c>
      <c r="B527" s="71">
        <v>2019</v>
      </c>
      <c r="C527" s="22">
        <v>43779</v>
      </c>
      <c r="D527" s="71" t="s">
        <v>72</v>
      </c>
      <c r="E527" s="43" t="s">
        <v>204</v>
      </c>
      <c r="F527">
        <v>9</v>
      </c>
      <c r="G527" s="3">
        <v>1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7">
        <f t="shared" si="20"/>
        <v>62.278349623734968</v>
      </c>
    </row>
    <row r="528" spans="1:14" x14ac:dyDescent="0.35">
      <c r="A528" s="71" t="s">
        <v>103</v>
      </c>
      <c r="B528" s="71">
        <v>2019</v>
      </c>
      <c r="C528" s="22">
        <v>43779</v>
      </c>
      <c r="D528" s="71" t="s">
        <v>72</v>
      </c>
      <c r="E528" s="43" t="s">
        <v>204</v>
      </c>
      <c r="F528">
        <v>10</v>
      </c>
      <c r="G528" s="3">
        <v>1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7">
        <f t="shared" si="20"/>
        <v>60.662229336928135</v>
      </c>
    </row>
    <row r="529" spans="1:14" x14ac:dyDescent="0.35">
      <c r="A529" s="71" t="s">
        <v>103</v>
      </c>
      <c r="B529" s="71">
        <v>2019</v>
      </c>
      <c r="C529" s="22">
        <v>43779</v>
      </c>
      <c r="D529" s="71" t="s">
        <v>72</v>
      </c>
      <c r="E529" s="43" t="s">
        <v>204</v>
      </c>
      <c r="F529">
        <v>10</v>
      </c>
      <c r="G529" s="3">
        <v>1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7">
        <f t="shared" si="20"/>
        <v>60.488952364950009</v>
      </c>
    </row>
    <row r="530" spans="1:14" x14ac:dyDescent="0.35">
      <c r="A530" s="71" t="s">
        <v>103</v>
      </c>
      <c r="B530" s="71">
        <v>2019</v>
      </c>
      <c r="C530" s="22">
        <v>43779</v>
      </c>
      <c r="D530" s="71" t="s">
        <v>72</v>
      </c>
      <c r="E530" s="43" t="s">
        <v>204</v>
      </c>
      <c r="F530">
        <v>11</v>
      </c>
      <c r="G530" s="3">
        <v>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7">
        <f t="shared" si="20"/>
        <v>61.162079510703364</v>
      </c>
    </row>
    <row r="531" spans="1:14" x14ac:dyDescent="0.35">
      <c r="A531" s="71" t="s">
        <v>103</v>
      </c>
      <c r="B531" s="71">
        <v>2019</v>
      </c>
      <c r="C531" s="22">
        <v>43779</v>
      </c>
      <c r="D531" s="71" t="s">
        <v>72</v>
      </c>
      <c r="E531" s="43" t="s">
        <v>204</v>
      </c>
      <c r="F531">
        <v>11</v>
      </c>
      <c r="G531" s="3">
        <v>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7">
        <f t="shared" si="20"/>
        <v>60.140327430671569</v>
      </c>
    </row>
    <row r="532" spans="1:14" x14ac:dyDescent="0.35">
      <c r="A532" s="71" t="s">
        <v>103</v>
      </c>
      <c r="B532" s="71">
        <v>2019</v>
      </c>
      <c r="C532" s="22">
        <v>43779</v>
      </c>
      <c r="D532" s="71" t="s">
        <v>72</v>
      </c>
      <c r="E532" s="43" t="s">
        <v>204</v>
      </c>
      <c r="F532">
        <v>12</v>
      </c>
      <c r="G532" s="3">
        <v>1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7">
        <f t="shared" si="20"/>
        <v>61.860984620671886</v>
      </c>
    </row>
    <row r="533" spans="1:14" x14ac:dyDescent="0.35">
      <c r="A533" s="71" t="s">
        <v>103</v>
      </c>
      <c r="B533" s="71">
        <v>2019</v>
      </c>
      <c r="C533" s="22">
        <v>43779</v>
      </c>
      <c r="D533" s="71" t="s">
        <v>72</v>
      </c>
      <c r="E533" s="43" t="s">
        <v>204</v>
      </c>
      <c r="F533">
        <v>12</v>
      </c>
      <c r="G533" s="3">
        <v>1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7">
        <f t="shared" si="20"/>
        <v>61.5542446781226</v>
      </c>
    </row>
    <row r="534" spans="1:14" x14ac:dyDescent="0.35">
      <c r="A534" s="71" t="s">
        <v>103</v>
      </c>
      <c r="B534" s="71">
        <v>2019</v>
      </c>
      <c r="C534" s="22">
        <v>43779</v>
      </c>
      <c r="D534" s="71" t="s">
        <v>72</v>
      </c>
      <c r="E534" s="43" t="s">
        <v>205</v>
      </c>
      <c r="F534">
        <v>1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7">
        <f t="shared" si="20"/>
        <v>64.085447263017357</v>
      </c>
    </row>
    <row r="535" spans="1:14" x14ac:dyDescent="0.35">
      <c r="A535" s="71" t="s">
        <v>103</v>
      </c>
      <c r="B535" s="71">
        <v>2019</v>
      </c>
      <c r="C535" s="22">
        <v>43779</v>
      </c>
      <c r="D535" s="71" t="s">
        <v>72</v>
      </c>
      <c r="E535" s="43" t="s">
        <v>205</v>
      </c>
      <c r="F535">
        <v>1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7">
        <f t="shared" si="20"/>
        <v>63.903434809621018</v>
      </c>
    </row>
    <row r="536" spans="1:14" x14ac:dyDescent="0.35">
      <c r="A536" s="71" t="s">
        <v>103</v>
      </c>
      <c r="B536" s="71">
        <v>2019</v>
      </c>
      <c r="C536" s="22">
        <v>43779</v>
      </c>
      <c r="D536" s="71" t="s">
        <v>72</v>
      </c>
      <c r="E536" s="43" t="s">
        <v>205</v>
      </c>
      <c r="F536">
        <v>2</v>
      </c>
      <c r="G536" s="3">
        <v>1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7">
        <f t="shared" si="20"/>
        <v>63.480867571856813</v>
      </c>
    </row>
    <row r="537" spans="1:14" x14ac:dyDescent="0.35">
      <c r="A537" s="71" t="s">
        <v>103</v>
      </c>
      <c r="B537" s="71">
        <v>2019</v>
      </c>
      <c r="C537" s="22">
        <v>43779</v>
      </c>
      <c r="D537" s="71" t="s">
        <v>72</v>
      </c>
      <c r="E537" s="43" t="s">
        <v>205</v>
      </c>
      <c r="F537">
        <v>2</v>
      </c>
      <c r="G537" s="3">
        <v>1</v>
      </c>
      <c r="H537" t="s">
        <v>76</v>
      </c>
      <c r="I537" t="s">
        <v>155</v>
      </c>
      <c r="K537">
        <v>15</v>
      </c>
      <c r="L537">
        <v>2</v>
      </c>
      <c r="M537">
        <v>11.466000000000001</v>
      </c>
      <c r="N537" s="37">
        <f t="shared" si="20"/>
        <v>62.794348508634215</v>
      </c>
    </row>
    <row r="538" spans="1:14" x14ac:dyDescent="0.35">
      <c r="A538" s="71" t="s">
        <v>103</v>
      </c>
      <c r="B538" s="71">
        <v>2019</v>
      </c>
      <c r="C538" s="22">
        <v>43779</v>
      </c>
      <c r="D538" s="71" t="s">
        <v>72</v>
      </c>
      <c r="E538" s="43" t="s">
        <v>205</v>
      </c>
      <c r="F538">
        <v>3</v>
      </c>
      <c r="G538" s="3">
        <v>1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7">
        <f t="shared" ref="N538:N569" si="21">3.6*200/M538</f>
        <v>60.764621487045318</v>
      </c>
    </row>
    <row r="539" spans="1:14" x14ac:dyDescent="0.35">
      <c r="A539" s="71" t="s">
        <v>103</v>
      </c>
      <c r="B539" s="71">
        <v>2019</v>
      </c>
      <c r="C539" s="22">
        <v>43779</v>
      </c>
      <c r="D539" s="71" t="s">
        <v>72</v>
      </c>
      <c r="E539" s="43" t="s">
        <v>205</v>
      </c>
      <c r="F539">
        <v>3</v>
      </c>
      <c r="G539" s="3">
        <v>1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7">
        <f t="shared" si="21"/>
        <v>60.713382241335694</v>
      </c>
    </row>
    <row r="540" spans="1:14" x14ac:dyDescent="0.35">
      <c r="A540" s="71" t="s">
        <v>103</v>
      </c>
      <c r="B540" s="71">
        <v>2019</v>
      </c>
      <c r="C540" s="22">
        <v>43779</v>
      </c>
      <c r="D540" s="71" t="s">
        <v>72</v>
      </c>
      <c r="E540" s="43" t="s">
        <v>205</v>
      </c>
      <c r="F540">
        <v>4</v>
      </c>
      <c r="G540" s="3">
        <v>1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7">
        <f t="shared" si="21"/>
        <v>63.492063492063494</v>
      </c>
    </row>
    <row r="541" spans="1:14" x14ac:dyDescent="0.35">
      <c r="A541" s="71" t="s">
        <v>103</v>
      </c>
      <c r="B541" s="71">
        <v>2019</v>
      </c>
      <c r="C541" s="22">
        <v>43779</v>
      </c>
      <c r="D541" s="71" t="s">
        <v>72</v>
      </c>
      <c r="E541" s="43" t="s">
        <v>205</v>
      </c>
      <c r="F541">
        <v>4</v>
      </c>
      <c r="G541" s="3">
        <v>1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7">
        <f t="shared" si="21"/>
        <v>62.565172054223154</v>
      </c>
    </row>
    <row r="542" spans="1:14" x14ac:dyDescent="0.35">
      <c r="A542" s="71" t="s">
        <v>103</v>
      </c>
      <c r="B542" s="71">
        <v>2019</v>
      </c>
      <c r="C542" s="22">
        <v>43779</v>
      </c>
      <c r="D542" s="71" t="s">
        <v>72</v>
      </c>
      <c r="E542" s="43" t="s">
        <v>205</v>
      </c>
      <c r="F542">
        <v>5</v>
      </c>
      <c r="G542" s="3">
        <v>1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7">
        <f t="shared" si="21"/>
        <v>62.948067844028671</v>
      </c>
    </row>
    <row r="543" spans="1:14" x14ac:dyDescent="0.35">
      <c r="A543" s="71" t="s">
        <v>103</v>
      </c>
      <c r="B543" s="71">
        <v>2019</v>
      </c>
      <c r="C543" s="22">
        <v>43779</v>
      </c>
      <c r="D543" s="71" t="s">
        <v>72</v>
      </c>
      <c r="E543" s="43" t="s">
        <v>205</v>
      </c>
      <c r="F543">
        <v>5</v>
      </c>
      <c r="G543" s="3">
        <v>1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7">
        <f t="shared" si="21"/>
        <v>62.838191656484554</v>
      </c>
    </row>
    <row r="544" spans="1:14" x14ac:dyDescent="0.35">
      <c r="A544" s="71" t="s">
        <v>103</v>
      </c>
      <c r="B544" s="71">
        <v>2019</v>
      </c>
      <c r="C544" s="22">
        <v>43779</v>
      </c>
      <c r="D544" s="71" t="s">
        <v>72</v>
      </c>
      <c r="E544" s="43" t="s">
        <v>205</v>
      </c>
      <c r="F544">
        <v>6</v>
      </c>
      <c r="G544" s="3">
        <v>1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7">
        <f t="shared" si="21"/>
        <v>63.587388501280579</v>
      </c>
    </row>
    <row r="545" spans="1:14" x14ac:dyDescent="0.35">
      <c r="A545" s="71" t="s">
        <v>103</v>
      </c>
      <c r="B545" s="71">
        <v>2019</v>
      </c>
      <c r="C545" s="22">
        <v>43779</v>
      </c>
      <c r="D545" s="71" t="s">
        <v>72</v>
      </c>
      <c r="E545" s="43" t="s">
        <v>205</v>
      </c>
      <c r="F545">
        <v>6</v>
      </c>
      <c r="G545" s="3">
        <v>1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7">
        <f t="shared" si="21"/>
        <v>63.11913737178925</v>
      </c>
    </row>
    <row r="546" spans="1:14" x14ac:dyDescent="0.35">
      <c r="A546" s="71" t="s">
        <v>103</v>
      </c>
      <c r="B546" s="71">
        <v>2019</v>
      </c>
      <c r="C546" s="22">
        <v>43779</v>
      </c>
      <c r="D546" s="71" t="s">
        <v>72</v>
      </c>
      <c r="E546" s="43" t="s">
        <v>205</v>
      </c>
      <c r="F546">
        <v>7</v>
      </c>
      <c r="G546" s="3">
        <v>1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7">
        <f t="shared" si="21"/>
        <v>64.441063277544075</v>
      </c>
    </row>
    <row r="547" spans="1:14" x14ac:dyDescent="0.35">
      <c r="A547" s="71" t="s">
        <v>103</v>
      </c>
      <c r="B547" s="71">
        <v>2019</v>
      </c>
      <c r="C547" s="22">
        <v>43779</v>
      </c>
      <c r="D547" s="71" t="s">
        <v>72</v>
      </c>
      <c r="E547" s="43" t="s">
        <v>205</v>
      </c>
      <c r="F547">
        <v>7</v>
      </c>
      <c r="G547" s="3">
        <v>1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7">
        <f t="shared" si="21"/>
        <v>64.034151547492002</v>
      </c>
    </row>
    <row r="548" spans="1:14" x14ac:dyDescent="0.35">
      <c r="A548" s="71" t="s">
        <v>103</v>
      </c>
      <c r="B548" s="71">
        <v>2019</v>
      </c>
      <c r="C548" s="22">
        <v>43779</v>
      </c>
      <c r="D548" s="71" t="s">
        <v>72</v>
      </c>
      <c r="E548" s="43" t="s">
        <v>205</v>
      </c>
      <c r="F548">
        <v>8</v>
      </c>
      <c r="G548" s="3">
        <v>1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7">
        <f t="shared" si="21"/>
        <v>61.738981306808434</v>
      </c>
    </row>
    <row r="549" spans="1:14" x14ac:dyDescent="0.35">
      <c r="A549" s="71" t="s">
        <v>103</v>
      </c>
      <c r="B549" s="71">
        <v>2019</v>
      </c>
      <c r="C549" s="22">
        <v>43779</v>
      </c>
      <c r="D549" s="71" t="s">
        <v>72</v>
      </c>
      <c r="E549" s="43" t="s">
        <v>205</v>
      </c>
      <c r="F549">
        <v>8</v>
      </c>
      <c r="G549" s="3">
        <v>1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7">
        <f t="shared" si="21"/>
        <v>60.877652828274286</v>
      </c>
    </row>
    <row r="550" spans="1:14" x14ac:dyDescent="0.35">
      <c r="A550" s="71" t="s">
        <v>103</v>
      </c>
      <c r="B550" s="71">
        <v>2019</v>
      </c>
      <c r="C550" s="22">
        <v>43779</v>
      </c>
      <c r="D550" s="71" t="s">
        <v>72</v>
      </c>
      <c r="E550" s="43" t="s">
        <v>206</v>
      </c>
      <c r="F550">
        <v>1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7">
        <f t="shared" si="21"/>
        <v>64.940921800306668</v>
      </c>
    </row>
    <row r="551" spans="1:14" x14ac:dyDescent="0.35">
      <c r="A551" s="71" t="s">
        <v>103</v>
      </c>
      <c r="B551" s="71">
        <v>2019</v>
      </c>
      <c r="C551" s="22">
        <v>43779</v>
      </c>
      <c r="D551" s="71" t="s">
        <v>72</v>
      </c>
      <c r="E551" s="43" t="s">
        <v>206</v>
      </c>
      <c r="F551">
        <v>1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7">
        <f t="shared" si="21"/>
        <v>63.778899813978214</v>
      </c>
    </row>
    <row r="552" spans="1:14" x14ac:dyDescent="0.35">
      <c r="A552" s="71" t="s">
        <v>103</v>
      </c>
      <c r="B552" s="71">
        <v>2019</v>
      </c>
      <c r="C552" s="22">
        <v>43779</v>
      </c>
      <c r="D552" s="71" t="s">
        <v>72</v>
      </c>
      <c r="E552" s="43" t="s">
        <v>206</v>
      </c>
      <c r="F552">
        <v>2</v>
      </c>
      <c r="G552" s="3">
        <v>1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7">
        <f t="shared" si="21"/>
        <v>64.268499509060078</v>
      </c>
    </row>
    <row r="553" spans="1:14" x14ac:dyDescent="0.35">
      <c r="A553" s="71" t="s">
        <v>103</v>
      </c>
      <c r="B553" s="71">
        <v>2019</v>
      </c>
      <c r="C553" s="22">
        <v>43779</v>
      </c>
      <c r="D553" s="71" t="s">
        <v>72</v>
      </c>
      <c r="E553" s="43" t="s">
        <v>206</v>
      </c>
      <c r="F553">
        <v>2</v>
      </c>
      <c r="G553" s="3">
        <v>1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7">
        <f t="shared" si="21"/>
        <v>64.257028112449802</v>
      </c>
    </row>
    <row r="554" spans="1:14" x14ac:dyDescent="0.35">
      <c r="A554" s="71" t="s">
        <v>103</v>
      </c>
      <c r="B554" s="71">
        <v>2019</v>
      </c>
      <c r="C554" s="22">
        <v>43779</v>
      </c>
      <c r="D554" s="71" t="s">
        <v>72</v>
      </c>
      <c r="E554" s="43" t="s">
        <v>206</v>
      </c>
      <c r="F554">
        <v>3</v>
      </c>
      <c r="G554" s="3">
        <v>1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7">
        <f t="shared" si="21"/>
        <v>61.935483870967744</v>
      </c>
    </row>
    <row r="555" spans="1:14" x14ac:dyDescent="0.35">
      <c r="A555" s="71" t="s">
        <v>103</v>
      </c>
      <c r="B555" s="71">
        <v>2019</v>
      </c>
      <c r="C555" s="22">
        <v>43779</v>
      </c>
      <c r="D555" s="71" t="s">
        <v>72</v>
      </c>
      <c r="E555" s="43" t="s">
        <v>206</v>
      </c>
      <c r="F555">
        <v>3</v>
      </c>
      <c r="G555" s="3">
        <v>1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7">
        <f t="shared" si="21"/>
        <v>60.867359878265276</v>
      </c>
    </row>
    <row r="556" spans="1:14" x14ac:dyDescent="0.35">
      <c r="A556" s="71" t="s">
        <v>103</v>
      </c>
      <c r="B556" s="71">
        <v>2019</v>
      </c>
      <c r="C556" s="22">
        <v>43779</v>
      </c>
      <c r="D556" s="71" t="s">
        <v>72</v>
      </c>
      <c r="E556" s="43" t="s">
        <v>206</v>
      </c>
      <c r="F556">
        <v>4</v>
      </c>
      <c r="G556" s="3">
        <v>1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7">
        <f t="shared" si="21"/>
        <v>64</v>
      </c>
    </row>
    <row r="557" spans="1:14" x14ac:dyDescent="0.35">
      <c r="A557" s="71" t="s">
        <v>103</v>
      </c>
      <c r="B557" s="71">
        <v>2019</v>
      </c>
      <c r="C557" s="22">
        <v>43779</v>
      </c>
      <c r="D557" s="71" t="s">
        <v>72</v>
      </c>
      <c r="E557" s="43" t="s">
        <v>206</v>
      </c>
      <c r="F557">
        <v>4</v>
      </c>
      <c r="G557" s="3">
        <v>1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7">
        <f t="shared" si="21"/>
        <v>61.892890913779766</v>
      </c>
    </row>
    <row r="558" spans="1:14" x14ac:dyDescent="0.35">
      <c r="A558" s="71" t="s">
        <v>103</v>
      </c>
      <c r="B558" s="71">
        <v>2019</v>
      </c>
      <c r="C558" s="22">
        <v>43779</v>
      </c>
      <c r="D558" s="71" t="s">
        <v>72</v>
      </c>
      <c r="E558" s="43" t="s">
        <v>206</v>
      </c>
      <c r="F558">
        <v>1</v>
      </c>
      <c r="G558" s="3">
        <v>2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7">
        <f t="shared" si="21"/>
        <v>65.514103730664246</v>
      </c>
    </row>
    <row r="559" spans="1:14" x14ac:dyDescent="0.35">
      <c r="A559" s="71" t="s">
        <v>103</v>
      </c>
      <c r="B559" s="71">
        <v>2019</v>
      </c>
      <c r="C559" s="22">
        <v>43779</v>
      </c>
      <c r="D559" s="71" t="s">
        <v>72</v>
      </c>
      <c r="E559" s="43" t="s">
        <v>206</v>
      </c>
      <c r="F559">
        <v>1</v>
      </c>
      <c r="G559" s="3">
        <v>2</v>
      </c>
      <c r="H559" t="s">
        <v>73</v>
      </c>
      <c r="I559" t="s">
        <v>74</v>
      </c>
      <c r="K559">
        <v>7</v>
      </c>
      <c r="L559">
        <v>2</v>
      </c>
      <c r="M559">
        <v>11.447000000000001</v>
      </c>
      <c r="N559" s="37">
        <f t="shared" si="21"/>
        <v>62.898576046125619</v>
      </c>
    </row>
    <row r="560" spans="1:14" x14ac:dyDescent="0.35">
      <c r="A560" s="1" t="s">
        <v>103</v>
      </c>
      <c r="B560" s="1">
        <v>2019</v>
      </c>
      <c r="C560" s="22">
        <v>43779</v>
      </c>
      <c r="D560" s="1" t="s">
        <v>72</v>
      </c>
      <c r="E560" s="43" t="s">
        <v>206</v>
      </c>
      <c r="F560">
        <v>2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7">
        <f t="shared" si="21"/>
        <v>64.039847015921012</v>
      </c>
    </row>
    <row r="561" spans="1:14" x14ac:dyDescent="0.35">
      <c r="A561" s="1" t="s">
        <v>103</v>
      </c>
      <c r="B561" s="1">
        <v>2019</v>
      </c>
      <c r="C561" s="22">
        <v>43779</v>
      </c>
      <c r="D561" s="1" t="s">
        <v>72</v>
      </c>
      <c r="E561" s="43" t="s">
        <v>206</v>
      </c>
      <c r="F561">
        <v>2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11.280000000000001</v>
      </c>
      <c r="N561" s="37">
        <f t="shared" si="21"/>
        <v>63.829787234042549</v>
      </c>
    </row>
    <row r="562" spans="1:14" x14ac:dyDescent="0.35">
      <c r="A562" s="1" t="s">
        <v>103</v>
      </c>
      <c r="B562" s="1">
        <v>2019</v>
      </c>
      <c r="C562" s="22">
        <v>43779</v>
      </c>
      <c r="D562" s="1" t="s">
        <v>72</v>
      </c>
      <c r="E562" s="43" t="s">
        <v>206</v>
      </c>
      <c r="F562">
        <v>3</v>
      </c>
      <c r="G562" s="3">
        <v>2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7">
        <f t="shared" si="21"/>
        <v>64.245560810207905</v>
      </c>
    </row>
    <row r="563" spans="1:14" x14ac:dyDescent="0.35">
      <c r="A563" s="1" t="s">
        <v>103</v>
      </c>
      <c r="B563" s="1">
        <v>2019</v>
      </c>
      <c r="C563" s="22">
        <v>43779</v>
      </c>
      <c r="D563" s="1" t="s">
        <v>72</v>
      </c>
      <c r="E563" s="43" t="s">
        <v>206</v>
      </c>
      <c r="F563">
        <v>3</v>
      </c>
      <c r="G563" s="3">
        <v>2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7">
        <f t="shared" si="21"/>
        <v>63.914780292942737</v>
      </c>
    </row>
    <row r="564" spans="1:14" x14ac:dyDescent="0.35">
      <c r="A564" s="1" t="s">
        <v>103</v>
      </c>
      <c r="B564" s="1">
        <v>2019</v>
      </c>
      <c r="C564" s="22">
        <v>43779</v>
      </c>
      <c r="D564" s="1" t="s">
        <v>72</v>
      </c>
      <c r="E564" s="43" t="s">
        <v>206</v>
      </c>
      <c r="F564">
        <v>4</v>
      </c>
      <c r="G564" s="3">
        <v>2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7">
        <f t="shared" si="21"/>
        <v>64.952638700947219</v>
      </c>
    </row>
    <row r="565" spans="1:14" x14ac:dyDescent="0.35">
      <c r="A565" s="1" t="s">
        <v>103</v>
      </c>
      <c r="B565" s="1">
        <v>2019</v>
      </c>
      <c r="C565" s="22">
        <v>43779</v>
      </c>
      <c r="D565" s="1" t="s">
        <v>72</v>
      </c>
      <c r="E565" s="43" t="s">
        <v>206</v>
      </c>
      <c r="F565">
        <v>4</v>
      </c>
      <c r="G565" s="3">
        <v>2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7">
        <f t="shared" si="21"/>
        <v>63.971568191914699</v>
      </c>
    </row>
    <row r="566" spans="1:14" x14ac:dyDescent="0.35">
      <c r="A566" s="71" t="s">
        <v>103</v>
      </c>
      <c r="B566" s="71">
        <v>2019</v>
      </c>
      <c r="C566" s="22">
        <v>43779</v>
      </c>
      <c r="D566" s="71" t="s">
        <v>72</v>
      </c>
      <c r="E566" s="43" t="s">
        <v>207</v>
      </c>
      <c r="F566">
        <v>1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7">
        <f t="shared" si="21"/>
        <v>64.257028112449802</v>
      </c>
    </row>
    <row r="567" spans="1:14" x14ac:dyDescent="0.35">
      <c r="A567" s="71" t="s">
        <v>103</v>
      </c>
      <c r="B567" s="71">
        <v>2019</v>
      </c>
      <c r="C567" s="22">
        <v>43779</v>
      </c>
      <c r="D567" s="71" t="s">
        <v>72</v>
      </c>
      <c r="E567" s="43" t="s">
        <v>207</v>
      </c>
      <c r="F567">
        <v>1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11.322000000000001</v>
      </c>
      <c r="N567" s="37">
        <f t="shared" si="21"/>
        <v>63.59300476947535</v>
      </c>
    </row>
    <row r="568" spans="1:14" x14ac:dyDescent="0.35">
      <c r="A568" s="71" t="s">
        <v>103</v>
      </c>
      <c r="B568" s="71">
        <v>2019</v>
      </c>
      <c r="C568" s="22">
        <v>43779</v>
      </c>
      <c r="D568" s="71" t="s">
        <v>72</v>
      </c>
      <c r="E568" s="43" t="s">
        <v>207</v>
      </c>
      <c r="F568">
        <v>2</v>
      </c>
      <c r="G568" s="3">
        <v>1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7">
        <f t="shared" si="21"/>
        <v>63.875088715400992</v>
      </c>
    </row>
    <row r="569" spans="1:14" x14ac:dyDescent="0.35">
      <c r="A569" s="71" t="s">
        <v>103</v>
      </c>
      <c r="B569" s="71">
        <v>2019</v>
      </c>
      <c r="C569" s="22">
        <v>43779</v>
      </c>
      <c r="D569" s="71" t="s">
        <v>72</v>
      </c>
      <c r="E569" s="43" t="s">
        <v>207</v>
      </c>
      <c r="F569">
        <v>2</v>
      </c>
      <c r="G569" s="3">
        <v>1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7">
        <f t="shared" si="21"/>
        <v>63.51446718419195</v>
      </c>
    </row>
    <row r="570" spans="1:14" x14ac:dyDescent="0.35">
      <c r="A570" s="71" t="s">
        <v>103</v>
      </c>
      <c r="B570" s="71">
        <v>2019</v>
      </c>
      <c r="C570" s="22">
        <v>43779</v>
      </c>
      <c r="D570" s="71" t="s">
        <v>72</v>
      </c>
      <c r="E570" s="43" t="s">
        <v>207</v>
      </c>
      <c r="F570">
        <v>1</v>
      </c>
      <c r="G570" s="3">
        <v>2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7">
        <f t="shared" ref="N570:N601" si="22">3.6*200/M570</f>
        <v>64.308681672025727</v>
      </c>
    </row>
    <row r="571" spans="1:14" x14ac:dyDescent="0.35">
      <c r="A571" s="71" t="s">
        <v>103</v>
      </c>
      <c r="B571" s="71">
        <v>2019</v>
      </c>
      <c r="C571" s="22">
        <v>43779</v>
      </c>
      <c r="D571" s="71" t="s">
        <v>72</v>
      </c>
      <c r="E571" s="43" t="s">
        <v>207</v>
      </c>
      <c r="F571">
        <v>1</v>
      </c>
      <c r="G571" s="3">
        <v>2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7">
        <f t="shared" si="22"/>
        <v>64</v>
      </c>
    </row>
    <row r="572" spans="1:14" x14ac:dyDescent="0.35">
      <c r="A572" s="71" t="s">
        <v>103</v>
      </c>
      <c r="B572" s="71">
        <v>2019</v>
      </c>
      <c r="C572" s="22">
        <v>43779</v>
      </c>
      <c r="D572" s="71" t="s">
        <v>72</v>
      </c>
      <c r="E572" s="43" t="s">
        <v>207</v>
      </c>
      <c r="F572">
        <v>2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7">
        <f t="shared" si="22"/>
        <v>63.705538842682714</v>
      </c>
    </row>
    <row r="573" spans="1:14" x14ac:dyDescent="0.35">
      <c r="A573" s="71" t="s">
        <v>103</v>
      </c>
      <c r="B573" s="71">
        <v>2019</v>
      </c>
      <c r="C573" s="22">
        <v>43779</v>
      </c>
      <c r="D573" s="71" t="s">
        <v>72</v>
      </c>
      <c r="E573" s="43" t="s">
        <v>207</v>
      </c>
      <c r="F573">
        <v>2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7">
        <f t="shared" si="22"/>
        <v>62.88758843567124</v>
      </c>
    </row>
    <row r="574" spans="1:14" x14ac:dyDescent="0.35">
      <c r="A574" s="71" t="s">
        <v>103</v>
      </c>
      <c r="B574" s="71">
        <v>2019</v>
      </c>
      <c r="C574" s="22">
        <v>43779</v>
      </c>
      <c r="D574" s="71" t="s">
        <v>72</v>
      </c>
      <c r="E574" s="43" t="s">
        <v>208</v>
      </c>
      <c r="F574" t="s">
        <v>209</v>
      </c>
      <c r="G574" s="3">
        <v>1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7">
        <f t="shared" si="22"/>
        <v>64.18828563787109</v>
      </c>
    </row>
    <row r="575" spans="1:14" x14ac:dyDescent="0.35">
      <c r="A575" s="71" t="s">
        <v>103</v>
      </c>
      <c r="B575" s="71">
        <v>2019</v>
      </c>
      <c r="C575" s="22">
        <v>43779</v>
      </c>
      <c r="D575" s="71" t="s">
        <v>72</v>
      </c>
      <c r="E575" s="43" t="s">
        <v>208</v>
      </c>
      <c r="F575" t="s">
        <v>209</v>
      </c>
      <c r="G575" s="3">
        <v>1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7">
        <f t="shared" si="22"/>
        <v>63.880755922278411</v>
      </c>
    </row>
    <row r="576" spans="1:14" x14ac:dyDescent="0.35">
      <c r="A576" s="1" t="s">
        <v>103</v>
      </c>
      <c r="B576" s="1">
        <v>2019</v>
      </c>
      <c r="C576" s="22">
        <v>43779</v>
      </c>
      <c r="D576" s="1" t="s">
        <v>72</v>
      </c>
      <c r="E576" s="43" t="s">
        <v>208</v>
      </c>
      <c r="F576" t="s">
        <v>210</v>
      </c>
      <c r="G576" s="3">
        <v>1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7">
        <f t="shared" si="22"/>
        <v>62.931561926405031</v>
      </c>
    </row>
    <row r="577" spans="1:14" x14ac:dyDescent="0.35">
      <c r="A577" s="1" t="s">
        <v>103</v>
      </c>
      <c r="B577" s="1">
        <v>2019</v>
      </c>
      <c r="C577" s="22">
        <v>43779</v>
      </c>
      <c r="D577" s="1" t="s">
        <v>72</v>
      </c>
      <c r="E577" s="43" t="s">
        <v>208</v>
      </c>
      <c r="F577" t="s">
        <v>210</v>
      </c>
      <c r="G577" s="3">
        <v>1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7">
        <f t="shared" si="22"/>
        <v>62.827225130890049</v>
      </c>
    </row>
    <row r="578" spans="1:14" x14ac:dyDescent="0.35">
      <c r="A578" s="1" t="s">
        <v>103</v>
      </c>
      <c r="B578" s="1">
        <v>2019</v>
      </c>
      <c r="C578" s="22">
        <v>43779</v>
      </c>
      <c r="D578" s="1" t="s">
        <v>72</v>
      </c>
      <c r="E578" s="43" t="s">
        <v>208</v>
      </c>
      <c r="F578" t="s">
        <v>209</v>
      </c>
      <c r="G578" s="3">
        <v>2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7">
        <f t="shared" si="22"/>
        <v>64.458370635631155</v>
      </c>
    </row>
    <row r="579" spans="1:14" x14ac:dyDescent="0.35">
      <c r="A579" s="1" t="s">
        <v>103</v>
      </c>
      <c r="B579" s="1">
        <v>2019</v>
      </c>
      <c r="C579" s="22">
        <v>43779</v>
      </c>
      <c r="D579" s="1" t="s">
        <v>72</v>
      </c>
      <c r="E579" s="43" t="s">
        <v>208</v>
      </c>
      <c r="F579" t="s">
        <v>209</v>
      </c>
      <c r="G579" s="3">
        <v>2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7">
        <f t="shared" si="22"/>
        <v>64.348914112074354</v>
      </c>
    </row>
    <row r="580" spans="1:14" x14ac:dyDescent="0.35">
      <c r="A580" s="1" t="s">
        <v>103</v>
      </c>
      <c r="B580" s="1">
        <v>2019</v>
      </c>
      <c r="C580" s="22">
        <v>43779</v>
      </c>
      <c r="D580" s="1" t="s">
        <v>72</v>
      </c>
      <c r="E580" s="43" t="s">
        <v>208</v>
      </c>
      <c r="F580" t="s">
        <v>210</v>
      </c>
      <c r="G580" s="3">
        <v>2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7">
        <f t="shared" si="22"/>
        <v>63.852429939694929</v>
      </c>
    </row>
    <row r="581" spans="1:14" x14ac:dyDescent="0.35">
      <c r="A581" s="1" t="s">
        <v>103</v>
      </c>
      <c r="B581" s="1">
        <v>2019</v>
      </c>
      <c r="C581" s="22">
        <v>43779</v>
      </c>
      <c r="D581" s="1" t="s">
        <v>72</v>
      </c>
      <c r="E581" s="43" t="s">
        <v>208</v>
      </c>
      <c r="F581" t="s">
        <v>210</v>
      </c>
      <c r="G581" s="3">
        <v>2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7">
        <f t="shared" si="22"/>
        <v>63.773250664304697</v>
      </c>
    </row>
    <row r="582" spans="1:14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3" t="s">
        <v>204</v>
      </c>
      <c r="F582">
        <v>1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7">
        <f t="shared" si="22"/>
        <v>58.498537536561585</v>
      </c>
    </row>
    <row r="583" spans="1:14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3" t="s">
        <v>204</v>
      </c>
      <c r="F583">
        <v>1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7">
        <f t="shared" si="22"/>
        <v>58.327932598833442</v>
      </c>
    </row>
    <row r="584" spans="1:14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3" t="s">
        <v>204</v>
      </c>
      <c r="F584">
        <v>2</v>
      </c>
      <c r="G584" s="3">
        <v>1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7">
        <f t="shared" si="22"/>
        <v>61.791967044284249</v>
      </c>
    </row>
    <row r="585" spans="1:14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3" t="s">
        <v>204</v>
      </c>
      <c r="F585">
        <v>2</v>
      </c>
      <c r="G585" s="3">
        <v>1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7">
        <f t="shared" si="22"/>
        <v>60.65711878685763</v>
      </c>
    </row>
    <row r="586" spans="1:14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3" t="s">
        <v>204</v>
      </c>
      <c r="F586">
        <v>3</v>
      </c>
      <c r="G586" s="3">
        <v>1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7">
        <f t="shared" si="22"/>
        <v>62.986615344239354</v>
      </c>
    </row>
    <row r="587" spans="1:14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3" t="s">
        <v>204</v>
      </c>
      <c r="F587">
        <v>3</v>
      </c>
      <c r="G587" s="3">
        <v>1</v>
      </c>
      <c r="H587" t="s">
        <v>124</v>
      </c>
      <c r="I587" t="s">
        <v>123</v>
      </c>
      <c r="K587">
        <v>26</v>
      </c>
      <c r="L587">
        <v>2</v>
      </c>
      <c r="M587">
        <v>11.725999999999999</v>
      </c>
      <c r="N587" s="37">
        <f t="shared" si="22"/>
        <v>61.402012621524818</v>
      </c>
    </row>
    <row r="588" spans="1:14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3" t="s">
        <v>204</v>
      </c>
      <c r="F588">
        <v>4</v>
      </c>
      <c r="G588" s="3">
        <v>1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7">
        <f t="shared" si="22"/>
        <v>63.520070577856195</v>
      </c>
    </row>
    <row r="589" spans="1:14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3" t="s">
        <v>204</v>
      </c>
      <c r="F589">
        <v>4</v>
      </c>
      <c r="G589" s="3">
        <v>1</v>
      </c>
      <c r="H589" t="s">
        <v>28</v>
      </c>
      <c r="I589" t="s">
        <v>29</v>
      </c>
      <c r="K589">
        <v>25</v>
      </c>
      <c r="L589">
        <v>2</v>
      </c>
      <c r="M589">
        <v>11.424000000000001</v>
      </c>
      <c r="N589" s="37">
        <f t="shared" si="22"/>
        <v>63.02521008403361</v>
      </c>
    </row>
    <row r="590" spans="1:14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3" t="s">
        <v>204</v>
      </c>
      <c r="F590">
        <v>5</v>
      </c>
      <c r="G590" s="3">
        <v>1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7">
        <f t="shared" si="22"/>
        <v>63.352397712274524</v>
      </c>
    </row>
    <row r="591" spans="1:14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3" t="s">
        <v>204</v>
      </c>
      <c r="F591">
        <v>5</v>
      </c>
      <c r="G591" s="3">
        <v>1</v>
      </c>
      <c r="H591" t="s">
        <v>122</v>
      </c>
      <c r="I591" t="s">
        <v>123</v>
      </c>
      <c r="K591">
        <v>24</v>
      </c>
      <c r="L591">
        <v>2</v>
      </c>
      <c r="M591">
        <v>11.418000000000001</v>
      </c>
      <c r="N591" s="37">
        <f t="shared" si="22"/>
        <v>63.058328954282707</v>
      </c>
    </row>
    <row r="592" spans="1:14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3" t="s">
        <v>204</v>
      </c>
      <c r="F592">
        <v>6</v>
      </c>
      <c r="G592" s="3">
        <v>1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7">
        <f t="shared" si="22"/>
        <v>63.716814159292028</v>
      </c>
    </row>
    <row r="593" spans="1:14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3" t="s">
        <v>204</v>
      </c>
      <c r="F593">
        <v>6</v>
      </c>
      <c r="G593" s="3">
        <v>1</v>
      </c>
      <c r="H593" t="s">
        <v>26</v>
      </c>
      <c r="I593" t="s">
        <v>27</v>
      </c>
      <c r="K593">
        <v>23</v>
      </c>
      <c r="L593">
        <v>2</v>
      </c>
      <c r="M593">
        <v>11.321000000000002</v>
      </c>
      <c r="N593" s="37">
        <f t="shared" si="22"/>
        <v>63.59862202985601</v>
      </c>
    </row>
    <row r="594" spans="1:14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3" t="s">
        <v>204</v>
      </c>
      <c r="F594">
        <v>7</v>
      </c>
      <c r="G594" s="3">
        <v>1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7">
        <f t="shared" si="22"/>
        <v>62.370062370062371</v>
      </c>
    </row>
    <row r="595" spans="1:14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3" t="s">
        <v>204</v>
      </c>
      <c r="F595">
        <v>7</v>
      </c>
      <c r="G595" s="3">
        <v>1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7">
        <f t="shared" si="22"/>
        <v>61.738981306808434</v>
      </c>
    </row>
    <row r="596" spans="1:14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3" t="s">
        <v>204</v>
      </c>
      <c r="F596">
        <v>8</v>
      </c>
      <c r="G596" s="3">
        <v>1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7">
        <f t="shared" si="22"/>
        <v>59.980006664445185</v>
      </c>
    </row>
    <row r="597" spans="1:14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3" t="s">
        <v>204</v>
      </c>
      <c r="F597">
        <v>8</v>
      </c>
      <c r="G597" s="3">
        <v>1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7">
        <f t="shared" si="22"/>
        <v>59.835452505609574</v>
      </c>
    </row>
    <row r="598" spans="1:14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3" t="s">
        <v>204</v>
      </c>
      <c r="F598">
        <v>9</v>
      </c>
      <c r="G598" s="3">
        <v>1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7">
        <f t="shared" si="22"/>
        <v>62.882096069869</v>
      </c>
    </row>
    <row r="599" spans="1:14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3" t="s">
        <v>204</v>
      </c>
      <c r="F599">
        <v>9</v>
      </c>
      <c r="G599" s="3">
        <v>1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7">
        <f t="shared" si="22"/>
        <v>62.565172054223154</v>
      </c>
    </row>
    <row r="600" spans="1:14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3" t="s">
        <v>204</v>
      </c>
      <c r="F600">
        <v>10</v>
      </c>
      <c r="G600" s="3">
        <v>1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7">
        <f t="shared" si="22"/>
        <v>62.898576046125626</v>
      </c>
    </row>
    <row r="601" spans="1:14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3" t="s">
        <v>204</v>
      </c>
      <c r="F601">
        <v>10</v>
      </c>
      <c r="G601" s="3">
        <v>1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7">
        <f t="shared" si="22"/>
        <v>62.380869866574251</v>
      </c>
    </row>
    <row r="602" spans="1:14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3" t="s">
        <v>204</v>
      </c>
      <c r="F602">
        <v>11</v>
      </c>
      <c r="G602" s="3">
        <v>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7">
        <f t="shared" ref="N602:N633" si="23">3.6*200/M602</f>
        <v>62.510852578572667</v>
      </c>
    </row>
    <row r="603" spans="1:14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3" t="s">
        <v>204</v>
      </c>
      <c r="F603">
        <v>11</v>
      </c>
      <c r="G603" s="3">
        <v>1</v>
      </c>
      <c r="H603" t="s">
        <v>157</v>
      </c>
      <c r="I603" t="s">
        <v>38</v>
      </c>
      <c r="K603">
        <v>18</v>
      </c>
      <c r="L603">
        <v>2</v>
      </c>
      <c r="M603">
        <v>11.591000000000001</v>
      </c>
      <c r="N603" s="37">
        <f t="shared" si="23"/>
        <v>62.117159865412816</v>
      </c>
    </row>
    <row r="604" spans="1:14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3" t="s">
        <v>204</v>
      </c>
      <c r="F604">
        <v>12</v>
      </c>
      <c r="G604" s="3">
        <v>1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7">
        <f t="shared" si="23"/>
        <v>62.761506276150634</v>
      </c>
    </row>
    <row r="605" spans="1:14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3" t="s">
        <v>204</v>
      </c>
      <c r="F605">
        <v>12</v>
      </c>
      <c r="G605" s="3">
        <v>1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7">
        <f t="shared" si="23"/>
        <v>62.728698379508629</v>
      </c>
    </row>
    <row r="606" spans="1:14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3" t="s">
        <v>205</v>
      </c>
      <c r="F606">
        <v>1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7">
        <f t="shared" si="23"/>
        <v>63.654849261780569</v>
      </c>
    </row>
    <row r="607" spans="1:14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3" t="s">
        <v>205</v>
      </c>
      <c r="F607">
        <v>1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11.475999999999999</v>
      </c>
      <c r="N607" s="37">
        <f t="shared" si="23"/>
        <v>62.739630533286864</v>
      </c>
    </row>
    <row r="608" spans="1:14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3" t="s">
        <v>205</v>
      </c>
      <c r="F608">
        <v>2</v>
      </c>
      <c r="G608" s="3">
        <v>1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7">
        <f t="shared" si="23"/>
        <v>64.452600483394505</v>
      </c>
    </row>
    <row r="609" spans="1:14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3" t="s">
        <v>205</v>
      </c>
      <c r="F609">
        <v>2</v>
      </c>
      <c r="G609" s="3">
        <v>1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7">
        <f t="shared" si="23"/>
        <v>63.954521229348025</v>
      </c>
    </row>
    <row r="610" spans="1:14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3" t="s">
        <v>205</v>
      </c>
      <c r="F610">
        <v>3</v>
      </c>
      <c r="G610" s="3">
        <v>1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7">
        <f t="shared" si="23"/>
        <v>64.148253741981463</v>
      </c>
    </row>
    <row r="611" spans="1:14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3" t="s">
        <v>205</v>
      </c>
      <c r="F611">
        <v>3</v>
      </c>
      <c r="G611" s="3">
        <v>1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7">
        <f t="shared" si="23"/>
        <v>63.285576162432974</v>
      </c>
    </row>
    <row r="612" spans="1:14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3" t="s">
        <v>205</v>
      </c>
      <c r="F612">
        <v>4</v>
      </c>
      <c r="G612" s="3">
        <v>1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7">
        <f t="shared" si="23"/>
        <v>62.882096069869</v>
      </c>
    </row>
    <row r="613" spans="1:14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3" t="s">
        <v>205</v>
      </c>
      <c r="F613">
        <v>4</v>
      </c>
      <c r="G613" s="3">
        <v>1</v>
      </c>
      <c r="H613" t="s">
        <v>22</v>
      </c>
      <c r="I613" t="s">
        <v>15</v>
      </c>
      <c r="K613">
        <v>9</v>
      </c>
      <c r="L613">
        <v>2</v>
      </c>
      <c r="M613">
        <v>11.498999999999999</v>
      </c>
      <c r="N613" s="37">
        <f t="shared" si="23"/>
        <v>62.614140360031314</v>
      </c>
    </row>
    <row r="614" spans="1:14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3" t="s">
        <v>205</v>
      </c>
      <c r="F614">
        <v>5</v>
      </c>
      <c r="G614" s="3">
        <v>1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7">
        <f t="shared" si="23"/>
        <v>60.120240480961918</v>
      </c>
    </row>
    <row r="615" spans="1:14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3" t="s">
        <v>205</v>
      </c>
      <c r="F615">
        <v>5</v>
      </c>
      <c r="G615" s="3">
        <v>1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7">
        <f t="shared" si="23"/>
        <v>60</v>
      </c>
    </row>
    <row r="616" spans="1:14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3" t="s">
        <v>205</v>
      </c>
      <c r="F616">
        <v>6</v>
      </c>
      <c r="G616" s="3">
        <v>1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7">
        <f t="shared" si="23"/>
        <v>62.364660025985273</v>
      </c>
    </row>
    <row r="617" spans="1:14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3" t="s">
        <v>205</v>
      </c>
      <c r="F617">
        <v>6</v>
      </c>
      <c r="G617" s="3">
        <v>1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7">
        <f t="shared" si="23"/>
        <v>62.21914967162116</v>
      </c>
    </row>
    <row r="618" spans="1:14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3" t="s">
        <v>205</v>
      </c>
      <c r="F618">
        <v>7</v>
      </c>
      <c r="G618" s="3">
        <v>1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7">
        <f t="shared" si="23"/>
        <v>64.818149081742888</v>
      </c>
    </row>
    <row r="619" spans="1:14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3" t="s">
        <v>205</v>
      </c>
      <c r="F619">
        <v>7</v>
      </c>
      <c r="G619" s="3">
        <v>1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7">
        <f t="shared" si="23"/>
        <v>64.366172000715181</v>
      </c>
    </row>
    <row r="620" spans="1:14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3" t="s">
        <v>205</v>
      </c>
      <c r="F620">
        <v>8</v>
      </c>
      <c r="G620" s="3">
        <v>1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7">
        <f t="shared" si="23"/>
        <v>63.397023861935374</v>
      </c>
    </row>
    <row r="621" spans="1:14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3" t="s">
        <v>205</v>
      </c>
      <c r="F621">
        <v>8</v>
      </c>
      <c r="G621" s="3">
        <v>1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7">
        <f t="shared" si="23"/>
        <v>63.191153238546605</v>
      </c>
    </row>
    <row r="622" spans="1:14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3" t="s">
        <v>206</v>
      </c>
      <c r="F622">
        <v>1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7">
        <f t="shared" si="23"/>
        <v>64.993681169886258</v>
      </c>
    </row>
    <row r="623" spans="1:14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3" t="s">
        <v>206</v>
      </c>
      <c r="F623">
        <v>1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11.113999999999999</v>
      </c>
      <c r="N623" s="37">
        <f t="shared" si="23"/>
        <v>64.783156379341378</v>
      </c>
    </row>
    <row r="624" spans="1:14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3" t="s">
        <v>206</v>
      </c>
      <c r="F624">
        <v>2</v>
      </c>
      <c r="G624" s="3">
        <v>1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7">
        <f t="shared" si="23"/>
        <v>63.581773225008831</v>
      </c>
    </row>
    <row r="625" spans="1:14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3" t="s">
        <v>206</v>
      </c>
      <c r="F625">
        <v>2</v>
      </c>
      <c r="G625" s="3">
        <v>1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7">
        <f t="shared" si="23"/>
        <v>62.93706293706294</v>
      </c>
    </row>
    <row r="626" spans="1:14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3" t="s">
        <v>206</v>
      </c>
      <c r="F626">
        <v>3</v>
      </c>
      <c r="G626" s="3">
        <v>1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7">
        <f t="shared" si="23"/>
        <v>64.354665713264211</v>
      </c>
    </row>
    <row r="627" spans="1:14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3" t="s">
        <v>206</v>
      </c>
      <c r="F627">
        <v>3</v>
      </c>
      <c r="G627" s="3">
        <v>1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7">
        <f t="shared" si="23"/>
        <v>63.807160581354125</v>
      </c>
    </row>
    <row r="628" spans="1:14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3" t="s">
        <v>206</v>
      </c>
      <c r="F628">
        <v>4</v>
      </c>
      <c r="G628" s="3">
        <v>1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7">
        <f t="shared" si="23"/>
        <v>61.292244828466842</v>
      </c>
    </row>
    <row r="629" spans="1:14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3" t="s">
        <v>206</v>
      </c>
      <c r="F629">
        <v>4</v>
      </c>
      <c r="G629" s="3">
        <v>1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7">
        <f t="shared" si="23"/>
        <v>61.141304347826086</v>
      </c>
    </row>
    <row r="630" spans="1:14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3" t="s">
        <v>206</v>
      </c>
      <c r="F630">
        <v>1</v>
      </c>
      <c r="G630" s="3">
        <v>2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7">
        <f t="shared" si="23"/>
        <v>62.527138514980457</v>
      </c>
    </row>
    <row r="631" spans="1:14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3" t="s">
        <v>206</v>
      </c>
      <c r="F631">
        <v>1</v>
      </c>
      <c r="G631" s="3">
        <v>2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7">
        <f t="shared" si="23"/>
        <v>61.360149991477755</v>
      </c>
    </row>
    <row r="632" spans="1:14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3" t="s">
        <v>206</v>
      </c>
      <c r="F632">
        <v>2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7">
        <f t="shared" si="23"/>
        <v>63.307834344500137</v>
      </c>
    </row>
    <row r="633" spans="1:14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3" t="s">
        <v>206</v>
      </c>
      <c r="F633">
        <v>2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7">
        <f t="shared" si="23"/>
        <v>62.391681109185448</v>
      </c>
    </row>
    <row r="634" spans="1:14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3" t="s">
        <v>206</v>
      </c>
      <c r="F634">
        <v>3</v>
      </c>
      <c r="G634" s="3">
        <v>2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7">
        <f t="shared" ref="N634:N663" si="24">3.6*200/M634</f>
        <v>64.835659612787026</v>
      </c>
    </row>
    <row r="635" spans="1:14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3" t="s">
        <v>206</v>
      </c>
      <c r="F635">
        <v>3</v>
      </c>
      <c r="G635" s="3">
        <v>2</v>
      </c>
      <c r="H635" t="s">
        <v>141</v>
      </c>
      <c r="I635" t="s">
        <v>44</v>
      </c>
      <c r="K635">
        <v>7</v>
      </c>
      <c r="L635">
        <v>2</v>
      </c>
      <c r="M635">
        <v>11.235000000000001</v>
      </c>
      <c r="N635" s="37">
        <f t="shared" si="24"/>
        <v>64.085447263017343</v>
      </c>
    </row>
    <row r="636" spans="1:14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3" t="s">
        <v>206</v>
      </c>
      <c r="F636">
        <v>4</v>
      </c>
      <c r="G636" s="3">
        <v>2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7">
        <f t="shared" si="24"/>
        <v>64.034151547492002</v>
      </c>
    </row>
    <row r="637" spans="1:14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3" t="s">
        <v>206</v>
      </c>
      <c r="F637">
        <v>4</v>
      </c>
      <c r="G637" s="3">
        <v>2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7">
        <f t="shared" si="24"/>
        <v>61.914180067073694</v>
      </c>
    </row>
    <row r="638" spans="1:14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3" t="s">
        <v>207</v>
      </c>
      <c r="F638">
        <v>1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7">
        <f t="shared" si="24"/>
        <v>63.380281690140848</v>
      </c>
    </row>
    <row r="639" spans="1:14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3" t="s">
        <v>207</v>
      </c>
      <c r="F639">
        <v>1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7">
        <f t="shared" si="24"/>
        <v>63.008663691257553</v>
      </c>
    </row>
    <row r="640" spans="1:14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3" t="s">
        <v>207</v>
      </c>
      <c r="F640">
        <v>2</v>
      </c>
      <c r="G640" s="3">
        <v>1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7">
        <f t="shared" si="24"/>
        <v>64.222638480064219</v>
      </c>
    </row>
    <row r="641" spans="1:14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3" t="s">
        <v>207</v>
      </c>
      <c r="F641">
        <v>2</v>
      </c>
      <c r="G641" s="3">
        <v>1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7">
        <f t="shared" si="24"/>
        <v>64.245560810207905</v>
      </c>
    </row>
    <row r="642" spans="1:14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3" t="s">
        <v>207</v>
      </c>
      <c r="F642">
        <v>1</v>
      </c>
      <c r="G642" s="3">
        <v>2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7">
        <f t="shared" si="24"/>
        <v>63.080427545120031</v>
      </c>
    </row>
    <row r="643" spans="1:14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3" t="s">
        <v>207</v>
      </c>
      <c r="F643">
        <v>1</v>
      </c>
      <c r="G643" s="3">
        <v>2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7">
        <f t="shared" si="24"/>
        <v>59.563203176704171</v>
      </c>
    </row>
    <row r="644" spans="1:14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3" t="s">
        <v>207</v>
      </c>
      <c r="F644">
        <v>2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7">
        <f t="shared" si="24"/>
        <v>64.074041114176381</v>
      </c>
    </row>
    <row r="645" spans="1:14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3" t="s">
        <v>207</v>
      </c>
      <c r="F645">
        <v>2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7">
        <f t="shared" si="24"/>
        <v>63.492063492063494</v>
      </c>
    </row>
    <row r="646" spans="1:14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3" t="s">
        <v>207</v>
      </c>
      <c r="F646">
        <v>2</v>
      </c>
      <c r="G646" s="3">
        <v>3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7">
        <f t="shared" si="24"/>
        <v>64.022763649297531</v>
      </c>
    </row>
    <row r="647" spans="1:14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3" t="s">
        <v>207</v>
      </c>
      <c r="F647">
        <v>2</v>
      </c>
      <c r="G647" s="3">
        <v>3</v>
      </c>
      <c r="H647" t="s">
        <v>33</v>
      </c>
      <c r="I647" t="s">
        <v>146</v>
      </c>
      <c r="K647">
        <v>3</v>
      </c>
      <c r="L647">
        <v>2</v>
      </c>
      <c r="M647">
        <v>11.283000000000001</v>
      </c>
      <c r="N647" s="37">
        <f t="shared" si="24"/>
        <v>63.812815740494543</v>
      </c>
    </row>
    <row r="648" spans="1:14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3" t="s">
        <v>208</v>
      </c>
      <c r="F648" t="s">
        <v>209</v>
      </c>
      <c r="G648" s="3">
        <v>1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7">
        <f t="shared" si="24"/>
        <v>64.684215254694095</v>
      </c>
    </row>
    <row r="649" spans="1:14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3" t="s">
        <v>208</v>
      </c>
      <c r="F649" t="s">
        <v>209</v>
      </c>
      <c r="G649" s="3">
        <v>1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7">
        <f t="shared" si="24"/>
        <v>64.504569073642713</v>
      </c>
    </row>
    <row r="650" spans="1:14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3" t="s">
        <v>208</v>
      </c>
      <c r="F650" t="s">
        <v>210</v>
      </c>
      <c r="G650" s="3">
        <v>1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7">
        <f t="shared" si="24"/>
        <v>63.21334503950834</v>
      </c>
    </row>
    <row r="651" spans="1:14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3" t="s">
        <v>208</v>
      </c>
      <c r="F651" t="s">
        <v>210</v>
      </c>
      <c r="G651" s="3">
        <v>1</v>
      </c>
      <c r="H651" t="s">
        <v>30</v>
      </c>
      <c r="I651" t="s">
        <v>31</v>
      </c>
      <c r="K651">
        <v>4</v>
      </c>
      <c r="L651">
        <v>2</v>
      </c>
      <c r="M651">
        <v>11.424000000000001</v>
      </c>
      <c r="N651" s="37">
        <f t="shared" si="24"/>
        <v>63.02521008403361</v>
      </c>
    </row>
    <row r="652" spans="1:14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3" t="s">
        <v>208</v>
      </c>
      <c r="F652" t="s">
        <v>209</v>
      </c>
      <c r="G652" s="3">
        <v>2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7">
        <f t="shared" si="24"/>
        <v>64.823984874403536</v>
      </c>
    </row>
    <row r="653" spans="1:14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3" t="s">
        <v>208</v>
      </c>
      <c r="F653" t="s">
        <v>209</v>
      </c>
      <c r="G653" s="3">
        <v>2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7">
        <f t="shared" si="24"/>
        <v>64.159686330422389</v>
      </c>
    </row>
    <row r="654" spans="1:14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3" t="s">
        <v>208</v>
      </c>
      <c r="F654" t="s">
        <v>210</v>
      </c>
      <c r="G654" s="3">
        <v>2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7">
        <f t="shared" si="24"/>
        <v>63.11913737178925</v>
      </c>
    </row>
    <row r="655" spans="1:14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3" t="s">
        <v>208</v>
      </c>
      <c r="F655" t="s">
        <v>210</v>
      </c>
      <c r="G655" s="3">
        <v>2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7">
        <f t="shared" si="24"/>
        <v>63.191153238546605</v>
      </c>
    </row>
    <row r="656" spans="1:14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3" t="s">
        <v>208</v>
      </c>
      <c r="F656" t="s">
        <v>210</v>
      </c>
      <c r="G656" s="3">
        <v>3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7">
        <f t="shared" si="24"/>
        <v>63.363548358708087</v>
      </c>
    </row>
    <row r="657" spans="1:14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3" t="s">
        <v>208</v>
      </c>
      <c r="F657" t="s">
        <v>210</v>
      </c>
      <c r="G657" s="3">
        <v>3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7">
        <f t="shared" si="24"/>
        <v>63.352397712274524</v>
      </c>
    </row>
    <row r="658" spans="1:14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3" t="s">
        <v>204</v>
      </c>
      <c r="F658">
        <v>1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7">
        <f t="shared" si="24"/>
        <v>62.246044782571104</v>
      </c>
    </row>
    <row r="659" spans="1:14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3" t="s">
        <v>204</v>
      </c>
      <c r="F659">
        <v>1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7">
        <f t="shared" si="24"/>
        <v>60.836501901140679</v>
      </c>
    </row>
    <row r="660" spans="1:14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3" t="s">
        <v>204</v>
      </c>
      <c r="F660">
        <v>2</v>
      </c>
      <c r="G660" s="3">
        <v>1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7">
        <f t="shared" si="24"/>
        <v>62.026188835286007</v>
      </c>
    </row>
    <row r="661" spans="1:14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3" t="s">
        <v>204</v>
      </c>
      <c r="F661">
        <v>2</v>
      </c>
      <c r="G661" s="3">
        <v>1</v>
      </c>
      <c r="H661" t="s">
        <v>158</v>
      </c>
      <c r="I661" t="s">
        <v>159</v>
      </c>
      <c r="K661">
        <v>27</v>
      </c>
      <c r="L661">
        <v>2</v>
      </c>
      <c r="M661">
        <v>11.697000000000001</v>
      </c>
      <c r="N661" s="37">
        <f t="shared" si="24"/>
        <v>61.554244678122593</v>
      </c>
    </row>
    <row r="662" spans="1:14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3" t="s">
        <v>204</v>
      </c>
      <c r="F662">
        <v>3</v>
      </c>
      <c r="G662" s="3">
        <v>1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7">
        <f t="shared" si="24"/>
        <v>62.766977595676053</v>
      </c>
    </row>
    <row r="663" spans="1:14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3" t="s">
        <v>204</v>
      </c>
      <c r="F663">
        <v>3</v>
      </c>
      <c r="G663" s="3">
        <v>1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7">
        <f t="shared" si="24"/>
        <v>56.497175141242941</v>
      </c>
    </row>
    <row r="664" spans="1:14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3" t="s">
        <v>204</v>
      </c>
      <c r="F664">
        <v>4</v>
      </c>
      <c r="G664" s="3">
        <v>1</v>
      </c>
      <c r="H664" t="s">
        <v>52</v>
      </c>
      <c r="I664" t="s">
        <v>53</v>
      </c>
      <c r="K664">
        <v>9</v>
      </c>
      <c r="L664">
        <v>1</v>
      </c>
      <c r="N664" s="37"/>
    </row>
    <row r="665" spans="1:14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3" t="s">
        <v>204</v>
      </c>
      <c r="F665">
        <v>4</v>
      </c>
      <c r="G665" s="3">
        <v>1</v>
      </c>
      <c r="H665" t="s">
        <v>150</v>
      </c>
      <c r="I665" t="s">
        <v>31</v>
      </c>
      <c r="K665">
        <v>25</v>
      </c>
      <c r="L665">
        <v>2</v>
      </c>
      <c r="N665" s="37"/>
    </row>
    <row r="666" spans="1:14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3" t="s">
        <v>204</v>
      </c>
      <c r="F666">
        <v>5</v>
      </c>
      <c r="G666" s="3">
        <v>1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7">
        <f>3.6*200/M666</f>
        <v>60.065070493034121</v>
      </c>
    </row>
    <row r="667" spans="1:14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3" t="s">
        <v>204</v>
      </c>
      <c r="F667">
        <v>5</v>
      </c>
      <c r="G667" s="3">
        <v>1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7">
        <f>3.6*200/M667</f>
        <v>59.820538384845463</v>
      </c>
    </row>
    <row r="668" spans="1:14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3" t="s">
        <v>204</v>
      </c>
      <c r="F668">
        <v>6</v>
      </c>
      <c r="G668" s="3">
        <v>1</v>
      </c>
      <c r="H668" t="s">
        <v>43</v>
      </c>
      <c r="I668" t="s">
        <v>44</v>
      </c>
      <c r="K668">
        <v>10</v>
      </c>
      <c r="L668">
        <v>1</v>
      </c>
      <c r="N668" s="37"/>
    </row>
    <row r="669" spans="1:14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3" t="s">
        <v>204</v>
      </c>
      <c r="F669">
        <v>6</v>
      </c>
      <c r="G669" s="3">
        <v>1</v>
      </c>
      <c r="H669" t="s">
        <v>100</v>
      </c>
      <c r="I669" t="s">
        <v>47</v>
      </c>
      <c r="K669">
        <v>23</v>
      </c>
      <c r="L669">
        <v>2</v>
      </c>
      <c r="N669" s="37"/>
    </row>
    <row r="670" spans="1:14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3" t="s">
        <v>204</v>
      </c>
      <c r="F670">
        <v>7</v>
      </c>
      <c r="G670" s="3">
        <v>1</v>
      </c>
      <c r="H670" t="s">
        <v>20</v>
      </c>
      <c r="I670" t="s">
        <v>21</v>
      </c>
      <c r="K670">
        <v>11</v>
      </c>
      <c r="L670">
        <v>1</v>
      </c>
      <c r="N670" s="37"/>
    </row>
    <row r="671" spans="1:14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3" t="s">
        <v>204</v>
      </c>
      <c r="F671">
        <v>7</v>
      </c>
      <c r="G671" s="3">
        <v>1</v>
      </c>
      <c r="H671" t="s">
        <v>157</v>
      </c>
      <c r="I671" t="s">
        <v>38</v>
      </c>
      <c r="K671">
        <v>22</v>
      </c>
      <c r="L671">
        <v>2</v>
      </c>
      <c r="N671" s="37"/>
    </row>
    <row r="672" spans="1:14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3" t="s">
        <v>204</v>
      </c>
      <c r="F672">
        <v>8</v>
      </c>
      <c r="G672" s="3">
        <v>1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7">
        <f t="shared" ref="N672:N735" si="25">3.6*200/M672</f>
        <v>63.052806725632713</v>
      </c>
    </row>
    <row r="673" spans="1:14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3" t="s">
        <v>204</v>
      </c>
      <c r="F673">
        <v>8</v>
      </c>
      <c r="G673" s="3">
        <v>1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7">
        <f t="shared" si="25"/>
        <v>62.299904819589855</v>
      </c>
    </row>
    <row r="674" spans="1:14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3" t="s">
        <v>204</v>
      </c>
      <c r="F674">
        <v>9</v>
      </c>
      <c r="G674" s="3">
        <v>1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7">
        <f t="shared" si="25"/>
        <v>62.085021988445291</v>
      </c>
    </row>
    <row r="675" spans="1:14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3" t="s">
        <v>204</v>
      </c>
      <c r="F675">
        <v>9</v>
      </c>
      <c r="G675" s="3">
        <v>1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7">
        <f t="shared" si="25"/>
        <v>61.951471347444503</v>
      </c>
    </row>
    <row r="676" spans="1:14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3" t="s">
        <v>204</v>
      </c>
      <c r="F676">
        <v>10</v>
      </c>
      <c r="G676" s="3">
        <v>1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7">
        <f t="shared" si="25"/>
        <v>64.579782940174013</v>
      </c>
    </row>
    <row r="677" spans="1:14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71" t="s">
        <v>204</v>
      </c>
      <c r="F677">
        <v>10</v>
      </c>
      <c r="G677" s="3">
        <v>1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7">
        <f t="shared" si="25"/>
        <v>62.483728195782348</v>
      </c>
    </row>
    <row r="678" spans="1:14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71" t="s">
        <v>204</v>
      </c>
      <c r="F678">
        <v>11</v>
      </c>
      <c r="G678" s="3">
        <v>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7">
        <f t="shared" si="25"/>
        <v>62.462045631994449</v>
      </c>
    </row>
    <row r="679" spans="1:14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3" t="s">
        <v>204</v>
      </c>
      <c r="F679">
        <v>11</v>
      </c>
      <c r="G679" s="3">
        <v>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7">
        <f t="shared" si="25"/>
        <v>61.443932411674346</v>
      </c>
    </row>
    <row r="680" spans="1:14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71" t="s">
        <v>204</v>
      </c>
      <c r="F680">
        <v>12</v>
      </c>
      <c r="G680" s="3">
        <v>1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7">
        <f t="shared" si="25"/>
        <v>61.97280082630401</v>
      </c>
    </row>
    <row r="681" spans="1:14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71" t="s">
        <v>204</v>
      </c>
      <c r="F681">
        <v>12</v>
      </c>
      <c r="G681" s="3">
        <v>1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7">
        <f t="shared" si="25"/>
        <v>61.802575107296136</v>
      </c>
    </row>
    <row r="682" spans="1:14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3" t="s">
        <v>205</v>
      </c>
      <c r="F682">
        <v>1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7">
        <f t="shared" si="25"/>
        <v>62.21377343817506</v>
      </c>
    </row>
    <row r="683" spans="1:14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71" t="s">
        <v>205</v>
      </c>
      <c r="F683">
        <v>1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7">
        <f t="shared" si="25"/>
        <v>61.402012621524811</v>
      </c>
    </row>
    <row r="684" spans="1:14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71" t="s">
        <v>205</v>
      </c>
      <c r="F684">
        <v>2</v>
      </c>
      <c r="G684" s="3">
        <v>1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7">
        <f t="shared" si="25"/>
        <v>63.291139240506332</v>
      </c>
    </row>
    <row r="685" spans="1:14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3" t="s">
        <v>205</v>
      </c>
      <c r="F685">
        <v>2</v>
      </c>
      <c r="G685" s="3">
        <v>1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7">
        <f t="shared" si="25"/>
        <v>62.635928664636801</v>
      </c>
    </row>
    <row r="686" spans="1:14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71" t="s">
        <v>205</v>
      </c>
      <c r="F686">
        <v>3</v>
      </c>
      <c r="G686" s="3">
        <v>1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7">
        <f t="shared" si="25"/>
        <v>64.034151547492002</v>
      </c>
    </row>
    <row r="687" spans="1:14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71" t="s">
        <v>205</v>
      </c>
      <c r="F687">
        <v>3</v>
      </c>
      <c r="G687" s="3">
        <v>1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7">
        <f t="shared" si="25"/>
        <v>63.943161634103021</v>
      </c>
    </row>
    <row r="688" spans="1:14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3" t="s">
        <v>205</v>
      </c>
      <c r="F688">
        <v>4</v>
      </c>
      <c r="G688" s="3">
        <v>1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7">
        <f t="shared" si="25"/>
        <v>64.441063277544075</v>
      </c>
    </row>
    <row r="689" spans="1:14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71" t="s">
        <v>205</v>
      </c>
      <c r="F689">
        <v>4</v>
      </c>
      <c r="G689" s="3">
        <v>1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7">
        <f t="shared" si="25"/>
        <v>60.939483707151929</v>
      </c>
    </row>
    <row r="690" spans="1:14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71" t="s">
        <v>205</v>
      </c>
      <c r="F690">
        <v>5</v>
      </c>
      <c r="G690" s="3">
        <v>1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7">
        <f t="shared" si="25"/>
        <v>64.690026954177895</v>
      </c>
    </row>
    <row r="691" spans="1:14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3" t="s">
        <v>205</v>
      </c>
      <c r="F691">
        <v>5</v>
      </c>
      <c r="G691" s="3">
        <v>1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7">
        <f t="shared" si="25"/>
        <v>64.131112496659838</v>
      </c>
    </row>
    <row r="692" spans="1:14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71" t="s">
        <v>205</v>
      </c>
      <c r="F692">
        <v>6</v>
      </c>
      <c r="G692" s="3">
        <v>1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7">
        <f t="shared" si="25"/>
        <v>63.135741844966681</v>
      </c>
    </row>
    <row r="693" spans="1:14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71" t="s">
        <v>205</v>
      </c>
      <c r="F693">
        <v>6</v>
      </c>
      <c r="G693" s="3">
        <v>1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7">
        <f t="shared" si="25"/>
        <v>61.449176410343945</v>
      </c>
    </row>
    <row r="694" spans="1:14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71" t="s">
        <v>205</v>
      </c>
      <c r="F694">
        <v>7</v>
      </c>
      <c r="G694" s="3">
        <v>1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7">
        <f t="shared" si="25"/>
        <v>60.636685194542693</v>
      </c>
    </row>
    <row r="695" spans="1:14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71" t="s">
        <v>205</v>
      </c>
      <c r="F695">
        <v>7</v>
      </c>
      <c r="G695" s="3">
        <v>1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7">
        <f t="shared" si="25"/>
        <v>52.906165037842605</v>
      </c>
    </row>
    <row r="696" spans="1:14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71" t="s">
        <v>205</v>
      </c>
      <c r="F696">
        <v>8</v>
      </c>
      <c r="G696" s="3">
        <v>1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7">
        <f t="shared" si="25"/>
        <v>64.331665475339534</v>
      </c>
    </row>
    <row r="697" spans="1:14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71" t="s">
        <v>205</v>
      </c>
      <c r="F697">
        <v>8</v>
      </c>
      <c r="G697" s="3">
        <v>1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7">
        <f t="shared" si="25"/>
        <v>63.897763578274756</v>
      </c>
    </row>
    <row r="698" spans="1:14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71" t="s">
        <v>206</v>
      </c>
      <c r="F698">
        <v>1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7">
        <f t="shared" si="25"/>
        <v>65.087687579099622</v>
      </c>
    </row>
    <row r="699" spans="1:14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71" t="s">
        <v>206</v>
      </c>
      <c r="F699">
        <v>1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12.639999999999999</v>
      </c>
      <c r="N699" s="37">
        <f t="shared" si="25"/>
        <v>56.962025316455701</v>
      </c>
    </row>
    <row r="700" spans="1:14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71" t="s">
        <v>206</v>
      </c>
      <c r="F700">
        <v>2</v>
      </c>
      <c r="G700" s="3">
        <v>1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7">
        <f t="shared" si="25"/>
        <v>63.11913737178925</v>
      </c>
    </row>
    <row r="701" spans="1:14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71" t="s">
        <v>206</v>
      </c>
      <c r="F701">
        <v>2</v>
      </c>
      <c r="G701" s="3">
        <v>1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7">
        <f t="shared" si="25"/>
        <v>63.40260655160268</v>
      </c>
    </row>
    <row r="702" spans="1:14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71" t="s">
        <v>206</v>
      </c>
      <c r="F702">
        <v>3</v>
      </c>
      <c r="G702" s="3">
        <v>1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7">
        <f t="shared" si="25"/>
        <v>63.852429939694929</v>
      </c>
    </row>
    <row r="703" spans="1:14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71" t="s">
        <v>206</v>
      </c>
      <c r="F703">
        <v>3</v>
      </c>
      <c r="G703" s="3">
        <v>1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7">
        <f t="shared" si="25"/>
        <v>64.458370635631155</v>
      </c>
    </row>
    <row r="704" spans="1:14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71" t="s">
        <v>206</v>
      </c>
      <c r="F704">
        <v>4</v>
      </c>
      <c r="G704" s="3">
        <v>1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7">
        <f t="shared" si="25"/>
        <v>66.061106523534278</v>
      </c>
    </row>
    <row r="705" spans="1:14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71" t="s">
        <v>206</v>
      </c>
      <c r="F705">
        <v>4</v>
      </c>
      <c r="G705" s="3">
        <v>1</v>
      </c>
      <c r="H705" t="s">
        <v>138</v>
      </c>
      <c r="I705" t="s">
        <v>29</v>
      </c>
      <c r="K705">
        <v>6</v>
      </c>
      <c r="L705">
        <v>2</v>
      </c>
      <c r="M705">
        <v>11.976999999999999</v>
      </c>
      <c r="N705" s="37">
        <f t="shared" si="25"/>
        <v>60.115220839943234</v>
      </c>
    </row>
    <row r="706" spans="1:14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71" t="s">
        <v>206</v>
      </c>
      <c r="F706">
        <v>1</v>
      </c>
      <c r="G706" s="3">
        <v>2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7">
        <f t="shared" si="25"/>
        <v>63.40260655160268</v>
      </c>
    </row>
    <row r="707" spans="1:14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71" t="s">
        <v>206</v>
      </c>
      <c r="F707">
        <v>1</v>
      </c>
      <c r="G707" s="3">
        <v>2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7">
        <f t="shared" si="25"/>
        <v>63.296703296703299</v>
      </c>
    </row>
    <row r="708" spans="1:14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3" t="s">
        <v>206</v>
      </c>
      <c r="F708">
        <v>2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7">
        <f t="shared" si="25"/>
        <v>64.371926687527932</v>
      </c>
    </row>
    <row r="709" spans="1:14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3" t="s">
        <v>206</v>
      </c>
      <c r="F709">
        <v>2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11.347000000000001</v>
      </c>
      <c r="N709" s="37">
        <f t="shared" si="25"/>
        <v>63.452895038336116</v>
      </c>
    </row>
    <row r="710" spans="1:14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3" t="s">
        <v>206</v>
      </c>
      <c r="F710">
        <v>3</v>
      </c>
      <c r="G710" s="3">
        <v>2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7">
        <f t="shared" si="25"/>
        <v>64.360418342719228</v>
      </c>
    </row>
    <row r="711" spans="1:14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3" t="s">
        <v>206</v>
      </c>
      <c r="F711">
        <v>3</v>
      </c>
      <c r="G711" s="3">
        <v>2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7">
        <f t="shared" si="25"/>
        <v>61.564771269773409</v>
      </c>
    </row>
    <row r="712" spans="1:14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3" t="s">
        <v>206</v>
      </c>
      <c r="F712">
        <v>4</v>
      </c>
      <c r="G712" s="3">
        <v>2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7">
        <f t="shared" si="25"/>
        <v>64.441063277544075</v>
      </c>
    </row>
    <row r="713" spans="1:14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3" t="s">
        <v>206</v>
      </c>
      <c r="F713">
        <v>4</v>
      </c>
      <c r="G713" s="3">
        <v>2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7">
        <f t="shared" si="25"/>
        <v>63.988624244578737</v>
      </c>
    </row>
    <row r="714" spans="1:14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71" t="s">
        <v>206</v>
      </c>
      <c r="F714">
        <v>2</v>
      </c>
      <c r="G714" s="3">
        <v>3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7">
        <f t="shared" si="25"/>
        <v>62.197650310988251</v>
      </c>
    </row>
    <row r="715" spans="1:14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71" t="s">
        <v>206</v>
      </c>
      <c r="F715">
        <v>2</v>
      </c>
      <c r="G715" s="3">
        <v>3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7">
        <f t="shared" si="25"/>
        <v>59.074499507712503</v>
      </c>
    </row>
    <row r="716" spans="1:14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71" t="s">
        <v>206</v>
      </c>
      <c r="F716">
        <v>3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7">
        <f t="shared" si="25"/>
        <v>62.953571740841134</v>
      </c>
    </row>
    <row r="717" spans="1:14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71" t="s">
        <v>206</v>
      </c>
      <c r="F717">
        <v>3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7">
        <f t="shared" si="25"/>
        <v>62.712307290305723</v>
      </c>
    </row>
    <row r="718" spans="1:14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71" t="s">
        <v>207</v>
      </c>
      <c r="F718">
        <v>1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7">
        <f t="shared" si="25"/>
        <v>63.593004769475364</v>
      </c>
    </row>
    <row r="719" spans="1:14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71" t="s">
        <v>207</v>
      </c>
      <c r="F719">
        <v>1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7">
        <f t="shared" si="25"/>
        <v>62.783397279386115</v>
      </c>
    </row>
    <row r="720" spans="1:14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71" t="s">
        <v>207</v>
      </c>
      <c r="F720">
        <v>2</v>
      </c>
      <c r="G720" s="3">
        <v>1</v>
      </c>
      <c r="H720" t="s">
        <v>33</v>
      </c>
      <c r="I720" t="s">
        <v>146</v>
      </c>
      <c r="K720">
        <v>2</v>
      </c>
      <c r="L720">
        <v>2</v>
      </c>
      <c r="M720">
        <v>11.475999999999999</v>
      </c>
      <c r="N720" s="37">
        <f t="shared" si="25"/>
        <v>62.739630533286864</v>
      </c>
    </row>
    <row r="721" spans="1:14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71" t="s">
        <v>207</v>
      </c>
      <c r="F721">
        <v>2</v>
      </c>
      <c r="G721" s="3">
        <v>1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7">
        <f t="shared" si="25"/>
        <v>62.97559695617948</v>
      </c>
    </row>
    <row r="722" spans="1:14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71" t="s">
        <v>207</v>
      </c>
      <c r="F722">
        <v>1</v>
      </c>
      <c r="G722" s="3">
        <v>2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7">
        <f t="shared" si="25"/>
        <v>64.136825227151249</v>
      </c>
    </row>
    <row r="723" spans="1:14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71" t="s">
        <v>207</v>
      </c>
      <c r="F723">
        <v>1</v>
      </c>
      <c r="G723" s="3">
        <v>2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7">
        <f t="shared" si="25"/>
        <v>63.229999121805562</v>
      </c>
    </row>
    <row r="724" spans="1:14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71" t="s">
        <v>207</v>
      </c>
      <c r="F724">
        <v>2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7">
        <f t="shared" si="25"/>
        <v>63.699902680704234</v>
      </c>
    </row>
    <row r="725" spans="1:14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71" t="s">
        <v>207</v>
      </c>
      <c r="F725">
        <v>2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7">
        <f t="shared" si="25"/>
        <v>63.60424028268551</v>
      </c>
    </row>
    <row r="726" spans="1:14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71" t="s">
        <v>207</v>
      </c>
      <c r="F726">
        <v>2</v>
      </c>
      <c r="G726" s="3">
        <v>3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7">
        <f t="shared" si="25"/>
        <v>62.554300608166812</v>
      </c>
    </row>
    <row r="727" spans="1:14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71" t="s">
        <v>207</v>
      </c>
      <c r="F727">
        <v>2</v>
      </c>
      <c r="G727" s="3">
        <v>3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7">
        <f t="shared" si="25"/>
        <v>62.462045631994449</v>
      </c>
    </row>
    <row r="728" spans="1:14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3" t="s">
        <v>208</v>
      </c>
      <c r="F728" t="s">
        <v>209</v>
      </c>
      <c r="G728" s="3">
        <v>1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7">
        <f t="shared" si="25"/>
        <v>63.694267515923563</v>
      </c>
    </row>
    <row r="729" spans="1:14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3" t="s">
        <v>208</v>
      </c>
      <c r="F729" t="s">
        <v>209</v>
      </c>
      <c r="G729" s="3">
        <v>1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7">
        <f t="shared" si="25"/>
        <v>63.733734619810569</v>
      </c>
    </row>
    <row r="730" spans="1:14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3" t="s">
        <v>208</v>
      </c>
      <c r="F730" t="s">
        <v>210</v>
      </c>
      <c r="G730" s="3">
        <v>1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7">
        <f t="shared" si="25"/>
        <v>63.196699727903095</v>
      </c>
    </row>
    <row r="731" spans="1:14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3" t="s">
        <v>208</v>
      </c>
      <c r="F731" t="s">
        <v>210</v>
      </c>
      <c r="G731" s="3">
        <v>1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7">
        <f t="shared" si="25"/>
        <v>62.948067844028671</v>
      </c>
    </row>
    <row r="732" spans="1:14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3" t="s">
        <v>208</v>
      </c>
      <c r="F732" t="s">
        <v>209</v>
      </c>
      <c r="G732" s="3">
        <v>2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7">
        <f t="shared" si="25"/>
        <v>64.302938287041172</v>
      </c>
    </row>
    <row r="733" spans="1:14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3" t="s">
        <v>208</v>
      </c>
      <c r="F733" t="s">
        <v>209</v>
      </c>
      <c r="G733" s="3">
        <v>2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7">
        <f t="shared" si="25"/>
        <v>60.190603577996988</v>
      </c>
    </row>
    <row r="734" spans="1:14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3" t="s">
        <v>208</v>
      </c>
      <c r="F734" t="s">
        <v>210</v>
      </c>
      <c r="G734" s="3">
        <v>2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7">
        <f t="shared" si="25"/>
        <v>63.302268331281866</v>
      </c>
    </row>
    <row r="735" spans="1:14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3" t="s">
        <v>208</v>
      </c>
      <c r="F735" t="s">
        <v>210</v>
      </c>
      <c r="G735" s="3">
        <v>2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7">
        <f t="shared" si="25"/>
        <v>63.003150157507868</v>
      </c>
    </row>
    <row r="736" spans="1:14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3" t="s">
        <v>208</v>
      </c>
      <c r="F736" t="s">
        <v>209</v>
      </c>
      <c r="G736" s="3">
        <v>3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7">
        <f t="shared" ref="N736:N799" si="26">3.6*200/M736</f>
        <v>63.553711713302143</v>
      </c>
    </row>
    <row r="737" spans="1:14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3" t="s">
        <v>208</v>
      </c>
      <c r="F737" t="s">
        <v>209</v>
      </c>
      <c r="G737" s="3">
        <v>3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7">
        <f t="shared" si="26"/>
        <v>63.447303489601687</v>
      </c>
    </row>
    <row r="738" spans="1:14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3" t="s">
        <v>204</v>
      </c>
      <c r="F738">
        <v>1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7">
        <f t="shared" si="26"/>
        <v>64.602960969044418</v>
      </c>
    </row>
    <row r="739" spans="1:14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3" t="s">
        <v>204</v>
      </c>
      <c r="F739">
        <v>1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7">
        <f t="shared" si="26"/>
        <v>62.521708926710666</v>
      </c>
    </row>
    <row r="740" spans="1:14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3" t="s">
        <v>204</v>
      </c>
      <c r="F740">
        <v>2</v>
      </c>
      <c r="G740" s="3">
        <v>1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7">
        <f t="shared" si="26"/>
        <v>61.633281972265024</v>
      </c>
    </row>
    <row r="741" spans="1:14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3" t="s">
        <v>204</v>
      </c>
      <c r="F741">
        <v>2</v>
      </c>
      <c r="G741" s="3">
        <v>1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7">
        <f t="shared" si="26"/>
        <v>59.666860031490842</v>
      </c>
    </row>
    <row r="742" spans="1:14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3" t="s">
        <v>204</v>
      </c>
      <c r="F742">
        <v>3</v>
      </c>
      <c r="G742" s="3">
        <v>1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7">
        <f t="shared" si="26"/>
        <v>63.722453314452608</v>
      </c>
    </row>
    <row r="743" spans="1:14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3" t="s">
        <v>204</v>
      </c>
      <c r="F743">
        <v>3</v>
      </c>
      <c r="G743" s="3">
        <v>1</v>
      </c>
      <c r="H743" t="s">
        <v>60</v>
      </c>
      <c r="I743" t="s">
        <v>61</v>
      </c>
      <c r="K743">
        <v>26</v>
      </c>
      <c r="L743">
        <v>2</v>
      </c>
      <c r="M743">
        <v>11.639999999999999</v>
      </c>
      <c r="N743" s="37">
        <f t="shared" si="26"/>
        <v>61.855670103092791</v>
      </c>
    </row>
    <row r="744" spans="1:14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3" t="s">
        <v>204</v>
      </c>
      <c r="F744">
        <v>4</v>
      </c>
      <c r="G744" s="3">
        <v>1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7">
        <f t="shared" si="26"/>
        <v>64.487236901030016</v>
      </c>
    </row>
    <row r="745" spans="1:14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3" t="s">
        <v>204</v>
      </c>
      <c r="F745">
        <v>4</v>
      </c>
      <c r="G745" s="3">
        <v>1</v>
      </c>
      <c r="H745" t="s">
        <v>50</v>
      </c>
      <c r="I745" t="s">
        <v>51</v>
      </c>
      <c r="K745">
        <v>25</v>
      </c>
      <c r="L745">
        <v>2</v>
      </c>
      <c r="M745">
        <v>11.486999999999998</v>
      </c>
      <c r="N745" s="37">
        <f t="shared" si="26"/>
        <v>62.679550796552633</v>
      </c>
    </row>
    <row r="746" spans="1:14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3" t="s">
        <v>204</v>
      </c>
      <c r="F746">
        <v>5</v>
      </c>
      <c r="G746" s="3">
        <v>1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7">
        <f t="shared" si="26"/>
        <v>62.783397279386115</v>
      </c>
    </row>
    <row r="747" spans="1:14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3" t="s">
        <v>204</v>
      </c>
      <c r="F747">
        <v>5</v>
      </c>
      <c r="G747" s="3">
        <v>1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7">
        <f t="shared" si="26"/>
        <v>62.122519413287314</v>
      </c>
    </row>
    <row r="748" spans="1:14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3" t="s">
        <v>204</v>
      </c>
      <c r="F748">
        <v>6</v>
      </c>
      <c r="G748" s="3">
        <v>1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7">
        <f t="shared" si="26"/>
        <v>64.091151860423707</v>
      </c>
    </row>
    <row r="749" spans="1:14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3" t="s">
        <v>204</v>
      </c>
      <c r="F749">
        <v>6</v>
      </c>
      <c r="G749" s="3">
        <v>1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7">
        <f t="shared" si="26"/>
        <v>63.058328954282715</v>
      </c>
    </row>
    <row r="750" spans="1:14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3" t="s">
        <v>204</v>
      </c>
      <c r="F750">
        <v>7</v>
      </c>
      <c r="G750" s="3">
        <v>1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7">
        <f t="shared" si="26"/>
        <v>61.813186813186817</v>
      </c>
    </row>
    <row r="751" spans="1:14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3" t="s">
        <v>204</v>
      </c>
      <c r="F751">
        <v>7</v>
      </c>
      <c r="G751" s="3">
        <v>1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7">
        <f t="shared" si="26"/>
        <v>61.412487205731829</v>
      </c>
    </row>
    <row r="752" spans="1:14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3" t="s">
        <v>204</v>
      </c>
      <c r="F752">
        <v>8</v>
      </c>
      <c r="G752" s="3">
        <v>1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7">
        <f t="shared" si="26"/>
        <v>63.235552432812227</v>
      </c>
    </row>
    <row r="753" spans="1:14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3" t="s">
        <v>204</v>
      </c>
      <c r="F753">
        <v>8</v>
      </c>
      <c r="G753" s="3">
        <v>1</v>
      </c>
      <c r="H753" t="s">
        <v>142</v>
      </c>
      <c r="I753" t="s">
        <v>61</v>
      </c>
      <c r="K753">
        <v>21</v>
      </c>
      <c r="L753">
        <v>2</v>
      </c>
      <c r="M753">
        <v>11.393999999999998</v>
      </c>
      <c r="N753" s="37">
        <f t="shared" si="26"/>
        <v>63.191153238546612</v>
      </c>
    </row>
    <row r="754" spans="1:14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3" t="s">
        <v>204</v>
      </c>
      <c r="F754">
        <v>9</v>
      </c>
      <c r="G754" s="3">
        <v>1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7">
        <f t="shared" si="26"/>
        <v>63.909107047754304</v>
      </c>
    </row>
    <row r="755" spans="1:14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3" t="s">
        <v>204</v>
      </c>
      <c r="F755">
        <v>9</v>
      </c>
      <c r="G755" s="3">
        <v>1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7">
        <f t="shared" si="26"/>
        <v>63.307834344500137</v>
      </c>
    </row>
    <row r="756" spans="1:14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3" t="s">
        <v>204</v>
      </c>
      <c r="F756">
        <v>10</v>
      </c>
      <c r="G756" s="3">
        <v>1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7">
        <f t="shared" si="26"/>
        <v>62.047569803516033</v>
      </c>
    </row>
    <row r="757" spans="1:14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71" t="s">
        <v>204</v>
      </c>
      <c r="F757">
        <v>10</v>
      </c>
      <c r="G757" s="3">
        <v>1</v>
      </c>
      <c r="H757" t="s">
        <v>76</v>
      </c>
      <c r="I757" t="s">
        <v>155</v>
      </c>
      <c r="K757">
        <v>19</v>
      </c>
      <c r="L757">
        <v>2</v>
      </c>
      <c r="M757">
        <v>11.611999999999998</v>
      </c>
      <c r="N757" s="37">
        <f t="shared" si="26"/>
        <v>62.004822597313137</v>
      </c>
    </row>
    <row r="758" spans="1:14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71" t="s">
        <v>204</v>
      </c>
      <c r="F758">
        <v>11</v>
      </c>
      <c r="G758" s="3">
        <v>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7">
        <f t="shared" si="26"/>
        <v>61.940812112869921</v>
      </c>
    </row>
    <row r="759" spans="1:14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3" t="s">
        <v>204</v>
      </c>
      <c r="F759">
        <v>11</v>
      </c>
      <c r="G759" s="3">
        <v>1</v>
      </c>
      <c r="H759" t="s">
        <v>24</v>
      </c>
      <c r="I759" t="s">
        <v>154</v>
      </c>
      <c r="K759">
        <v>18</v>
      </c>
      <c r="L759">
        <v>2</v>
      </c>
      <c r="M759">
        <v>11.677000000000001</v>
      </c>
      <c r="N759" s="37">
        <f t="shared" si="26"/>
        <v>61.659672861180091</v>
      </c>
    </row>
    <row r="760" spans="1:14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71" t="s">
        <v>204</v>
      </c>
      <c r="F760">
        <v>12</v>
      </c>
      <c r="G760" s="3">
        <v>1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7">
        <f t="shared" si="26"/>
        <v>62.240663900414937</v>
      </c>
    </row>
    <row r="761" spans="1:14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71" t="s">
        <v>204</v>
      </c>
      <c r="F761">
        <v>12</v>
      </c>
      <c r="G761" s="3">
        <v>1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7">
        <f t="shared" si="26"/>
        <v>62.101086769018458</v>
      </c>
    </row>
    <row r="762" spans="1:14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3" t="s">
        <v>205</v>
      </c>
      <c r="F762">
        <v>1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7">
        <f t="shared" si="26"/>
        <v>63.464081092992501</v>
      </c>
    </row>
    <row r="763" spans="1:14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71" t="s">
        <v>205</v>
      </c>
      <c r="F763">
        <v>1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11.706000000000001</v>
      </c>
      <c r="N763" s="37">
        <f t="shared" si="26"/>
        <v>61.506919528446943</v>
      </c>
    </row>
    <row r="764" spans="1:14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71" t="s">
        <v>205</v>
      </c>
      <c r="F764">
        <v>2</v>
      </c>
      <c r="G764" s="3">
        <v>1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7">
        <f t="shared" si="26"/>
        <v>64.806480648064806</v>
      </c>
    </row>
    <row r="765" spans="1:14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3" t="s">
        <v>205</v>
      </c>
      <c r="F765">
        <v>2</v>
      </c>
      <c r="G765" s="3">
        <v>1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7">
        <f t="shared" si="26"/>
        <v>64.239828693790145</v>
      </c>
    </row>
    <row r="766" spans="1:14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71" t="s">
        <v>205</v>
      </c>
      <c r="F766">
        <v>3</v>
      </c>
      <c r="G766" s="3">
        <v>1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7">
        <f t="shared" si="26"/>
        <v>64.337413993387543</v>
      </c>
    </row>
    <row r="767" spans="1:14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71" t="s">
        <v>205</v>
      </c>
      <c r="F767">
        <v>3</v>
      </c>
      <c r="G767" s="3">
        <v>1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7">
        <f t="shared" si="26"/>
        <v>64.297195927844257</v>
      </c>
    </row>
    <row r="768" spans="1:14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3" t="s">
        <v>205</v>
      </c>
      <c r="F768">
        <v>4</v>
      </c>
      <c r="G768" s="3">
        <v>1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7">
        <f t="shared" si="26"/>
        <v>64.527693134970434</v>
      </c>
    </row>
    <row r="769" spans="1:14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71" t="s">
        <v>205</v>
      </c>
      <c r="F769">
        <v>4</v>
      </c>
      <c r="G769" s="3">
        <v>1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7">
        <f t="shared" si="26"/>
        <v>63.745019920318725</v>
      </c>
    </row>
    <row r="770" spans="1:14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71" t="s">
        <v>205</v>
      </c>
      <c r="F770">
        <v>5</v>
      </c>
      <c r="G770" s="3">
        <v>1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7">
        <f t="shared" si="26"/>
        <v>64.245560810207905</v>
      </c>
    </row>
    <row r="771" spans="1:14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3" t="s">
        <v>205</v>
      </c>
      <c r="F771">
        <v>5</v>
      </c>
      <c r="G771" s="3">
        <v>1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7">
        <f t="shared" si="26"/>
        <v>64.056939501779354</v>
      </c>
    </row>
    <row r="772" spans="1:14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71" t="s">
        <v>205</v>
      </c>
      <c r="F772">
        <v>6</v>
      </c>
      <c r="G772" s="3">
        <v>1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7">
        <f t="shared" si="26"/>
        <v>63.733734619810569</v>
      </c>
    </row>
    <row r="773" spans="1:14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71" t="s">
        <v>205</v>
      </c>
      <c r="F773">
        <v>6</v>
      </c>
      <c r="G773" s="3">
        <v>1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7">
        <f t="shared" si="26"/>
        <v>63.677368002122577</v>
      </c>
    </row>
    <row r="774" spans="1:14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71" t="s">
        <v>205</v>
      </c>
      <c r="F774">
        <v>7</v>
      </c>
      <c r="G774" s="3">
        <v>1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7">
        <f t="shared" si="26"/>
        <v>63.841106579180703</v>
      </c>
    </row>
    <row r="775" spans="1:14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71" t="s">
        <v>205</v>
      </c>
      <c r="F775">
        <v>7</v>
      </c>
      <c r="G775" s="3">
        <v>1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7">
        <f t="shared" si="26"/>
        <v>63.508864779042078</v>
      </c>
    </row>
    <row r="776" spans="1:14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71" t="s">
        <v>205</v>
      </c>
      <c r="F776">
        <v>8</v>
      </c>
      <c r="G776" s="3">
        <v>1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7">
        <f t="shared" si="26"/>
        <v>63.960202540641383</v>
      </c>
    </row>
    <row r="777" spans="1:14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71" t="s">
        <v>205</v>
      </c>
      <c r="F777">
        <v>8</v>
      </c>
      <c r="G777" s="3">
        <v>1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7">
        <f t="shared" si="26"/>
        <v>63.486465038356407</v>
      </c>
    </row>
    <row r="778" spans="1:14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71" t="s">
        <v>206</v>
      </c>
      <c r="F778">
        <v>1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7">
        <f t="shared" si="26"/>
        <v>62.9040712912808</v>
      </c>
    </row>
    <row r="779" spans="1:14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71" t="s">
        <v>206</v>
      </c>
      <c r="F779">
        <v>1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13.777999999999999</v>
      </c>
      <c r="N779" s="37">
        <f t="shared" si="26"/>
        <v>52.257221657715206</v>
      </c>
    </row>
    <row r="780" spans="1:14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71" t="s">
        <v>206</v>
      </c>
      <c r="F780">
        <v>2</v>
      </c>
      <c r="G780" s="3">
        <v>1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7">
        <f t="shared" si="26"/>
        <v>63.903434809621018</v>
      </c>
    </row>
    <row r="781" spans="1:14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71" t="s">
        <v>206</v>
      </c>
      <c r="F781">
        <v>2</v>
      </c>
      <c r="G781" s="3">
        <v>1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7">
        <f t="shared" si="26"/>
        <v>63.508864779042078</v>
      </c>
    </row>
    <row r="782" spans="1:14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71" t="s">
        <v>206</v>
      </c>
      <c r="F782">
        <v>3</v>
      </c>
      <c r="G782" s="3">
        <v>1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7">
        <f t="shared" si="26"/>
        <v>62.706845497300122</v>
      </c>
    </row>
    <row r="783" spans="1:14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71" t="s">
        <v>206</v>
      </c>
      <c r="F783">
        <v>3</v>
      </c>
      <c r="G783" s="3">
        <v>1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7">
        <f t="shared" si="26"/>
        <v>62.272963155163467</v>
      </c>
    </row>
    <row r="784" spans="1:14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71" t="s">
        <v>206</v>
      </c>
      <c r="F784">
        <v>4</v>
      </c>
      <c r="G784" s="3">
        <v>1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7">
        <f t="shared" si="26"/>
        <v>64.377682403433482</v>
      </c>
    </row>
    <row r="785" spans="1:14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71" t="s">
        <v>206</v>
      </c>
      <c r="F785">
        <v>4</v>
      </c>
      <c r="G785" s="3">
        <v>1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7">
        <f t="shared" si="26"/>
        <v>63.542494042891185</v>
      </c>
    </row>
    <row r="786" spans="1:14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71" t="s">
        <v>206</v>
      </c>
      <c r="F786">
        <v>1</v>
      </c>
      <c r="G786" s="3">
        <v>2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7">
        <f t="shared" si="26"/>
        <v>65.347612996914137</v>
      </c>
    </row>
    <row r="787" spans="1:14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71" t="s">
        <v>206</v>
      </c>
      <c r="F787">
        <v>1</v>
      </c>
      <c r="G787" s="3">
        <v>2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7">
        <f t="shared" si="26"/>
        <v>64.228367528991967</v>
      </c>
    </row>
    <row r="788" spans="1:14" x14ac:dyDescent="0.35">
      <c r="A788" s="43" t="s">
        <v>152</v>
      </c>
      <c r="B788" s="43">
        <v>2019</v>
      </c>
      <c r="C788" s="73">
        <v>43813</v>
      </c>
      <c r="D788" s="43" t="s">
        <v>72</v>
      </c>
      <c r="E788" s="43" t="s">
        <v>206</v>
      </c>
      <c r="F788">
        <v>2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7">
        <f t="shared" si="26"/>
        <v>63.503263362145006</v>
      </c>
    </row>
    <row r="789" spans="1:14" x14ac:dyDescent="0.35">
      <c r="A789" s="43" t="s">
        <v>152</v>
      </c>
      <c r="B789" s="43">
        <v>2019</v>
      </c>
      <c r="C789" s="73">
        <v>43813</v>
      </c>
      <c r="D789" s="43" t="s">
        <v>72</v>
      </c>
      <c r="E789" s="43" t="s">
        <v>206</v>
      </c>
      <c r="F789">
        <v>2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7">
        <f t="shared" si="26"/>
        <v>62.5</v>
      </c>
    </row>
    <row r="790" spans="1:14" x14ac:dyDescent="0.35">
      <c r="A790" s="43" t="s">
        <v>152</v>
      </c>
      <c r="B790" s="43">
        <v>2019</v>
      </c>
      <c r="C790" s="73">
        <v>43813</v>
      </c>
      <c r="D790" s="43" t="s">
        <v>72</v>
      </c>
      <c r="E790" s="43" t="s">
        <v>206</v>
      </c>
      <c r="F790">
        <v>3</v>
      </c>
      <c r="G790" s="3">
        <v>2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7">
        <f t="shared" si="26"/>
        <v>63.492063492063494</v>
      </c>
    </row>
    <row r="791" spans="1:14" x14ac:dyDescent="0.35">
      <c r="A791" s="43" t="s">
        <v>152</v>
      </c>
      <c r="B791" s="43">
        <v>2019</v>
      </c>
      <c r="C791" s="73">
        <v>43813</v>
      </c>
      <c r="D791" s="43" t="s">
        <v>72</v>
      </c>
      <c r="E791" s="43" t="s">
        <v>206</v>
      </c>
      <c r="F791">
        <v>3</v>
      </c>
      <c r="G791" s="3">
        <v>2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7">
        <f t="shared" si="26"/>
        <v>62.942564909520065</v>
      </c>
    </row>
    <row r="792" spans="1:14" x14ac:dyDescent="0.35">
      <c r="A792" s="43" t="s">
        <v>152</v>
      </c>
      <c r="B792" s="43">
        <v>2019</v>
      </c>
      <c r="C792" s="73">
        <v>43813</v>
      </c>
      <c r="D792" s="43" t="s">
        <v>72</v>
      </c>
      <c r="E792" s="43" t="s">
        <v>206</v>
      </c>
      <c r="F792">
        <v>4</v>
      </c>
      <c r="G792" s="3">
        <v>2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7">
        <f t="shared" si="26"/>
        <v>65.07004066877542</v>
      </c>
    </row>
    <row r="793" spans="1:14" x14ac:dyDescent="0.35">
      <c r="A793" s="43" t="s">
        <v>152</v>
      </c>
      <c r="B793" s="43">
        <v>2019</v>
      </c>
      <c r="C793" s="73">
        <v>43813</v>
      </c>
      <c r="D793" s="43" t="s">
        <v>72</v>
      </c>
      <c r="E793" s="43" t="s">
        <v>206</v>
      </c>
      <c r="F793">
        <v>4</v>
      </c>
      <c r="G793" s="3">
        <v>2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7">
        <f t="shared" si="26"/>
        <v>64.487236901030016</v>
      </c>
    </row>
    <row r="794" spans="1:14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71" t="s">
        <v>207</v>
      </c>
      <c r="F794">
        <v>1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7">
        <f t="shared" si="26"/>
        <v>63.960202540641383</v>
      </c>
    </row>
    <row r="795" spans="1:14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71" t="s">
        <v>207</v>
      </c>
      <c r="F795">
        <v>1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7">
        <f t="shared" si="26"/>
        <v>63.40260655160268</v>
      </c>
    </row>
    <row r="796" spans="1:14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71" t="s">
        <v>207</v>
      </c>
      <c r="F796">
        <v>2</v>
      </c>
      <c r="G796" s="3">
        <v>1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7">
        <f t="shared" si="26"/>
        <v>64.337413993387543</v>
      </c>
    </row>
    <row r="797" spans="1:14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71" t="s">
        <v>207</v>
      </c>
      <c r="F797">
        <v>2</v>
      </c>
      <c r="G797" s="3">
        <v>1</v>
      </c>
      <c r="H797" t="s">
        <v>20</v>
      </c>
      <c r="I797" t="s">
        <v>21</v>
      </c>
      <c r="K797">
        <v>4</v>
      </c>
      <c r="L797">
        <v>2</v>
      </c>
      <c r="M797">
        <v>11.258000000000001</v>
      </c>
      <c r="N797" s="37">
        <f t="shared" si="26"/>
        <v>63.954521229348018</v>
      </c>
    </row>
    <row r="798" spans="1:14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71" t="s">
        <v>207</v>
      </c>
      <c r="F798">
        <v>1</v>
      </c>
      <c r="G798" s="3">
        <v>2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7">
        <f t="shared" si="26"/>
        <v>65.011286681715575</v>
      </c>
    </row>
    <row r="799" spans="1:14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71" t="s">
        <v>207</v>
      </c>
      <c r="F799">
        <v>1</v>
      </c>
      <c r="G799" s="3">
        <v>2</v>
      </c>
      <c r="H799" t="s">
        <v>111</v>
      </c>
      <c r="I799" t="s">
        <v>121</v>
      </c>
      <c r="K799">
        <v>3</v>
      </c>
      <c r="L799">
        <v>2</v>
      </c>
      <c r="M799">
        <v>11.226999999999999</v>
      </c>
      <c r="N799" s="37">
        <f t="shared" si="26"/>
        <v>64.131112496659853</v>
      </c>
    </row>
    <row r="800" spans="1:14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71" t="s">
        <v>207</v>
      </c>
      <c r="F800">
        <v>2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7">
        <f t="shared" ref="N800:N863" si="27">3.6*200/M800</f>
        <v>64.614556223638161</v>
      </c>
    </row>
    <row r="801" spans="1:14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71" t="s">
        <v>207</v>
      </c>
      <c r="F801">
        <v>2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7">
        <f t="shared" si="27"/>
        <v>64.222638480064219</v>
      </c>
    </row>
    <row r="802" spans="1:14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71" t="s">
        <v>208</v>
      </c>
      <c r="F802" t="s">
        <v>209</v>
      </c>
      <c r="G802" s="3">
        <v>1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7">
        <f t="shared" si="27"/>
        <v>63.699902680704234</v>
      </c>
    </row>
    <row r="803" spans="1:14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71" t="s">
        <v>208</v>
      </c>
      <c r="F803" t="s">
        <v>209</v>
      </c>
      <c r="G803" s="3">
        <v>1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7">
        <f t="shared" si="27"/>
        <v>62.788872416499515</v>
      </c>
    </row>
    <row r="804" spans="1:14" x14ac:dyDescent="0.35">
      <c r="A804" s="43" t="s">
        <v>152</v>
      </c>
      <c r="B804" s="43">
        <v>2019</v>
      </c>
      <c r="C804" s="73">
        <v>43813</v>
      </c>
      <c r="D804" s="43" t="s">
        <v>72</v>
      </c>
      <c r="E804" s="43" t="s">
        <v>208</v>
      </c>
      <c r="F804" t="s">
        <v>210</v>
      </c>
      <c r="G804" s="3">
        <v>1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7">
        <f t="shared" si="27"/>
        <v>63.542494042891185</v>
      </c>
    </row>
    <row r="805" spans="1:14" x14ac:dyDescent="0.35">
      <c r="A805" s="43" t="s">
        <v>152</v>
      </c>
      <c r="B805" s="43">
        <v>2019</v>
      </c>
      <c r="C805" s="73">
        <v>43813</v>
      </c>
      <c r="D805" s="43" t="s">
        <v>72</v>
      </c>
      <c r="E805" s="43" t="s">
        <v>208</v>
      </c>
      <c r="F805" t="s">
        <v>210</v>
      </c>
      <c r="G805" s="3">
        <v>1</v>
      </c>
      <c r="H805" t="s">
        <v>20</v>
      </c>
      <c r="I805" t="s">
        <v>21</v>
      </c>
      <c r="K805">
        <v>4</v>
      </c>
      <c r="L805">
        <v>2</v>
      </c>
      <c r="M805">
        <v>11.405999999999999</v>
      </c>
      <c r="N805" s="37">
        <f t="shared" si="27"/>
        <v>63.124671225670703</v>
      </c>
    </row>
    <row r="806" spans="1:14" x14ac:dyDescent="0.35">
      <c r="A806" s="43" t="s">
        <v>152</v>
      </c>
      <c r="B806" s="43">
        <v>2019</v>
      </c>
      <c r="C806" s="73">
        <v>43813</v>
      </c>
      <c r="D806" s="43" t="s">
        <v>72</v>
      </c>
      <c r="E806" s="43" t="s">
        <v>208</v>
      </c>
      <c r="F806" t="s">
        <v>209</v>
      </c>
      <c r="G806" s="3">
        <v>2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7">
        <f t="shared" si="27"/>
        <v>64.062639024824264</v>
      </c>
    </row>
    <row r="807" spans="1:14" x14ac:dyDescent="0.35">
      <c r="A807" s="43" t="s">
        <v>152</v>
      </c>
      <c r="B807" s="43">
        <v>2019</v>
      </c>
      <c r="C807" s="73">
        <v>43813</v>
      </c>
      <c r="D807" s="43" t="s">
        <v>72</v>
      </c>
      <c r="E807" s="43" t="s">
        <v>208</v>
      </c>
      <c r="F807" t="s">
        <v>209</v>
      </c>
      <c r="G807" s="3">
        <v>2</v>
      </c>
      <c r="H807" t="s">
        <v>135</v>
      </c>
      <c r="I807" t="s">
        <v>36</v>
      </c>
      <c r="K807">
        <v>2</v>
      </c>
      <c r="L807">
        <v>2</v>
      </c>
      <c r="M807">
        <v>11.356000000000002</v>
      </c>
      <c r="N807" s="37">
        <f t="shared" si="27"/>
        <v>63.402606551602666</v>
      </c>
    </row>
    <row r="808" spans="1:14" x14ac:dyDescent="0.35">
      <c r="A808" s="43" t="s">
        <v>152</v>
      </c>
      <c r="B808" s="43">
        <v>2019</v>
      </c>
      <c r="C808" s="73">
        <v>43813</v>
      </c>
      <c r="D808" s="43" t="s">
        <v>72</v>
      </c>
      <c r="E808" s="43" t="s">
        <v>208</v>
      </c>
      <c r="F808" t="s">
        <v>210</v>
      </c>
      <c r="G808" s="3">
        <v>2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7">
        <f t="shared" si="27"/>
        <v>63.202247191011239</v>
      </c>
    </row>
    <row r="809" spans="1:14" x14ac:dyDescent="0.35">
      <c r="A809" s="43" t="s">
        <v>152</v>
      </c>
      <c r="B809" s="43">
        <v>2019</v>
      </c>
      <c r="C809" s="73">
        <v>43813</v>
      </c>
      <c r="D809" s="43" t="s">
        <v>72</v>
      </c>
      <c r="E809" s="43" t="s">
        <v>208</v>
      </c>
      <c r="F809" t="s">
        <v>210</v>
      </c>
      <c r="G809" s="3">
        <v>2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7">
        <f t="shared" si="27"/>
        <v>61.760164693772516</v>
      </c>
    </row>
    <row r="810" spans="1:14" x14ac:dyDescent="0.35">
      <c r="A810" s="42" t="s">
        <v>94</v>
      </c>
      <c r="B810" s="42">
        <v>2020</v>
      </c>
      <c r="C810" s="80">
        <v>43855</v>
      </c>
      <c r="D810" s="42" t="s">
        <v>72</v>
      </c>
      <c r="E810" s="43" t="s">
        <v>204</v>
      </c>
      <c r="F810">
        <v>1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7">
        <f t="shared" si="27"/>
        <v>60.692910730843799</v>
      </c>
    </row>
    <row r="811" spans="1:14" x14ac:dyDescent="0.35">
      <c r="A811" s="42" t="s">
        <v>94</v>
      </c>
      <c r="B811" s="42">
        <v>2020</v>
      </c>
      <c r="C811" s="80">
        <v>43855</v>
      </c>
      <c r="D811" s="42" t="s">
        <v>72</v>
      </c>
      <c r="E811" s="43" t="s">
        <v>204</v>
      </c>
      <c r="F811">
        <v>1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11.995999999999999</v>
      </c>
      <c r="N811" s="37">
        <f t="shared" si="27"/>
        <v>60.020006668889636</v>
      </c>
    </row>
    <row r="812" spans="1:14" x14ac:dyDescent="0.35">
      <c r="A812" s="48" t="s">
        <v>94</v>
      </c>
      <c r="B812" s="48">
        <v>2020</v>
      </c>
      <c r="C812" s="80">
        <v>43855</v>
      </c>
      <c r="D812" s="48" t="s">
        <v>72</v>
      </c>
      <c r="E812" s="43" t="s">
        <v>204</v>
      </c>
      <c r="F812">
        <v>2</v>
      </c>
      <c r="G812" s="3">
        <v>1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7">
        <f t="shared" si="27"/>
        <v>61.229696402755337</v>
      </c>
    </row>
    <row r="813" spans="1:14" x14ac:dyDescent="0.35">
      <c r="A813" s="48" t="s">
        <v>94</v>
      </c>
      <c r="B813" s="48">
        <v>2020</v>
      </c>
      <c r="C813" s="80">
        <v>43855</v>
      </c>
      <c r="D813" s="48" t="s">
        <v>72</v>
      </c>
      <c r="E813" s="43" t="s">
        <v>204</v>
      </c>
      <c r="F813">
        <v>2</v>
      </c>
      <c r="G813" s="3">
        <v>1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7">
        <f t="shared" si="27"/>
        <v>60.867359878265276</v>
      </c>
    </row>
    <row r="814" spans="1:14" x14ac:dyDescent="0.35">
      <c r="A814" s="48" t="s">
        <v>94</v>
      </c>
      <c r="B814" s="48">
        <v>2020</v>
      </c>
      <c r="C814" s="80">
        <v>43855</v>
      </c>
      <c r="D814" s="48" t="s">
        <v>72</v>
      </c>
      <c r="E814" s="43" t="s">
        <v>204</v>
      </c>
      <c r="F814">
        <v>3</v>
      </c>
      <c r="G814" s="3">
        <v>1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7">
        <f t="shared" si="27"/>
        <v>63.346823860636988</v>
      </c>
    </row>
    <row r="815" spans="1:14" x14ac:dyDescent="0.35">
      <c r="A815" s="48" t="s">
        <v>94</v>
      </c>
      <c r="B815" s="48">
        <v>2020</v>
      </c>
      <c r="C815" s="80">
        <v>43855</v>
      </c>
      <c r="D815" s="48" t="s">
        <v>72</v>
      </c>
      <c r="E815" s="43" t="s">
        <v>204</v>
      </c>
      <c r="F815">
        <v>3</v>
      </c>
      <c r="G815" s="3">
        <v>1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7">
        <f t="shared" si="27"/>
        <v>60.626473560121255</v>
      </c>
    </row>
    <row r="816" spans="1:14" x14ac:dyDescent="0.35">
      <c r="A816" s="48" t="s">
        <v>94</v>
      </c>
      <c r="B816" s="48">
        <v>2020</v>
      </c>
      <c r="C816" s="80">
        <v>43855</v>
      </c>
      <c r="D816" s="48" t="s">
        <v>72</v>
      </c>
      <c r="E816" s="43" t="s">
        <v>204</v>
      </c>
      <c r="F816">
        <v>4</v>
      </c>
      <c r="G816" s="3">
        <v>1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7">
        <f t="shared" si="27"/>
        <v>61.250531688643129</v>
      </c>
    </row>
    <row r="817" spans="1:14" x14ac:dyDescent="0.35">
      <c r="A817" s="48" t="s">
        <v>94</v>
      </c>
      <c r="B817" s="48">
        <v>2020</v>
      </c>
      <c r="C817" s="80">
        <v>43855</v>
      </c>
      <c r="D817" s="48" t="s">
        <v>72</v>
      </c>
      <c r="E817" s="43" t="s">
        <v>204</v>
      </c>
      <c r="F817">
        <v>4</v>
      </c>
      <c r="G817" s="3">
        <v>1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7">
        <f t="shared" si="27"/>
        <v>61.250531688643129</v>
      </c>
    </row>
    <row r="818" spans="1:14" x14ac:dyDescent="0.35">
      <c r="A818" s="48" t="s">
        <v>94</v>
      </c>
      <c r="B818" s="48">
        <v>2020</v>
      </c>
      <c r="C818" s="80">
        <v>43855</v>
      </c>
      <c r="D818" s="48" t="s">
        <v>72</v>
      </c>
      <c r="E818" s="43" t="s">
        <v>204</v>
      </c>
      <c r="F818">
        <v>5</v>
      </c>
      <c r="G818" s="3">
        <v>1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7">
        <f t="shared" si="27"/>
        <v>61.037639877924725</v>
      </c>
    </row>
    <row r="819" spans="1:14" x14ac:dyDescent="0.35">
      <c r="A819" s="48" t="s">
        <v>94</v>
      </c>
      <c r="B819" s="48">
        <v>2020</v>
      </c>
      <c r="C819" s="80">
        <v>43855</v>
      </c>
      <c r="D819" s="48" t="s">
        <v>72</v>
      </c>
      <c r="E819" s="43" t="s">
        <v>204</v>
      </c>
      <c r="F819">
        <v>5</v>
      </c>
      <c r="G819" s="3">
        <v>1</v>
      </c>
      <c r="H819" t="s">
        <v>150</v>
      </c>
      <c r="I819" t="s">
        <v>31</v>
      </c>
      <c r="K819">
        <v>18</v>
      </c>
      <c r="L819">
        <v>2</v>
      </c>
      <c r="M819">
        <v>11.883999999999999</v>
      </c>
      <c r="N819" s="37">
        <f t="shared" si="27"/>
        <v>60.585661393470218</v>
      </c>
    </row>
    <row r="820" spans="1:14" x14ac:dyDescent="0.35">
      <c r="A820" s="48" t="s">
        <v>94</v>
      </c>
      <c r="B820" s="48">
        <v>2020</v>
      </c>
      <c r="C820" s="80">
        <v>43855</v>
      </c>
      <c r="D820" s="48" t="s">
        <v>72</v>
      </c>
      <c r="E820" s="43" t="s">
        <v>204</v>
      </c>
      <c r="F820">
        <v>6</v>
      </c>
      <c r="G820" s="3">
        <v>1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7">
        <f t="shared" si="27"/>
        <v>60.698027314112288</v>
      </c>
    </row>
    <row r="821" spans="1:14" x14ac:dyDescent="0.35">
      <c r="A821" s="48" t="s">
        <v>94</v>
      </c>
      <c r="B821" s="48">
        <v>2020</v>
      </c>
      <c r="C821" s="80">
        <v>43855</v>
      </c>
      <c r="D821" s="48" t="s">
        <v>72</v>
      </c>
      <c r="E821" s="43" t="s">
        <v>204</v>
      </c>
      <c r="F821">
        <v>6</v>
      </c>
      <c r="G821" s="3">
        <v>1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7">
        <f t="shared" si="27"/>
        <v>60.306558338219283</v>
      </c>
    </row>
    <row r="822" spans="1:14" x14ac:dyDescent="0.35">
      <c r="A822" s="48" t="s">
        <v>94</v>
      </c>
      <c r="B822" s="48">
        <v>2020</v>
      </c>
      <c r="C822" s="80">
        <v>43855</v>
      </c>
      <c r="D822" s="48" t="s">
        <v>72</v>
      </c>
      <c r="E822" s="43" t="s">
        <v>205</v>
      </c>
      <c r="F822">
        <v>1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7">
        <f t="shared" si="27"/>
        <v>62.657732138195108</v>
      </c>
    </row>
    <row r="823" spans="1:14" x14ac:dyDescent="0.35">
      <c r="A823" s="48" t="s">
        <v>94</v>
      </c>
      <c r="B823" s="48">
        <v>2020</v>
      </c>
      <c r="C823" s="80">
        <v>43855</v>
      </c>
      <c r="D823" s="48" t="s">
        <v>72</v>
      </c>
      <c r="E823" s="43" t="s">
        <v>205</v>
      </c>
      <c r="F823">
        <v>1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11.655999999999999</v>
      </c>
      <c r="N823" s="37">
        <f t="shared" si="27"/>
        <v>61.770761839396023</v>
      </c>
    </row>
    <row r="824" spans="1:14" x14ac:dyDescent="0.35">
      <c r="A824" s="48" t="s">
        <v>94</v>
      </c>
      <c r="B824" s="48">
        <v>2020</v>
      </c>
      <c r="C824" s="80">
        <v>43855</v>
      </c>
      <c r="D824" s="48" t="s">
        <v>72</v>
      </c>
      <c r="E824" s="43" t="s">
        <v>205</v>
      </c>
      <c r="F824">
        <v>2</v>
      </c>
      <c r="G824" s="3">
        <v>1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7">
        <f t="shared" si="27"/>
        <v>60.402684563758392</v>
      </c>
    </row>
    <row r="825" spans="1:14" x14ac:dyDescent="0.35">
      <c r="A825" s="48" t="s">
        <v>94</v>
      </c>
      <c r="B825" s="48">
        <v>2020</v>
      </c>
      <c r="C825" s="80">
        <v>43855</v>
      </c>
      <c r="D825" s="48" t="s">
        <v>72</v>
      </c>
      <c r="E825" s="43" t="s">
        <v>205</v>
      </c>
      <c r="F825">
        <v>2</v>
      </c>
      <c r="G825" s="3">
        <v>1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7">
        <f t="shared" si="27"/>
        <v>59.820538384845463</v>
      </c>
    </row>
    <row r="826" spans="1:14" x14ac:dyDescent="0.35">
      <c r="A826" s="48" t="s">
        <v>94</v>
      </c>
      <c r="B826" s="48">
        <v>2020</v>
      </c>
      <c r="C826" s="80">
        <v>43855</v>
      </c>
      <c r="D826" s="48" t="s">
        <v>72</v>
      </c>
      <c r="E826" s="43" t="s">
        <v>205</v>
      </c>
      <c r="F826">
        <v>3</v>
      </c>
      <c r="G826" s="3">
        <v>1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7">
        <f t="shared" si="27"/>
        <v>61.760164693772516</v>
      </c>
    </row>
    <row r="827" spans="1:14" x14ac:dyDescent="0.35">
      <c r="A827" s="48" t="s">
        <v>94</v>
      </c>
      <c r="B827" s="48">
        <v>2020</v>
      </c>
      <c r="C827" s="80">
        <v>43855</v>
      </c>
      <c r="D827" s="48" t="s">
        <v>72</v>
      </c>
      <c r="E827" s="43" t="s">
        <v>205</v>
      </c>
      <c r="F827">
        <v>3</v>
      </c>
      <c r="G827" s="3">
        <v>1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7">
        <f t="shared" si="27"/>
        <v>61.287027579162412</v>
      </c>
    </row>
    <row r="828" spans="1:14" x14ac:dyDescent="0.35">
      <c r="A828" s="48" t="s">
        <v>94</v>
      </c>
      <c r="B828" s="48">
        <v>2020</v>
      </c>
      <c r="C828" s="80">
        <v>43855</v>
      </c>
      <c r="D828" s="48" t="s">
        <v>72</v>
      </c>
      <c r="E828" s="43" t="s">
        <v>205</v>
      </c>
      <c r="F828">
        <v>4</v>
      </c>
      <c r="G828" s="3">
        <v>1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7">
        <f t="shared" si="27"/>
        <v>62.44579358196011</v>
      </c>
    </row>
    <row r="829" spans="1:14" x14ac:dyDescent="0.35">
      <c r="A829" s="48" t="s">
        <v>94</v>
      </c>
      <c r="B829" s="48">
        <v>2020</v>
      </c>
      <c r="C829" s="80">
        <v>43855</v>
      </c>
      <c r="D829" s="48" t="s">
        <v>72</v>
      </c>
      <c r="E829" s="71" t="s">
        <v>205</v>
      </c>
      <c r="F829">
        <v>4</v>
      </c>
      <c r="G829" s="3">
        <v>1</v>
      </c>
      <c r="H829" t="s">
        <v>52</v>
      </c>
      <c r="I829" t="s">
        <v>53</v>
      </c>
      <c r="K829">
        <v>9</v>
      </c>
      <c r="L829">
        <v>2</v>
      </c>
      <c r="M829">
        <v>11.533999999999999</v>
      </c>
      <c r="N829" s="37">
        <f t="shared" si="27"/>
        <v>62.424137333102138</v>
      </c>
    </row>
    <row r="830" spans="1:14" x14ac:dyDescent="0.35">
      <c r="A830" s="48" t="s">
        <v>94</v>
      </c>
      <c r="B830" s="48">
        <v>2020</v>
      </c>
      <c r="C830" s="80">
        <v>43855</v>
      </c>
      <c r="D830" s="48" t="s">
        <v>72</v>
      </c>
      <c r="E830" s="71" t="s">
        <v>205</v>
      </c>
      <c r="F830">
        <v>5</v>
      </c>
      <c r="G830" s="3">
        <v>1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7">
        <f t="shared" si="27"/>
        <v>62.849162011173185</v>
      </c>
    </row>
    <row r="831" spans="1:14" x14ac:dyDescent="0.35">
      <c r="A831" s="48" t="s">
        <v>94</v>
      </c>
      <c r="B831" s="48">
        <v>2020</v>
      </c>
      <c r="C831" s="80">
        <v>43855</v>
      </c>
      <c r="D831" s="48" t="s">
        <v>72</v>
      </c>
      <c r="E831" s="43" t="s">
        <v>205</v>
      </c>
      <c r="F831">
        <v>5</v>
      </c>
      <c r="G831" s="3">
        <v>1</v>
      </c>
      <c r="H831" t="s">
        <v>124</v>
      </c>
      <c r="I831" t="s">
        <v>123</v>
      </c>
      <c r="K831">
        <v>13</v>
      </c>
      <c r="L831">
        <v>2</v>
      </c>
      <c r="M831">
        <v>11.469999999999999</v>
      </c>
      <c r="N831" s="37">
        <f t="shared" si="27"/>
        <v>62.772449869224069</v>
      </c>
    </row>
    <row r="832" spans="1:14" x14ac:dyDescent="0.35">
      <c r="A832" s="48" t="s">
        <v>94</v>
      </c>
      <c r="B832" s="48">
        <v>2020</v>
      </c>
      <c r="C832" s="80">
        <v>43855</v>
      </c>
      <c r="D832" s="48" t="s">
        <v>72</v>
      </c>
      <c r="E832" s="71" t="s">
        <v>205</v>
      </c>
      <c r="F832">
        <v>6</v>
      </c>
      <c r="G832" s="3">
        <v>1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7">
        <f t="shared" si="27"/>
        <v>62.794348508634229</v>
      </c>
    </row>
    <row r="833" spans="1:14" x14ac:dyDescent="0.35">
      <c r="A833" s="48" t="s">
        <v>94</v>
      </c>
      <c r="B833" s="48">
        <v>2020</v>
      </c>
      <c r="C833" s="80">
        <v>43855</v>
      </c>
      <c r="D833" s="48" t="s">
        <v>72</v>
      </c>
      <c r="E833" s="71" t="s">
        <v>205</v>
      </c>
      <c r="F833">
        <v>6</v>
      </c>
      <c r="G833" s="3">
        <v>1</v>
      </c>
      <c r="H833" t="s">
        <v>54</v>
      </c>
      <c r="I833" t="s">
        <v>44</v>
      </c>
      <c r="K833">
        <v>12</v>
      </c>
      <c r="L833">
        <v>2</v>
      </c>
      <c r="M833">
        <v>11.472999999999999</v>
      </c>
      <c r="N833" s="37">
        <f t="shared" si="27"/>
        <v>62.756035910398332</v>
      </c>
    </row>
    <row r="834" spans="1:14" x14ac:dyDescent="0.35">
      <c r="A834" s="48" t="s">
        <v>94</v>
      </c>
      <c r="B834" s="48">
        <v>2020</v>
      </c>
      <c r="C834" s="80">
        <v>43855</v>
      </c>
      <c r="D834" s="48" t="s">
        <v>72</v>
      </c>
      <c r="E834" s="43" t="s">
        <v>205</v>
      </c>
      <c r="F834">
        <v>7</v>
      </c>
      <c r="G834" s="3">
        <v>1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7">
        <f t="shared" si="27"/>
        <v>62.663185378590079</v>
      </c>
    </row>
    <row r="835" spans="1:14" x14ac:dyDescent="0.35">
      <c r="A835" s="48" t="s">
        <v>94</v>
      </c>
      <c r="B835" s="48">
        <v>2020</v>
      </c>
      <c r="C835" s="80">
        <v>43855</v>
      </c>
      <c r="D835" s="48" t="s">
        <v>72</v>
      </c>
      <c r="E835" s="71" t="s">
        <v>205</v>
      </c>
      <c r="F835">
        <v>7</v>
      </c>
      <c r="G835" s="3">
        <v>1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7">
        <f t="shared" si="27"/>
        <v>61.691371776197414</v>
      </c>
    </row>
    <row r="836" spans="1:14" x14ac:dyDescent="0.35">
      <c r="A836" s="48" t="s">
        <v>94</v>
      </c>
      <c r="B836" s="48">
        <v>2020</v>
      </c>
      <c r="C836" s="80">
        <v>43855</v>
      </c>
      <c r="D836" s="48" t="s">
        <v>72</v>
      </c>
      <c r="E836" s="71" t="s">
        <v>205</v>
      </c>
      <c r="F836">
        <v>8</v>
      </c>
      <c r="G836" s="3">
        <v>1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7">
        <f t="shared" si="27"/>
        <v>62.986615344239354</v>
      </c>
    </row>
    <row r="837" spans="1:14" x14ac:dyDescent="0.35">
      <c r="A837" s="48" t="s">
        <v>94</v>
      </c>
      <c r="B837" s="48">
        <v>2020</v>
      </c>
      <c r="C837" s="80">
        <v>43855</v>
      </c>
      <c r="D837" s="48" t="s">
        <v>72</v>
      </c>
      <c r="E837" s="43" t="s">
        <v>205</v>
      </c>
      <c r="F837">
        <v>8</v>
      </c>
      <c r="G837" s="3">
        <v>1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7">
        <f t="shared" si="27"/>
        <v>62.783397279386115</v>
      </c>
    </row>
    <row r="838" spans="1:14" x14ac:dyDescent="0.35">
      <c r="A838" s="48" t="s">
        <v>94</v>
      </c>
      <c r="B838" s="48">
        <v>2020</v>
      </c>
      <c r="C838" s="80">
        <v>43855</v>
      </c>
      <c r="D838" s="48" t="s">
        <v>72</v>
      </c>
      <c r="E838" s="71" t="s">
        <v>206</v>
      </c>
      <c r="F838">
        <v>1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7">
        <f t="shared" si="27"/>
        <v>63.246661981728742</v>
      </c>
    </row>
    <row r="839" spans="1:14" x14ac:dyDescent="0.35">
      <c r="A839" s="48" t="s">
        <v>94</v>
      </c>
      <c r="B839" s="48">
        <v>2020</v>
      </c>
      <c r="C839" s="80">
        <v>43855</v>
      </c>
      <c r="D839" s="48" t="s">
        <v>72</v>
      </c>
      <c r="E839" s="71" t="s">
        <v>206</v>
      </c>
      <c r="F839">
        <v>1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7">
        <f t="shared" si="27"/>
        <v>63.274452939625625</v>
      </c>
    </row>
    <row r="840" spans="1:14" x14ac:dyDescent="0.35">
      <c r="A840" s="48" t="s">
        <v>94</v>
      </c>
      <c r="B840" s="48">
        <v>2020</v>
      </c>
      <c r="C840" s="80">
        <v>43855</v>
      </c>
      <c r="D840" s="48" t="s">
        <v>72</v>
      </c>
      <c r="E840" s="43" t="s">
        <v>206</v>
      </c>
      <c r="F840">
        <v>2</v>
      </c>
      <c r="G840" s="3">
        <v>1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7">
        <f t="shared" si="27"/>
        <v>63.452895038336123</v>
      </c>
    </row>
    <row r="841" spans="1:14" x14ac:dyDescent="0.35">
      <c r="A841" s="48" t="s">
        <v>94</v>
      </c>
      <c r="B841" s="48">
        <v>2020</v>
      </c>
      <c r="C841" s="80">
        <v>43855</v>
      </c>
      <c r="D841" s="48" t="s">
        <v>72</v>
      </c>
      <c r="E841" s="71" t="s">
        <v>206</v>
      </c>
      <c r="F841">
        <v>2</v>
      </c>
      <c r="G841" s="3">
        <v>1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7">
        <f t="shared" si="27"/>
        <v>62.364660025985273</v>
      </c>
    </row>
    <row r="842" spans="1:14" x14ac:dyDescent="0.35">
      <c r="A842" s="48" t="s">
        <v>94</v>
      </c>
      <c r="B842" s="48">
        <v>2020</v>
      </c>
      <c r="C842" s="80">
        <v>43855</v>
      </c>
      <c r="D842" s="48" t="s">
        <v>72</v>
      </c>
      <c r="E842" s="71" t="s">
        <v>206</v>
      </c>
      <c r="F842">
        <v>3</v>
      </c>
      <c r="G842" s="3">
        <v>1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7">
        <f t="shared" si="27"/>
        <v>63.047285464098074</v>
      </c>
    </row>
    <row r="843" spans="1:14" x14ac:dyDescent="0.35">
      <c r="A843" s="48" t="s">
        <v>94</v>
      </c>
      <c r="B843" s="48">
        <v>2020</v>
      </c>
      <c r="C843" s="80">
        <v>43855</v>
      </c>
      <c r="D843" s="48" t="s">
        <v>72</v>
      </c>
      <c r="E843" s="43" t="s">
        <v>206</v>
      </c>
      <c r="F843">
        <v>3</v>
      </c>
      <c r="G843" s="3">
        <v>1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7">
        <f t="shared" si="27"/>
        <v>62.256809338521407</v>
      </c>
    </row>
    <row r="844" spans="1:14" x14ac:dyDescent="0.35">
      <c r="A844" s="48" t="s">
        <v>94</v>
      </c>
      <c r="B844" s="48">
        <v>2020</v>
      </c>
      <c r="C844" s="80">
        <v>43855</v>
      </c>
      <c r="D844" s="48" t="s">
        <v>72</v>
      </c>
      <c r="E844" s="71" t="s">
        <v>206</v>
      </c>
      <c r="F844">
        <v>4</v>
      </c>
      <c r="G844" s="3">
        <v>1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7">
        <f t="shared" si="27"/>
        <v>62.88758843567124</v>
      </c>
    </row>
    <row r="845" spans="1:14" x14ac:dyDescent="0.35">
      <c r="A845" s="48" t="s">
        <v>94</v>
      </c>
      <c r="B845" s="48">
        <v>2020</v>
      </c>
      <c r="C845" s="80">
        <v>43855</v>
      </c>
      <c r="D845" s="48" t="s">
        <v>72</v>
      </c>
      <c r="E845" s="71" t="s">
        <v>206</v>
      </c>
      <c r="F845">
        <v>4</v>
      </c>
      <c r="G845" s="3">
        <v>1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7">
        <f t="shared" si="27"/>
        <v>62.920562789478289</v>
      </c>
    </row>
    <row r="846" spans="1:14" x14ac:dyDescent="0.35">
      <c r="A846" s="48" t="s">
        <v>94</v>
      </c>
      <c r="B846" s="48">
        <v>2020</v>
      </c>
      <c r="C846" s="80">
        <v>43855</v>
      </c>
      <c r="D846" s="48" t="s">
        <v>72</v>
      </c>
      <c r="E846" s="71" t="s">
        <v>206</v>
      </c>
      <c r="F846">
        <v>1</v>
      </c>
      <c r="G846" s="3">
        <v>2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7">
        <f t="shared" si="27"/>
        <v>63.036245841358777</v>
      </c>
    </row>
    <row r="847" spans="1:14" x14ac:dyDescent="0.35">
      <c r="A847" s="48" t="s">
        <v>94</v>
      </c>
      <c r="B847" s="48">
        <v>2020</v>
      </c>
      <c r="C847" s="80">
        <v>43855</v>
      </c>
      <c r="D847" s="48" t="s">
        <v>72</v>
      </c>
      <c r="E847" s="71" t="s">
        <v>206</v>
      </c>
      <c r="F847">
        <v>1</v>
      </c>
      <c r="G847" s="3">
        <v>2</v>
      </c>
      <c r="H847" t="s">
        <v>99</v>
      </c>
      <c r="I847" t="s">
        <v>67</v>
      </c>
      <c r="K847">
        <v>6</v>
      </c>
      <c r="L847">
        <v>2</v>
      </c>
      <c r="M847">
        <v>11.969000000000001</v>
      </c>
      <c r="N847" s="37">
        <f t="shared" si="27"/>
        <v>60.15540145375553</v>
      </c>
    </row>
    <row r="848" spans="1:14" x14ac:dyDescent="0.35">
      <c r="A848" s="48" t="s">
        <v>94</v>
      </c>
      <c r="B848" s="48">
        <v>2020</v>
      </c>
      <c r="C848" s="80">
        <v>43855</v>
      </c>
      <c r="D848" s="48" t="s">
        <v>72</v>
      </c>
      <c r="E848" s="71" t="s">
        <v>206</v>
      </c>
      <c r="F848">
        <v>2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7">
        <f t="shared" si="27"/>
        <v>62.543432939541347</v>
      </c>
    </row>
    <row r="849" spans="1:14" x14ac:dyDescent="0.35">
      <c r="A849" s="48" t="s">
        <v>94</v>
      </c>
      <c r="B849" s="48">
        <v>2020</v>
      </c>
      <c r="C849" s="80">
        <v>43855</v>
      </c>
      <c r="D849" s="48" t="s">
        <v>72</v>
      </c>
      <c r="E849" s="71" t="s">
        <v>206</v>
      </c>
      <c r="F849">
        <v>2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11.719000000000001</v>
      </c>
      <c r="N849" s="37">
        <f t="shared" si="27"/>
        <v>61.438689307961425</v>
      </c>
    </row>
    <row r="850" spans="1:14" x14ac:dyDescent="0.35">
      <c r="A850" s="48" t="s">
        <v>94</v>
      </c>
      <c r="B850" s="48">
        <v>2020</v>
      </c>
      <c r="C850" s="80">
        <v>43855</v>
      </c>
      <c r="D850" s="48" t="s">
        <v>72</v>
      </c>
      <c r="E850" s="71" t="s">
        <v>206</v>
      </c>
      <c r="F850">
        <v>3</v>
      </c>
      <c r="G850" s="3">
        <v>2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7">
        <f t="shared" si="27"/>
        <v>63.152355056573988</v>
      </c>
    </row>
    <row r="851" spans="1:14" x14ac:dyDescent="0.35">
      <c r="A851" s="48" t="s">
        <v>94</v>
      </c>
      <c r="B851" s="48">
        <v>2020</v>
      </c>
      <c r="C851" s="80">
        <v>43855</v>
      </c>
      <c r="D851" s="48" t="s">
        <v>72</v>
      </c>
      <c r="E851" s="71" t="s">
        <v>206</v>
      </c>
      <c r="F851">
        <v>3</v>
      </c>
      <c r="G851" s="3">
        <v>2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7">
        <f t="shared" si="27"/>
        <v>62.926061877294181</v>
      </c>
    </row>
    <row r="852" spans="1:14" x14ac:dyDescent="0.35">
      <c r="A852" s="48" t="s">
        <v>94</v>
      </c>
      <c r="B852" s="48">
        <v>2020</v>
      </c>
      <c r="C852" s="80">
        <v>43855</v>
      </c>
      <c r="D852" s="48" t="s">
        <v>72</v>
      </c>
      <c r="E852" s="71" t="s">
        <v>206</v>
      </c>
      <c r="F852">
        <v>4</v>
      </c>
      <c r="G852" s="3">
        <v>2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7">
        <f t="shared" si="27"/>
        <v>61.855670103092784</v>
      </c>
    </row>
    <row r="853" spans="1:14" x14ac:dyDescent="0.35">
      <c r="A853" s="48" t="s">
        <v>94</v>
      </c>
      <c r="B853" s="48">
        <v>2020</v>
      </c>
      <c r="C853" s="80">
        <v>43855</v>
      </c>
      <c r="D853" s="48" t="s">
        <v>72</v>
      </c>
      <c r="E853" s="71" t="s">
        <v>206</v>
      </c>
      <c r="F853">
        <v>4</v>
      </c>
      <c r="G853" s="3">
        <v>2</v>
      </c>
      <c r="H853" t="s">
        <v>50</v>
      </c>
      <c r="I853" t="s">
        <v>51</v>
      </c>
      <c r="K853">
        <v>8</v>
      </c>
      <c r="L853">
        <v>2</v>
      </c>
      <c r="M853">
        <v>11.645000000000001</v>
      </c>
      <c r="N853" s="37">
        <f t="shared" si="27"/>
        <v>61.829111206526399</v>
      </c>
    </row>
    <row r="854" spans="1:14" x14ac:dyDescent="0.35">
      <c r="A854" s="48" t="s">
        <v>94</v>
      </c>
      <c r="B854" s="48">
        <v>2020</v>
      </c>
      <c r="C854" s="80">
        <v>43855</v>
      </c>
      <c r="D854" s="48" t="s">
        <v>72</v>
      </c>
      <c r="E854" s="71" t="s">
        <v>206</v>
      </c>
      <c r="F854">
        <v>1</v>
      </c>
      <c r="G854" s="3">
        <v>3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7">
        <f t="shared" si="27"/>
        <v>63.559322033898312</v>
      </c>
    </row>
    <row r="855" spans="1:14" x14ac:dyDescent="0.35">
      <c r="A855" s="48" t="s">
        <v>94</v>
      </c>
      <c r="B855" s="48">
        <v>2020</v>
      </c>
      <c r="C855" s="80">
        <v>43855</v>
      </c>
      <c r="D855" s="48" t="s">
        <v>72</v>
      </c>
      <c r="E855" s="71" t="s">
        <v>206</v>
      </c>
      <c r="F855">
        <v>1</v>
      </c>
      <c r="G855" s="3">
        <v>3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7">
        <f t="shared" si="27"/>
        <v>58.617601563136041</v>
      </c>
    </row>
    <row r="856" spans="1:14" x14ac:dyDescent="0.35">
      <c r="A856" s="48" t="s">
        <v>94</v>
      </c>
      <c r="B856" s="48">
        <v>2020</v>
      </c>
      <c r="C856" s="80">
        <v>43855</v>
      </c>
      <c r="D856" s="48" t="s">
        <v>72</v>
      </c>
      <c r="E856" s="43" t="s">
        <v>206</v>
      </c>
      <c r="F856">
        <v>4</v>
      </c>
      <c r="G856" s="3">
        <v>3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7">
        <f t="shared" si="27"/>
        <v>59.528730880529139</v>
      </c>
    </row>
    <row r="857" spans="1:14" x14ac:dyDescent="0.35">
      <c r="A857" s="48" t="s">
        <v>94</v>
      </c>
      <c r="B857" s="48">
        <v>2020</v>
      </c>
      <c r="C857" s="80">
        <v>43855</v>
      </c>
      <c r="D857" s="48" t="s">
        <v>72</v>
      </c>
      <c r="E857" s="71" t="s">
        <v>206</v>
      </c>
      <c r="F857">
        <v>4</v>
      </c>
      <c r="G857" s="3">
        <v>3</v>
      </c>
      <c r="H857" t="s">
        <v>50</v>
      </c>
      <c r="I857" t="s">
        <v>51</v>
      </c>
      <c r="K857">
        <v>8</v>
      </c>
      <c r="L857">
        <v>2</v>
      </c>
      <c r="M857">
        <v>12.174000000000001</v>
      </c>
      <c r="N857" s="37">
        <f t="shared" si="27"/>
        <v>59.142434696895016</v>
      </c>
    </row>
    <row r="858" spans="1:14" x14ac:dyDescent="0.35">
      <c r="A858" s="48" t="s">
        <v>94</v>
      </c>
      <c r="B858" s="48">
        <v>2020</v>
      </c>
      <c r="C858" s="80">
        <v>43855</v>
      </c>
      <c r="D858" s="48" t="s">
        <v>72</v>
      </c>
      <c r="E858" s="71" t="s">
        <v>207</v>
      </c>
      <c r="F858">
        <v>1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7">
        <f t="shared" si="27"/>
        <v>61.691371776197414</v>
      </c>
    </row>
    <row r="859" spans="1:14" x14ac:dyDescent="0.35">
      <c r="A859" s="48" t="s">
        <v>94</v>
      </c>
      <c r="B859" s="48">
        <v>2020</v>
      </c>
      <c r="C859" s="80">
        <v>43855</v>
      </c>
      <c r="D859" s="48" t="s">
        <v>72</v>
      </c>
      <c r="E859" s="43" t="s">
        <v>207</v>
      </c>
      <c r="F859">
        <v>1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12.036999999999999</v>
      </c>
      <c r="N859" s="37">
        <f t="shared" si="27"/>
        <v>59.815568663288197</v>
      </c>
    </row>
    <row r="860" spans="1:14" x14ac:dyDescent="0.35">
      <c r="A860" s="48" t="s">
        <v>94</v>
      </c>
      <c r="B860" s="48">
        <v>2020</v>
      </c>
      <c r="C860" s="80">
        <v>43855</v>
      </c>
      <c r="D860" s="48" t="s">
        <v>72</v>
      </c>
      <c r="E860" s="71" t="s">
        <v>207</v>
      </c>
      <c r="F860">
        <v>2</v>
      </c>
      <c r="G860" s="3">
        <v>1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7">
        <f t="shared" si="27"/>
        <v>63.18560772268539</v>
      </c>
    </row>
    <row r="861" spans="1:14" x14ac:dyDescent="0.35">
      <c r="A861" s="48" t="s">
        <v>94</v>
      </c>
      <c r="B861" s="48">
        <v>2020</v>
      </c>
      <c r="C861" s="80">
        <v>43855</v>
      </c>
      <c r="D861" s="48" t="s">
        <v>72</v>
      </c>
      <c r="E861" s="71" t="s">
        <v>207</v>
      </c>
      <c r="F861">
        <v>2</v>
      </c>
      <c r="G861" s="3">
        <v>1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7">
        <f t="shared" si="27"/>
        <v>63.058328954282715</v>
      </c>
    </row>
    <row r="862" spans="1:14" x14ac:dyDescent="0.35">
      <c r="A862" s="48" t="s">
        <v>94</v>
      </c>
      <c r="B862" s="48">
        <v>2020</v>
      </c>
      <c r="C862" s="80">
        <v>43855</v>
      </c>
      <c r="D862" s="48" t="s">
        <v>72</v>
      </c>
      <c r="E862" s="71" t="s">
        <v>207</v>
      </c>
      <c r="F862">
        <v>1</v>
      </c>
      <c r="G862" s="3">
        <v>2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7">
        <f t="shared" si="27"/>
        <v>61.813186813186817</v>
      </c>
    </row>
    <row r="863" spans="1:14" x14ac:dyDescent="0.35">
      <c r="A863" s="48" t="s">
        <v>94</v>
      </c>
      <c r="B863" s="48">
        <v>2020</v>
      </c>
      <c r="C863" s="80">
        <v>43855</v>
      </c>
      <c r="D863" s="48" t="s">
        <v>72</v>
      </c>
      <c r="E863" s="71" t="s">
        <v>207</v>
      </c>
      <c r="F863">
        <v>1</v>
      </c>
      <c r="G863" s="3">
        <v>2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7">
        <f t="shared" si="27"/>
        <v>60.631578947368418</v>
      </c>
    </row>
    <row r="864" spans="1:14" x14ac:dyDescent="0.35">
      <c r="A864" s="48" t="s">
        <v>94</v>
      </c>
      <c r="B864" s="48">
        <v>2020</v>
      </c>
      <c r="C864" s="80">
        <v>43855</v>
      </c>
      <c r="D864" s="48" t="s">
        <v>72</v>
      </c>
      <c r="E864" s="71" t="s">
        <v>207</v>
      </c>
      <c r="F864">
        <v>2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7">
        <f t="shared" ref="N864:N927" si="28">3.6*200/M864</f>
        <v>62.766977595676053</v>
      </c>
    </row>
    <row r="865" spans="1:14" x14ac:dyDescent="0.35">
      <c r="A865" s="48" t="s">
        <v>94</v>
      </c>
      <c r="B865" s="48">
        <v>2020</v>
      </c>
      <c r="C865" s="80">
        <v>43855</v>
      </c>
      <c r="D865" s="48" t="s">
        <v>72</v>
      </c>
      <c r="E865" s="71" t="s">
        <v>207</v>
      </c>
      <c r="F865">
        <v>2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7">
        <f t="shared" si="28"/>
        <v>62.543432939541347</v>
      </c>
    </row>
    <row r="866" spans="1:14" x14ac:dyDescent="0.35">
      <c r="A866" s="48" t="s">
        <v>94</v>
      </c>
      <c r="B866" s="48">
        <v>2020</v>
      </c>
      <c r="C866" s="80">
        <v>43855</v>
      </c>
      <c r="D866" s="48" t="s">
        <v>72</v>
      </c>
      <c r="E866" s="71" t="s">
        <v>208</v>
      </c>
      <c r="F866" t="s">
        <v>209</v>
      </c>
      <c r="G866" s="3">
        <v>1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7">
        <f t="shared" si="28"/>
        <v>63.570545647183472</v>
      </c>
    </row>
    <row r="867" spans="1:14" x14ac:dyDescent="0.35">
      <c r="A867" s="48" t="s">
        <v>94</v>
      </c>
      <c r="B867" s="48">
        <v>2020</v>
      </c>
      <c r="C867" s="80">
        <v>43855</v>
      </c>
      <c r="D867" s="48" t="s">
        <v>72</v>
      </c>
      <c r="E867" s="71" t="s">
        <v>208</v>
      </c>
      <c r="F867" t="s">
        <v>209</v>
      </c>
      <c r="G867" s="3">
        <v>1</v>
      </c>
      <c r="H867" t="s">
        <v>33</v>
      </c>
      <c r="I867" t="s">
        <v>27</v>
      </c>
      <c r="K867">
        <v>2</v>
      </c>
      <c r="L867">
        <v>2</v>
      </c>
      <c r="M867">
        <v>11.415000000000001</v>
      </c>
      <c r="N867" s="37">
        <f t="shared" si="28"/>
        <v>63.074901445466487</v>
      </c>
    </row>
    <row r="868" spans="1:14" x14ac:dyDescent="0.35">
      <c r="A868" s="48" t="s">
        <v>94</v>
      </c>
      <c r="B868" s="48">
        <v>2020</v>
      </c>
      <c r="C868" s="80">
        <v>43855</v>
      </c>
      <c r="D868" s="48" t="s">
        <v>72</v>
      </c>
      <c r="E868" s="71" t="s">
        <v>208</v>
      </c>
      <c r="F868" t="s">
        <v>210</v>
      </c>
      <c r="G868" s="3">
        <v>1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7">
        <f t="shared" si="28"/>
        <v>60.769750168804855</v>
      </c>
    </row>
    <row r="869" spans="1:14" x14ac:dyDescent="0.35">
      <c r="A869" s="48" t="s">
        <v>94</v>
      </c>
      <c r="B869" s="48">
        <v>2020</v>
      </c>
      <c r="C869" s="80">
        <v>43855</v>
      </c>
      <c r="D869" s="48" t="s">
        <v>72</v>
      </c>
      <c r="E869" s="71" t="s">
        <v>208</v>
      </c>
      <c r="F869" t="s">
        <v>210</v>
      </c>
      <c r="G869" s="3">
        <v>1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7">
        <f t="shared" si="28"/>
        <v>60.754366720108003</v>
      </c>
    </row>
    <row r="870" spans="1:14" x14ac:dyDescent="0.35">
      <c r="A870" s="48" t="s">
        <v>94</v>
      </c>
      <c r="B870" s="48">
        <v>2020</v>
      </c>
      <c r="C870" s="80">
        <v>43855</v>
      </c>
      <c r="D870" s="48" t="s">
        <v>72</v>
      </c>
      <c r="E870" s="71" t="s">
        <v>208</v>
      </c>
      <c r="F870" t="s">
        <v>209</v>
      </c>
      <c r="G870" s="3">
        <v>2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7">
        <f t="shared" si="28"/>
        <v>62.788872416499515</v>
      </c>
    </row>
    <row r="871" spans="1:14" x14ac:dyDescent="0.35">
      <c r="A871" s="48" t="s">
        <v>94</v>
      </c>
      <c r="B871" s="48">
        <v>2020</v>
      </c>
      <c r="C871" s="80">
        <v>43855</v>
      </c>
      <c r="D871" s="48" t="s">
        <v>72</v>
      </c>
      <c r="E871" s="71" t="s">
        <v>208</v>
      </c>
      <c r="F871" t="s">
        <v>209</v>
      </c>
      <c r="G871" s="3">
        <v>2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7">
        <f t="shared" si="28"/>
        <v>61.994144997416903</v>
      </c>
    </row>
    <row r="872" spans="1:14" x14ac:dyDescent="0.35">
      <c r="A872" s="48" t="s">
        <v>94</v>
      </c>
      <c r="B872" s="48">
        <v>2020</v>
      </c>
      <c r="C872" s="80">
        <v>43855</v>
      </c>
      <c r="D872" s="48" t="s">
        <v>72</v>
      </c>
      <c r="E872" s="71" t="s">
        <v>208</v>
      </c>
      <c r="F872" t="s">
        <v>210</v>
      </c>
      <c r="G872" s="3">
        <v>2</v>
      </c>
      <c r="H872" t="s">
        <v>83</v>
      </c>
      <c r="I872" t="s">
        <v>67</v>
      </c>
      <c r="K872">
        <v>3</v>
      </c>
      <c r="L872">
        <v>2</v>
      </c>
      <c r="M872">
        <v>11.837000000000002</v>
      </c>
      <c r="N872" s="37">
        <f t="shared" si="28"/>
        <v>60.826222860522087</v>
      </c>
    </row>
    <row r="873" spans="1:14" x14ac:dyDescent="0.35">
      <c r="A873" s="48" t="s">
        <v>94</v>
      </c>
      <c r="B873" s="48">
        <v>2020</v>
      </c>
      <c r="C873" s="80">
        <v>43855</v>
      </c>
      <c r="D873" s="48" t="s">
        <v>72</v>
      </c>
      <c r="E873" s="71" t="s">
        <v>208</v>
      </c>
      <c r="F873" t="s">
        <v>210</v>
      </c>
      <c r="G873" s="3">
        <v>2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7">
        <f t="shared" si="28"/>
        <v>61.585835257890679</v>
      </c>
    </row>
    <row r="874" spans="1:14" x14ac:dyDescent="0.35">
      <c r="A874" s="48" t="s">
        <v>94</v>
      </c>
      <c r="B874" s="48">
        <v>2020</v>
      </c>
      <c r="C874" s="80">
        <v>43855</v>
      </c>
      <c r="D874" s="48" t="s">
        <v>72</v>
      </c>
      <c r="E874" s="71" t="s">
        <v>208</v>
      </c>
      <c r="F874" t="s">
        <v>210</v>
      </c>
      <c r="G874" s="3">
        <v>3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7">
        <f t="shared" si="28"/>
        <v>62.451209992193597</v>
      </c>
    </row>
    <row r="875" spans="1:14" x14ac:dyDescent="0.35">
      <c r="A875" s="48" t="s">
        <v>94</v>
      </c>
      <c r="B875" s="48">
        <v>2020</v>
      </c>
      <c r="C875" s="80">
        <v>43855</v>
      </c>
      <c r="D875" s="48" t="s">
        <v>72</v>
      </c>
      <c r="E875" s="71" t="s">
        <v>208</v>
      </c>
      <c r="F875" t="s">
        <v>210</v>
      </c>
      <c r="G875" s="3">
        <v>3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7">
        <f t="shared" si="28"/>
        <v>62.370062370062371</v>
      </c>
    </row>
    <row r="876" spans="1:14" x14ac:dyDescent="0.35">
      <c r="A876" s="48" t="s">
        <v>134</v>
      </c>
      <c r="B876" s="48">
        <v>2020</v>
      </c>
      <c r="C876" s="9">
        <v>43888</v>
      </c>
      <c r="D876" s="48" t="s">
        <v>13</v>
      </c>
      <c r="E876" s="71" t="s">
        <v>204</v>
      </c>
      <c r="F876">
        <v>1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7">
        <f t="shared" si="28"/>
        <v>62.59780907668231</v>
      </c>
    </row>
    <row r="877" spans="1:14" x14ac:dyDescent="0.35">
      <c r="A877" s="48" t="s">
        <v>134</v>
      </c>
      <c r="B877" s="48">
        <v>2020</v>
      </c>
      <c r="C877" s="9">
        <v>43888</v>
      </c>
      <c r="D877" s="48" t="s">
        <v>13</v>
      </c>
      <c r="E877" s="71" t="s">
        <v>204</v>
      </c>
      <c r="F877">
        <v>1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7">
        <f t="shared" si="28"/>
        <v>61.86630005155525</v>
      </c>
    </row>
    <row r="878" spans="1:14" x14ac:dyDescent="0.35">
      <c r="A878" s="48" t="s">
        <v>134</v>
      </c>
      <c r="B878" s="48">
        <v>2020</v>
      </c>
      <c r="C878" s="9">
        <v>43888</v>
      </c>
      <c r="D878" s="48" t="s">
        <v>13</v>
      </c>
      <c r="E878" s="71" t="s">
        <v>204</v>
      </c>
      <c r="F878">
        <v>2</v>
      </c>
      <c r="G878" s="3">
        <v>1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7">
        <f t="shared" si="28"/>
        <v>64.958498736918088</v>
      </c>
    </row>
    <row r="879" spans="1:14" x14ac:dyDescent="0.35">
      <c r="A879" s="48" t="s">
        <v>134</v>
      </c>
      <c r="B879" s="48">
        <v>2020</v>
      </c>
      <c r="C879" s="9">
        <v>43888</v>
      </c>
      <c r="D879" s="48" t="s">
        <v>13</v>
      </c>
      <c r="E879" s="71" t="s">
        <v>204</v>
      </c>
      <c r="F879">
        <v>2</v>
      </c>
      <c r="G879" s="3">
        <v>1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7">
        <f t="shared" si="28"/>
        <v>63.335679099225892</v>
      </c>
    </row>
    <row r="880" spans="1:14" x14ac:dyDescent="0.35">
      <c r="A880" s="48" t="s">
        <v>134</v>
      </c>
      <c r="B880" s="48">
        <v>2020</v>
      </c>
      <c r="C880" s="9">
        <v>43888</v>
      </c>
      <c r="D880" s="48" t="s">
        <v>13</v>
      </c>
      <c r="E880" s="71" t="s">
        <v>204</v>
      </c>
      <c r="F880">
        <v>3</v>
      </c>
      <c r="G880" s="3">
        <v>1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7">
        <f t="shared" si="28"/>
        <v>64.829821717990271</v>
      </c>
    </row>
    <row r="881" spans="1:14" x14ac:dyDescent="0.35">
      <c r="A881" s="48" t="s">
        <v>134</v>
      </c>
      <c r="B881" s="48">
        <v>2020</v>
      </c>
      <c r="C881" s="9">
        <v>43888</v>
      </c>
      <c r="D881" s="48" t="s">
        <v>13</v>
      </c>
      <c r="E881" s="71" t="s">
        <v>204</v>
      </c>
      <c r="F881">
        <v>3</v>
      </c>
      <c r="G881" s="3">
        <v>1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7">
        <f t="shared" si="28"/>
        <v>64.262763298821852</v>
      </c>
    </row>
    <row r="882" spans="1:14" x14ac:dyDescent="0.35">
      <c r="A882" s="48" t="s">
        <v>134</v>
      </c>
      <c r="B882" s="48">
        <v>2020</v>
      </c>
      <c r="C882" s="9">
        <v>43888</v>
      </c>
      <c r="D882" s="3" t="s">
        <v>13</v>
      </c>
      <c r="E882" s="43" t="s">
        <v>204</v>
      </c>
      <c r="F882">
        <v>4</v>
      </c>
      <c r="G882" s="3">
        <v>1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7">
        <f t="shared" si="28"/>
        <v>63.508864779042078</v>
      </c>
    </row>
    <row r="883" spans="1:14" x14ac:dyDescent="0.35">
      <c r="A883" s="48" t="s">
        <v>134</v>
      </c>
      <c r="B883" s="48">
        <v>2020</v>
      </c>
      <c r="C883" s="9">
        <v>43888</v>
      </c>
      <c r="D883" s="3" t="s">
        <v>13</v>
      </c>
      <c r="E883" s="43" t="s">
        <v>204</v>
      </c>
      <c r="F883">
        <v>4</v>
      </c>
      <c r="G883" s="3">
        <v>1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7">
        <f t="shared" si="28"/>
        <v>62.176165803108809</v>
      </c>
    </row>
    <row r="884" spans="1:14" x14ac:dyDescent="0.35">
      <c r="A884" s="48" t="s">
        <v>134</v>
      </c>
      <c r="B884" s="48">
        <v>2020</v>
      </c>
      <c r="C884" s="9">
        <v>43888</v>
      </c>
      <c r="D884" s="3" t="s">
        <v>13</v>
      </c>
      <c r="E884" s="43" t="s">
        <v>204</v>
      </c>
      <c r="F884">
        <v>5</v>
      </c>
      <c r="G884" s="3">
        <v>1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7">
        <f t="shared" si="28"/>
        <v>63.699902680704234</v>
      </c>
    </row>
    <row r="885" spans="1:14" x14ac:dyDescent="0.35">
      <c r="A885" s="48" t="s">
        <v>134</v>
      </c>
      <c r="B885" s="48">
        <v>2020</v>
      </c>
      <c r="C885" s="9">
        <v>43888</v>
      </c>
      <c r="D885" s="3" t="s">
        <v>13</v>
      </c>
      <c r="E885" s="43" t="s">
        <v>204</v>
      </c>
      <c r="F885">
        <v>5</v>
      </c>
      <c r="G885" s="3">
        <v>1</v>
      </c>
      <c r="H885" t="s">
        <v>20</v>
      </c>
      <c r="I885" t="s">
        <v>21</v>
      </c>
      <c r="K885">
        <v>24</v>
      </c>
      <c r="L885">
        <v>2</v>
      </c>
      <c r="M885">
        <v>11.404000000000002</v>
      </c>
      <c r="N885" s="37">
        <f t="shared" si="28"/>
        <v>63.135741844966667</v>
      </c>
    </row>
    <row r="886" spans="1:14" x14ac:dyDescent="0.35">
      <c r="A886" s="48" t="s">
        <v>134</v>
      </c>
      <c r="B886" s="48">
        <v>2020</v>
      </c>
      <c r="C886" s="9">
        <v>43888</v>
      </c>
      <c r="D886" s="3" t="s">
        <v>13</v>
      </c>
      <c r="E886" s="43" t="s">
        <v>204</v>
      </c>
      <c r="F886">
        <v>6</v>
      </c>
      <c r="G886" s="3">
        <v>1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7">
        <f t="shared" si="28"/>
        <v>63.846767757382288</v>
      </c>
    </row>
    <row r="887" spans="1:14" x14ac:dyDescent="0.35">
      <c r="A887" s="48" t="s">
        <v>134</v>
      </c>
      <c r="B887" s="48">
        <v>2020</v>
      </c>
      <c r="C887" s="9">
        <v>43888</v>
      </c>
      <c r="D887" s="3" t="s">
        <v>13</v>
      </c>
      <c r="E887" s="43" t="s">
        <v>204</v>
      </c>
      <c r="F887">
        <v>6</v>
      </c>
      <c r="G887" s="3">
        <v>1</v>
      </c>
      <c r="H887" t="s">
        <v>113</v>
      </c>
      <c r="I887" t="s">
        <v>121</v>
      </c>
      <c r="K887">
        <v>23</v>
      </c>
      <c r="L887">
        <v>2</v>
      </c>
      <c r="M887">
        <v>11.504999999999999</v>
      </c>
      <c r="N887" s="37">
        <f t="shared" si="28"/>
        <v>62.581486310299873</v>
      </c>
    </row>
    <row r="888" spans="1:14" x14ac:dyDescent="0.35">
      <c r="A888" s="48" t="s">
        <v>134</v>
      </c>
      <c r="B888" s="48">
        <v>2020</v>
      </c>
      <c r="C888" s="9">
        <v>43888</v>
      </c>
      <c r="D888" s="3" t="s">
        <v>13</v>
      </c>
      <c r="E888" s="43" t="s">
        <v>204</v>
      </c>
      <c r="F888">
        <v>7</v>
      </c>
      <c r="G888" s="3">
        <v>1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7">
        <f t="shared" si="28"/>
        <v>64.70746832030197</v>
      </c>
    </row>
    <row r="889" spans="1:14" x14ac:dyDescent="0.35">
      <c r="A889" s="48" t="s">
        <v>134</v>
      </c>
      <c r="B889" s="48">
        <v>2020</v>
      </c>
      <c r="C889" s="9">
        <v>43888</v>
      </c>
      <c r="D889" s="3" t="s">
        <v>13</v>
      </c>
      <c r="E889" s="43" t="s">
        <v>204</v>
      </c>
      <c r="F889">
        <v>7</v>
      </c>
      <c r="G889" s="3">
        <v>1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7">
        <f t="shared" si="28"/>
        <v>64.614556223638161</v>
      </c>
    </row>
    <row r="890" spans="1:14" x14ac:dyDescent="0.35">
      <c r="A890" s="48" t="s">
        <v>134</v>
      </c>
      <c r="B890" s="48">
        <v>2020</v>
      </c>
      <c r="C890" s="9">
        <v>43888</v>
      </c>
      <c r="D890" s="3" t="s">
        <v>13</v>
      </c>
      <c r="E890" s="43" t="s">
        <v>204</v>
      </c>
      <c r="F890">
        <v>8</v>
      </c>
      <c r="G890" s="3">
        <v>1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7">
        <f t="shared" si="28"/>
        <v>64.69583969808609</v>
      </c>
    </row>
    <row r="891" spans="1:14" x14ac:dyDescent="0.35">
      <c r="A891" s="48" t="s">
        <v>134</v>
      </c>
      <c r="B891" s="48">
        <v>2020</v>
      </c>
      <c r="C891" s="9">
        <v>43888</v>
      </c>
      <c r="D891" s="3" t="s">
        <v>13</v>
      </c>
      <c r="E891" s="43" t="s">
        <v>204</v>
      </c>
      <c r="F891">
        <v>8</v>
      </c>
      <c r="G891" s="3">
        <v>1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7">
        <f t="shared" si="28"/>
        <v>64.498790647675349</v>
      </c>
    </row>
    <row r="892" spans="1:14" x14ac:dyDescent="0.35">
      <c r="A892" s="48" t="s">
        <v>134</v>
      </c>
      <c r="B892" s="48">
        <v>2020</v>
      </c>
      <c r="C892" s="9">
        <v>43888</v>
      </c>
      <c r="D892" s="3" t="s">
        <v>13</v>
      </c>
      <c r="E892" s="43" t="s">
        <v>204</v>
      </c>
      <c r="F892">
        <v>9</v>
      </c>
      <c r="G892" s="3">
        <v>1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7">
        <f t="shared" si="28"/>
        <v>63.73937677053825</v>
      </c>
    </row>
    <row r="893" spans="1:14" x14ac:dyDescent="0.35">
      <c r="A893" s="48" t="s">
        <v>134</v>
      </c>
      <c r="B893" s="48">
        <v>2020</v>
      </c>
      <c r="C893" s="9">
        <v>43888</v>
      </c>
      <c r="D893" s="3" t="s">
        <v>13</v>
      </c>
      <c r="E893" s="43" t="s">
        <v>204</v>
      </c>
      <c r="F893">
        <v>9</v>
      </c>
      <c r="G893" s="3">
        <v>1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7">
        <f t="shared" si="28"/>
        <v>63.576158940397356</v>
      </c>
    </row>
    <row r="894" spans="1:14" x14ac:dyDescent="0.35">
      <c r="A894" s="48" t="s">
        <v>134</v>
      </c>
      <c r="B894" s="48">
        <v>2020</v>
      </c>
      <c r="C894" s="9">
        <v>43888</v>
      </c>
      <c r="D894" s="3" t="s">
        <v>13</v>
      </c>
      <c r="E894" s="43" t="s">
        <v>204</v>
      </c>
      <c r="F894">
        <v>10</v>
      </c>
      <c r="G894" s="3">
        <v>1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7">
        <f t="shared" si="28"/>
        <v>64.464141821112008</v>
      </c>
    </row>
    <row r="895" spans="1:14" x14ac:dyDescent="0.35">
      <c r="A895" s="48" t="s">
        <v>134</v>
      </c>
      <c r="B895" s="48">
        <v>2020</v>
      </c>
      <c r="C895" s="9">
        <v>43888</v>
      </c>
      <c r="D895" s="3" t="s">
        <v>13</v>
      </c>
      <c r="E895" s="43" t="s">
        <v>204</v>
      </c>
      <c r="F895">
        <v>10</v>
      </c>
      <c r="G895" s="3">
        <v>1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7">
        <f t="shared" si="28"/>
        <v>62.739630533286856</v>
      </c>
    </row>
    <row r="896" spans="1:14" x14ac:dyDescent="0.35">
      <c r="A896" s="48" t="s">
        <v>134</v>
      </c>
      <c r="B896" s="48">
        <v>2020</v>
      </c>
      <c r="C896" s="9">
        <v>43888</v>
      </c>
      <c r="D896" s="3" t="s">
        <v>13</v>
      </c>
      <c r="E896" s="43" t="s">
        <v>204</v>
      </c>
      <c r="F896">
        <v>11</v>
      </c>
      <c r="G896" s="3">
        <v>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7">
        <f t="shared" si="28"/>
        <v>63.553711713302143</v>
      </c>
    </row>
    <row r="897" spans="1:14" x14ac:dyDescent="0.35">
      <c r="A897" s="48" t="s">
        <v>134</v>
      </c>
      <c r="B897" s="48">
        <v>2020</v>
      </c>
      <c r="C897" s="9">
        <v>43888</v>
      </c>
      <c r="D897" s="3" t="s">
        <v>13</v>
      </c>
      <c r="E897" s="43" t="s">
        <v>204</v>
      </c>
      <c r="F897">
        <v>11</v>
      </c>
      <c r="G897" s="3">
        <v>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7">
        <f t="shared" si="28"/>
        <v>63.357972544878557</v>
      </c>
    </row>
    <row r="898" spans="1:14" x14ac:dyDescent="0.35">
      <c r="A898" s="48" t="s">
        <v>134</v>
      </c>
      <c r="B898" s="48">
        <v>2020</v>
      </c>
      <c r="C898" s="9">
        <v>43888</v>
      </c>
      <c r="D898" s="3" t="s">
        <v>13</v>
      </c>
      <c r="E898" s="43" t="s">
        <v>204</v>
      </c>
      <c r="F898">
        <v>12</v>
      </c>
      <c r="G898" s="3">
        <v>1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7">
        <f t="shared" si="28"/>
        <v>65.490267418591955</v>
      </c>
    </row>
    <row r="899" spans="1:14" x14ac:dyDescent="0.35">
      <c r="A899" s="48" t="s">
        <v>134</v>
      </c>
      <c r="B899" s="48">
        <v>2020</v>
      </c>
      <c r="C899" s="9">
        <v>43888</v>
      </c>
      <c r="D899" s="3" t="s">
        <v>13</v>
      </c>
      <c r="E899" s="43" t="s">
        <v>204</v>
      </c>
      <c r="F899">
        <v>12</v>
      </c>
      <c r="G899" s="3">
        <v>1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7">
        <f t="shared" si="28"/>
        <v>65.146579804560261</v>
      </c>
    </row>
    <row r="900" spans="1:14" x14ac:dyDescent="0.35">
      <c r="A900" s="48" t="s">
        <v>134</v>
      </c>
      <c r="B900" s="48">
        <v>2020</v>
      </c>
      <c r="C900" s="9">
        <v>43888</v>
      </c>
      <c r="D900" s="3" t="s">
        <v>13</v>
      </c>
      <c r="E900" s="43" t="s">
        <v>205</v>
      </c>
      <c r="F900">
        <v>1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7">
        <f t="shared" si="28"/>
        <v>65.412919051512674</v>
      </c>
    </row>
    <row r="901" spans="1:14" x14ac:dyDescent="0.35">
      <c r="A901" s="48" t="s">
        <v>134</v>
      </c>
      <c r="B901" s="48">
        <v>2020</v>
      </c>
      <c r="C901" s="9">
        <v>43888</v>
      </c>
      <c r="D901" s="3" t="s">
        <v>13</v>
      </c>
      <c r="E901" s="43" t="s">
        <v>205</v>
      </c>
      <c r="F901">
        <v>1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7">
        <f t="shared" si="28"/>
        <v>64.637759224346894</v>
      </c>
    </row>
    <row r="902" spans="1:14" x14ac:dyDescent="0.35">
      <c r="A902" s="48" t="s">
        <v>134</v>
      </c>
      <c r="B902" s="48">
        <v>2020</v>
      </c>
      <c r="C902" s="9">
        <v>43888</v>
      </c>
      <c r="D902" s="3" t="s">
        <v>13</v>
      </c>
      <c r="E902" s="43" t="s">
        <v>205</v>
      </c>
      <c r="F902">
        <v>2</v>
      </c>
      <c r="G902" s="3">
        <v>1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7">
        <f t="shared" si="28"/>
        <v>63.722453314452608</v>
      </c>
    </row>
    <row r="903" spans="1:14" x14ac:dyDescent="0.35">
      <c r="A903" s="48" t="s">
        <v>134</v>
      </c>
      <c r="B903" s="48">
        <v>2020</v>
      </c>
      <c r="C903" s="9">
        <v>43888</v>
      </c>
      <c r="D903" s="3" t="s">
        <v>13</v>
      </c>
      <c r="E903" s="43" t="s">
        <v>205</v>
      </c>
      <c r="F903">
        <v>2</v>
      </c>
      <c r="G903" s="3">
        <v>1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7">
        <f t="shared" si="28"/>
        <v>61.612185521136404</v>
      </c>
    </row>
    <row r="904" spans="1:14" x14ac:dyDescent="0.35">
      <c r="A904" s="48" t="s">
        <v>134</v>
      </c>
      <c r="B904" s="48">
        <v>2020</v>
      </c>
      <c r="C904" s="9">
        <v>43888</v>
      </c>
      <c r="D904" s="3" t="s">
        <v>13</v>
      </c>
      <c r="E904" s="43" t="s">
        <v>205</v>
      </c>
      <c r="F904">
        <v>3</v>
      </c>
      <c r="G904" s="3">
        <v>1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7">
        <f t="shared" si="28"/>
        <v>64.835659612787026</v>
      </c>
    </row>
    <row r="905" spans="1:14" x14ac:dyDescent="0.35">
      <c r="A905" s="48" t="s">
        <v>134</v>
      </c>
      <c r="B905" s="48">
        <v>2020</v>
      </c>
      <c r="C905" s="9">
        <v>43888</v>
      </c>
      <c r="D905" s="3" t="s">
        <v>13</v>
      </c>
      <c r="E905" s="43" t="s">
        <v>205</v>
      </c>
      <c r="F905">
        <v>3</v>
      </c>
      <c r="G905" s="3">
        <v>1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7">
        <f t="shared" si="28"/>
        <v>64.666786419974855</v>
      </c>
    </row>
    <row r="906" spans="1:14" x14ac:dyDescent="0.35">
      <c r="A906" s="48" t="s">
        <v>134</v>
      </c>
      <c r="B906" s="48">
        <v>2020</v>
      </c>
      <c r="C906" s="9">
        <v>43888</v>
      </c>
      <c r="D906" s="3" t="s">
        <v>13</v>
      </c>
      <c r="E906" s="43" t="s">
        <v>205</v>
      </c>
      <c r="F906">
        <v>4</v>
      </c>
      <c r="G906" s="3">
        <v>1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7">
        <f t="shared" si="28"/>
        <v>64.251293949669829</v>
      </c>
    </row>
    <row r="907" spans="1:14" x14ac:dyDescent="0.35">
      <c r="A907" s="48" t="s">
        <v>134</v>
      </c>
      <c r="B907" s="48">
        <v>2020</v>
      </c>
      <c r="C907" s="9">
        <v>43888</v>
      </c>
      <c r="D907" s="3" t="s">
        <v>13</v>
      </c>
      <c r="E907" s="71" t="s">
        <v>205</v>
      </c>
      <c r="F907">
        <v>4</v>
      </c>
      <c r="G907" s="3">
        <v>1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7">
        <f t="shared" si="28"/>
        <v>63.542494042891185</v>
      </c>
    </row>
    <row r="908" spans="1:14" x14ac:dyDescent="0.35">
      <c r="A908" s="48" t="s">
        <v>134</v>
      </c>
      <c r="B908" s="48">
        <v>2020</v>
      </c>
      <c r="C908" s="9">
        <v>43888</v>
      </c>
      <c r="D908" s="3" t="s">
        <v>13</v>
      </c>
      <c r="E908" s="71" t="s">
        <v>205</v>
      </c>
      <c r="F908">
        <v>5</v>
      </c>
      <c r="G908" s="3">
        <v>1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7">
        <f t="shared" si="28"/>
        <v>64.245560810207905</v>
      </c>
    </row>
    <row r="909" spans="1:14" x14ac:dyDescent="0.35">
      <c r="A909" s="48" t="s">
        <v>134</v>
      </c>
      <c r="B909" s="48">
        <v>2020</v>
      </c>
      <c r="C909" s="9">
        <v>43888</v>
      </c>
      <c r="D909" s="3" t="s">
        <v>13</v>
      </c>
      <c r="E909" s="43" t="s">
        <v>205</v>
      </c>
      <c r="F909">
        <v>5</v>
      </c>
      <c r="G909" s="3">
        <v>1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7">
        <f t="shared" si="28"/>
        <v>64.222638480064219</v>
      </c>
    </row>
    <row r="910" spans="1:14" x14ac:dyDescent="0.35">
      <c r="A910" s="48" t="s">
        <v>134</v>
      </c>
      <c r="B910" s="48">
        <v>2020</v>
      </c>
      <c r="C910" s="9">
        <v>43888</v>
      </c>
      <c r="D910" s="3" t="s">
        <v>13</v>
      </c>
      <c r="E910" s="71" t="s">
        <v>205</v>
      </c>
      <c r="F910">
        <v>6</v>
      </c>
      <c r="G910" s="3">
        <v>1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7">
        <f t="shared" si="28"/>
        <v>64.573991031390136</v>
      </c>
    </row>
    <row r="911" spans="1:14" x14ac:dyDescent="0.35">
      <c r="A911" s="48" t="s">
        <v>134</v>
      </c>
      <c r="B911" s="48">
        <v>2020</v>
      </c>
      <c r="C911" s="9">
        <v>43888</v>
      </c>
      <c r="D911" s="3" t="s">
        <v>13</v>
      </c>
      <c r="E911" s="71" t="s">
        <v>205</v>
      </c>
      <c r="F911">
        <v>6</v>
      </c>
      <c r="G911" s="3">
        <v>1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7">
        <f t="shared" si="28"/>
        <v>64.337413993387543</v>
      </c>
    </row>
    <row r="912" spans="1:14" x14ac:dyDescent="0.35">
      <c r="A912" s="48" t="s">
        <v>134</v>
      </c>
      <c r="B912" s="48">
        <v>2020</v>
      </c>
      <c r="C912" s="9">
        <v>43888</v>
      </c>
      <c r="D912" s="3" t="s">
        <v>13</v>
      </c>
      <c r="E912" s="43" t="s">
        <v>205</v>
      </c>
      <c r="F912">
        <v>7</v>
      </c>
      <c r="G912" s="3">
        <v>1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7">
        <f t="shared" si="28"/>
        <v>64.853179607277966</v>
      </c>
    </row>
    <row r="913" spans="1:14" x14ac:dyDescent="0.35">
      <c r="A913" s="48" t="s">
        <v>134</v>
      </c>
      <c r="B913" s="48">
        <v>2020</v>
      </c>
      <c r="C913" s="9">
        <v>43888</v>
      </c>
      <c r="D913" s="3" t="s">
        <v>13</v>
      </c>
      <c r="E913" s="71" t="s">
        <v>205</v>
      </c>
      <c r="F913">
        <v>7</v>
      </c>
      <c r="G913" s="3">
        <v>1</v>
      </c>
      <c r="H913" t="s">
        <v>136</v>
      </c>
      <c r="I913" t="s">
        <v>25</v>
      </c>
      <c r="K913">
        <v>13</v>
      </c>
      <c r="L913">
        <v>2</v>
      </c>
      <c r="M913">
        <v>11.139000000000001</v>
      </c>
      <c r="N913" s="37">
        <f t="shared" si="28"/>
        <v>64.63775922434688</v>
      </c>
    </row>
    <row r="914" spans="1:14" x14ac:dyDescent="0.35">
      <c r="A914" s="48" t="s">
        <v>134</v>
      </c>
      <c r="B914" s="48">
        <v>2020</v>
      </c>
      <c r="C914" s="9">
        <v>43888</v>
      </c>
      <c r="D914" s="3" t="s">
        <v>13</v>
      </c>
      <c r="E914" s="71" t="s">
        <v>205</v>
      </c>
      <c r="F914">
        <v>8</v>
      </c>
      <c r="G914" s="3">
        <v>1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7">
        <f t="shared" si="28"/>
        <v>64.678404599353215</v>
      </c>
    </row>
    <row r="915" spans="1:14" x14ac:dyDescent="0.35">
      <c r="A915" s="48" t="s">
        <v>134</v>
      </c>
      <c r="B915" s="48">
        <v>2020</v>
      </c>
      <c r="C915" s="9">
        <v>43888</v>
      </c>
      <c r="D915" s="3" t="s">
        <v>13</v>
      </c>
      <c r="E915" s="43" t="s">
        <v>205</v>
      </c>
      <c r="F915">
        <v>8</v>
      </c>
      <c r="G915" s="3">
        <v>1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7">
        <f t="shared" si="28"/>
        <v>64.394955728467949</v>
      </c>
    </row>
    <row r="916" spans="1:14" x14ac:dyDescent="0.35">
      <c r="A916" s="48" t="s">
        <v>134</v>
      </c>
      <c r="B916" s="48">
        <v>2020</v>
      </c>
      <c r="C916" s="9">
        <v>43888</v>
      </c>
      <c r="D916" s="3" t="s">
        <v>13</v>
      </c>
      <c r="E916" s="71" t="s">
        <v>206</v>
      </c>
      <c r="F916">
        <v>1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7">
        <f t="shared" si="28"/>
        <v>65.705420697207515</v>
      </c>
    </row>
    <row r="917" spans="1:14" x14ac:dyDescent="0.35">
      <c r="A917" s="48" t="s">
        <v>134</v>
      </c>
      <c r="B917" s="48">
        <v>2020</v>
      </c>
      <c r="C917" s="9">
        <v>43888</v>
      </c>
      <c r="D917" s="3" t="s">
        <v>13</v>
      </c>
      <c r="E917" s="71" t="s">
        <v>206</v>
      </c>
      <c r="F917">
        <v>1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7">
        <f t="shared" si="28"/>
        <v>65.609622744669224</v>
      </c>
    </row>
    <row r="918" spans="1:14" x14ac:dyDescent="0.35">
      <c r="A918" s="48" t="s">
        <v>134</v>
      </c>
      <c r="B918" s="48">
        <v>2020</v>
      </c>
      <c r="C918" s="9">
        <v>43888</v>
      </c>
      <c r="D918" s="3" t="s">
        <v>13</v>
      </c>
      <c r="E918" s="43" t="s">
        <v>206</v>
      </c>
      <c r="F918">
        <v>2</v>
      </c>
      <c r="G918" s="3">
        <v>1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7">
        <f t="shared" si="28"/>
        <v>63.81281574049455</v>
      </c>
    </row>
    <row r="919" spans="1:14" x14ac:dyDescent="0.35">
      <c r="A919" s="48" t="s">
        <v>134</v>
      </c>
      <c r="B919" s="48">
        <v>2020</v>
      </c>
      <c r="C919" s="9">
        <v>43888</v>
      </c>
      <c r="D919" s="3" t="s">
        <v>13</v>
      </c>
      <c r="E919" s="71" t="s">
        <v>206</v>
      </c>
      <c r="F919">
        <v>2</v>
      </c>
      <c r="G919" s="3">
        <v>1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7">
        <f t="shared" si="28"/>
        <v>63.773250664304697</v>
      </c>
    </row>
    <row r="920" spans="1:14" x14ac:dyDescent="0.35">
      <c r="A920" s="48" t="s">
        <v>134</v>
      </c>
      <c r="B920" s="48">
        <v>2020</v>
      </c>
      <c r="C920" s="9">
        <v>43888</v>
      </c>
      <c r="D920" s="3" t="s">
        <v>13</v>
      </c>
      <c r="E920" s="71" t="s">
        <v>206</v>
      </c>
      <c r="F920">
        <v>3</v>
      </c>
      <c r="G920" s="3">
        <v>1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7">
        <f t="shared" si="28"/>
        <v>63.824129066572112</v>
      </c>
    </row>
    <row r="921" spans="1:14" x14ac:dyDescent="0.35">
      <c r="A921" s="48" t="s">
        <v>134</v>
      </c>
      <c r="B921" s="48">
        <v>2020</v>
      </c>
      <c r="C921" s="9">
        <v>43888</v>
      </c>
      <c r="D921" s="3" t="s">
        <v>13</v>
      </c>
      <c r="E921" s="43" t="s">
        <v>206</v>
      </c>
      <c r="F921">
        <v>3</v>
      </c>
      <c r="G921" s="3">
        <v>1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7">
        <f t="shared" si="28"/>
        <v>63.152355056573988</v>
      </c>
    </row>
    <row r="922" spans="1:14" x14ac:dyDescent="0.35">
      <c r="A922" s="48" t="s">
        <v>134</v>
      </c>
      <c r="B922" s="48">
        <v>2020</v>
      </c>
      <c r="C922" s="9">
        <v>43888</v>
      </c>
      <c r="D922" s="3" t="s">
        <v>13</v>
      </c>
      <c r="E922" s="71" t="s">
        <v>206</v>
      </c>
      <c r="F922">
        <v>4</v>
      </c>
      <c r="G922" s="3">
        <v>1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7">
        <f t="shared" si="28"/>
        <v>64.148253741981463</v>
      </c>
    </row>
    <row r="923" spans="1:14" x14ac:dyDescent="0.35">
      <c r="A923" s="48" t="s">
        <v>134</v>
      </c>
      <c r="B923" s="48">
        <v>2020</v>
      </c>
      <c r="C923" s="9">
        <v>43888</v>
      </c>
      <c r="D923" s="3" t="s">
        <v>13</v>
      </c>
      <c r="E923" s="71" t="s">
        <v>206</v>
      </c>
      <c r="F923">
        <v>4</v>
      </c>
      <c r="G923" s="3">
        <v>1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7">
        <f t="shared" si="28"/>
        <v>63.795853269537481</v>
      </c>
    </row>
    <row r="924" spans="1:14" x14ac:dyDescent="0.35">
      <c r="A924" s="48" t="s">
        <v>134</v>
      </c>
      <c r="B924" s="48">
        <v>2020</v>
      </c>
      <c r="C924" s="9">
        <v>43888</v>
      </c>
      <c r="D924" s="3" t="s">
        <v>13</v>
      </c>
      <c r="E924" s="71" t="s">
        <v>206</v>
      </c>
      <c r="F924">
        <v>1</v>
      </c>
      <c r="G924" s="3">
        <v>2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7">
        <f t="shared" si="28"/>
        <v>66.079295154185019</v>
      </c>
    </row>
    <row r="925" spans="1:14" x14ac:dyDescent="0.35">
      <c r="A925" s="48" t="s">
        <v>134</v>
      </c>
      <c r="B925" s="48">
        <v>2020</v>
      </c>
      <c r="C925" s="9">
        <v>43888</v>
      </c>
      <c r="D925" s="3" t="s">
        <v>13</v>
      </c>
      <c r="E925" s="71" t="s">
        <v>206</v>
      </c>
      <c r="F925">
        <v>1</v>
      </c>
      <c r="G925" s="3">
        <v>2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7">
        <f t="shared" si="28"/>
        <v>65.235118238651808</v>
      </c>
    </row>
    <row r="926" spans="1:14" x14ac:dyDescent="0.35">
      <c r="A926" s="48" t="s">
        <v>134</v>
      </c>
      <c r="B926" s="48">
        <v>2020</v>
      </c>
      <c r="C926" s="9">
        <v>43888</v>
      </c>
      <c r="D926" s="3" t="s">
        <v>13</v>
      </c>
      <c r="E926" s="71" t="s">
        <v>206</v>
      </c>
      <c r="F926">
        <v>2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7">
        <f t="shared" si="28"/>
        <v>63.903434809621018</v>
      </c>
    </row>
    <row r="927" spans="1:14" x14ac:dyDescent="0.35">
      <c r="A927" s="48" t="s">
        <v>134</v>
      </c>
      <c r="B927" s="48">
        <v>2020</v>
      </c>
      <c r="C927" s="9">
        <v>43888</v>
      </c>
      <c r="D927" s="3" t="s">
        <v>13</v>
      </c>
      <c r="E927" s="71" t="s">
        <v>206</v>
      </c>
      <c r="F927">
        <v>2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7">
        <f t="shared" si="28"/>
        <v>63.846767757382288</v>
      </c>
    </row>
    <row r="928" spans="1:14" x14ac:dyDescent="0.35">
      <c r="A928" s="48" t="s">
        <v>134</v>
      </c>
      <c r="B928" s="48">
        <v>2020</v>
      </c>
      <c r="C928" s="9">
        <v>43888</v>
      </c>
      <c r="D928" s="3" t="s">
        <v>13</v>
      </c>
      <c r="E928" s="71" t="s">
        <v>206</v>
      </c>
      <c r="F928">
        <v>3</v>
      </c>
      <c r="G928" s="3">
        <v>2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7">
        <f t="shared" ref="N928:N991" si="29">3.6*200/M928</f>
        <v>64.153969526864472</v>
      </c>
    </row>
    <row r="929" spans="1:14" x14ac:dyDescent="0.35">
      <c r="A929" s="48" t="s">
        <v>134</v>
      </c>
      <c r="B929" s="48">
        <v>2020</v>
      </c>
      <c r="C929" s="9">
        <v>43888</v>
      </c>
      <c r="D929" s="3" t="s">
        <v>13</v>
      </c>
      <c r="E929" s="71" t="s">
        <v>206</v>
      </c>
      <c r="F929">
        <v>3</v>
      </c>
      <c r="G929" s="3">
        <v>2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7">
        <f t="shared" si="29"/>
        <v>63.369125154022178</v>
      </c>
    </row>
    <row r="930" spans="1:14" x14ac:dyDescent="0.35">
      <c r="A930" s="48" t="s">
        <v>134</v>
      </c>
      <c r="B930" s="48">
        <v>2020</v>
      </c>
      <c r="C930" s="9">
        <v>43888</v>
      </c>
      <c r="D930" s="3" t="s">
        <v>13</v>
      </c>
      <c r="E930" s="71" t="s">
        <v>206</v>
      </c>
      <c r="F930">
        <v>4</v>
      </c>
      <c r="G930" s="3">
        <v>2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7">
        <f t="shared" si="29"/>
        <v>64.239828693790145</v>
      </c>
    </row>
    <row r="931" spans="1:14" x14ac:dyDescent="0.35">
      <c r="A931" s="48" t="s">
        <v>134</v>
      </c>
      <c r="B931" s="48">
        <v>2020</v>
      </c>
      <c r="C931" s="9">
        <v>43888</v>
      </c>
      <c r="D931" s="3" t="s">
        <v>13</v>
      </c>
      <c r="E931" s="71" t="s">
        <v>206</v>
      </c>
      <c r="F931">
        <v>4</v>
      </c>
      <c r="G931" s="3">
        <v>2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7">
        <f t="shared" si="29"/>
        <v>62.860136196961754</v>
      </c>
    </row>
    <row r="932" spans="1:14" x14ac:dyDescent="0.35">
      <c r="A932" s="48" t="s">
        <v>134</v>
      </c>
      <c r="B932" s="48">
        <v>2020</v>
      </c>
      <c r="C932" s="9">
        <v>43888</v>
      </c>
      <c r="D932" s="3" t="s">
        <v>13</v>
      </c>
      <c r="E932" s="71" t="s">
        <v>207</v>
      </c>
      <c r="F932">
        <v>1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7">
        <f t="shared" si="29"/>
        <v>66.347217102838187</v>
      </c>
    </row>
    <row r="933" spans="1:14" x14ac:dyDescent="0.35">
      <c r="A933" s="48" t="s">
        <v>134</v>
      </c>
      <c r="B933" s="48">
        <v>2020</v>
      </c>
      <c r="C933" s="9">
        <v>43888</v>
      </c>
      <c r="D933" s="3" t="s">
        <v>13</v>
      </c>
      <c r="E933" s="71" t="s">
        <v>207</v>
      </c>
      <c r="F933">
        <v>1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7">
        <f t="shared" si="29"/>
        <v>65.693430656934297</v>
      </c>
    </row>
    <row r="934" spans="1:14" x14ac:dyDescent="0.35">
      <c r="A934" s="48" t="s">
        <v>134</v>
      </c>
      <c r="B934" s="48">
        <v>2020</v>
      </c>
      <c r="C934" s="9">
        <v>43888</v>
      </c>
      <c r="D934" s="3" t="s">
        <v>13</v>
      </c>
      <c r="E934" s="43" t="s">
        <v>207</v>
      </c>
      <c r="F934">
        <v>2</v>
      </c>
      <c r="G934" s="3">
        <v>1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7">
        <f t="shared" si="29"/>
        <v>64.701653486700209</v>
      </c>
    </row>
    <row r="935" spans="1:14" x14ac:dyDescent="0.35">
      <c r="A935" s="48" t="s">
        <v>134</v>
      </c>
      <c r="B935" s="48">
        <v>2020</v>
      </c>
      <c r="C935" s="9">
        <v>43888</v>
      </c>
      <c r="D935" s="3" t="s">
        <v>13</v>
      </c>
      <c r="E935" s="71" t="s">
        <v>207</v>
      </c>
      <c r="F935">
        <v>2</v>
      </c>
      <c r="G935" s="3">
        <v>1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7">
        <f t="shared" si="29"/>
        <v>64.331665475339534</v>
      </c>
    </row>
    <row r="936" spans="1:14" x14ac:dyDescent="0.35">
      <c r="A936" s="48" t="s">
        <v>134</v>
      </c>
      <c r="B936" s="48">
        <v>2020</v>
      </c>
      <c r="C936" s="9">
        <v>43888</v>
      </c>
      <c r="D936" s="3" t="s">
        <v>13</v>
      </c>
      <c r="E936" s="71" t="s">
        <v>207</v>
      </c>
      <c r="F936">
        <v>1</v>
      </c>
      <c r="G936" s="3">
        <v>2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7">
        <f t="shared" si="29"/>
        <v>66.048986331529221</v>
      </c>
    </row>
    <row r="937" spans="1:14" x14ac:dyDescent="0.35">
      <c r="A937" s="48" t="s">
        <v>134</v>
      </c>
      <c r="B937" s="48">
        <v>2020</v>
      </c>
      <c r="C937" s="9">
        <v>43888</v>
      </c>
      <c r="D937" s="3" t="s">
        <v>13</v>
      </c>
      <c r="E937" s="43" t="s">
        <v>207</v>
      </c>
      <c r="F937">
        <v>1</v>
      </c>
      <c r="G937" s="3">
        <v>2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7">
        <f t="shared" si="29"/>
        <v>65.217391304347828</v>
      </c>
    </row>
    <row r="938" spans="1:14" x14ac:dyDescent="0.35">
      <c r="A938" s="48" t="s">
        <v>134</v>
      </c>
      <c r="B938" s="48">
        <v>2020</v>
      </c>
      <c r="C938" s="9">
        <v>43888</v>
      </c>
      <c r="D938" s="3" t="s">
        <v>13</v>
      </c>
      <c r="E938" s="71" t="s">
        <v>207</v>
      </c>
      <c r="F938">
        <v>2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7">
        <f t="shared" si="29"/>
        <v>64.051240992794234</v>
      </c>
    </row>
    <row r="939" spans="1:14" x14ac:dyDescent="0.35">
      <c r="A939" s="48" t="s">
        <v>134</v>
      </c>
      <c r="B939" s="48">
        <v>2020</v>
      </c>
      <c r="C939" s="9">
        <v>43888</v>
      </c>
      <c r="D939" s="3" t="s">
        <v>13</v>
      </c>
      <c r="E939" s="71" t="s">
        <v>207</v>
      </c>
      <c r="F939">
        <v>2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7">
        <f t="shared" si="29"/>
        <v>64.314426083072803</v>
      </c>
    </row>
    <row r="940" spans="1:14" x14ac:dyDescent="0.35">
      <c r="A940" s="48" t="s">
        <v>134</v>
      </c>
      <c r="B940" s="48">
        <v>2020</v>
      </c>
      <c r="C940" s="9">
        <v>43888</v>
      </c>
      <c r="D940" s="3" t="s">
        <v>13</v>
      </c>
      <c r="E940" s="71" t="s">
        <v>207</v>
      </c>
      <c r="F940">
        <v>2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7">
        <f t="shared" si="29"/>
        <v>63.581773225008831</v>
      </c>
    </row>
    <row r="941" spans="1:14" x14ac:dyDescent="0.35">
      <c r="A941" s="48" t="s">
        <v>134</v>
      </c>
      <c r="B941" s="48">
        <v>2020</v>
      </c>
      <c r="C941" s="9">
        <v>43888</v>
      </c>
      <c r="D941" s="3" t="s">
        <v>13</v>
      </c>
      <c r="E941" s="71" t="s">
        <v>207</v>
      </c>
      <c r="F941">
        <v>2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7">
        <f t="shared" si="29"/>
        <v>63.21334503950834</v>
      </c>
    </row>
    <row r="942" spans="1:14" x14ac:dyDescent="0.35">
      <c r="A942" s="48" t="s">
        <v>134</v>
      </c>
      <c r="B942" s="48">
        <v>2020</v>
      </c>
      <c r="C942" s="9">
        <v>43888</v>
      </c>
      <c r="D942" s="3" t="s">
        <v>13</v>
      </c>
      <c r="E942" s="71" t="s">
        <v>208</v>
      </c>
      <c r="F942" t="s">
        <v>209</v>
      </c>
      <c r="G942" s="3">
        <v>1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7">
        <f t="shared" si="29"/>
        <v>65.430752453653213</v>
      </c>
    </row>
    <row r="943" spans="1:14" x14ac:dyDescent="0.35">
      <c r="A943" s="48" t="s">
        <v>134</v>
      </c>
      <c r="B943" s="48">
        <v>2020</v>
      </c>
      <c r="C943" s="9">
        <v>43888</v>
      </c>
      <c r="D943" s="3" t="s">
        <v>13</v>
      </c>
      <c r="E943" s="71" t="s">
        <v>208</v>
      </c>
      <c r="F943" t="s">
        <v>209</v>
      </c>
      <c r="G943" s="3">
        <v>1</v>
      </c>
      <c r="H943" t="s">
        <v>111</v>
      </c>
      <c r="I943" t="s">
        <v>121</v>
      </c>
      <c r="K943">
        <v>2</v>
      </c>
      <c r="L943">
        <v>2</v>
      </c>
      <c r="M943">
        <v>11.190999999999999</v>
      </c>
      <c r="N943" s="37">
        <f t="shared" si="29"/>
        <v>64.337413993387543</v>
      </c>
    </row>
    <row r="944" spans="1:14" x14ac:dyDescent="0.35">
      <c r="A944" s="48" t="s">
        <v>134</v>
      </c>
      <c r="B944" s="48">
        <v>2020</v>
      </c>
      <c r="C944" s="9">
        <v>43888</v>
      </c>
      <c r="D944" s="3" t="s">
        <v>13</v>
      </c>
      <c r="E944" s="71" t="s">
        <v>208</v>
      </c>
      <c r="F944" t="s">
        <v>210</v>
      </c>
      <c r="G944" s="3">
        <v>1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7">
        <f t="shared" si="29"/>
        <v>64.285714285714292</v>
      </c>
    </row>
    <row r="945" spans="1:14" x14ac:dyDescent="0.35">
      <c r="A945" s="48" t="s">
        <v>134</v>
      </c>
      <c r="B945" s="48">
        <v>2020</v>
      </c>
      <c r="C945" s="9">
        <v>43888</v>
      </c>
      <c r="D945" s="3" t="s">
        <v>13</v>
      </c>
      <c r="E945" s="71" t="s">
        <v>208</v>
      </c>
      <c r="F945" t="s">
        <v>210</v>
      </c>
      <c r="G945" s="3">
        <v>1</v>
      </c>
      <c r="H945" t="s">
        <v>33</v>
      </c>
      <c r="I945" t="s">
        <v>27</v>
      </c>
      <c r="K945">
        <v>4</v>
      </c>
      <c r="L945">
        <v>2</v>
      </c>
      <c r="M945">
        <v>11.312999999999999</v>
      </c>
      <c r="N945" s="37">
        <f t="shared" si="29"/>
        <v>63.643595863166276</v>
      </c>
    </row>
    <row r="946" spans="1:14" x14ac:dyDescent="0.35">
      <c r="A946" s="48" t="s">
        <v>134</v>
      </c>
      <c r="B946" s="48">
        <v>2020</v>
      </c>
      <c r="C946" s="9">
        <v>43888</v>
      </c>
      <c r="D946" s="3" t="s">
        <v>13</v>
      </c>
      <c r="E946" s="71" t="s">
        <v>208</v>
      </c>
      <c r="F946" t="s">
        <v>209</v>
      </c>
      <c r="G946" s="3">
        <v>2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7">
        <f t="shared" si="29"/>
        <v>66.018705299834949</v>
      </c>
    </row>
    <row r="947" spans="1:14" x14ac:dyDescent="0.35">
      <c r="A947" s="48" t="s">
        <v>134</v>
      </c>
      <c r="B947" s="48">
        <v>2020</v>
      </c>
      <c r="C947" s="9">
        <v>43888</v>
      </c>
      <c r="D947" s="3" t="s">
        <v>13</v>
      </c>
      <c r="E947" s="71" t="s">
        <v>208</v>
      </c>
      <c r="F947" t="s">
        <v>209</v>
      </c>
      <c r="G947" s="3">
        <v>2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7">
        <f t="shared" si="29"/>
        <v>65.193770373053241</v>
      </c>
    </row>
    <row r="948" spans="1:14" x14ac:dyDescent="0.35">
      <c r="A948" s="48" t="s">
        <v>134</v>
      </c>
      <c r="B948" s="48">
        <v>2020</v>
      </c>
      <c r="C948" s="9">
        <v>43888</v>
      </c>
      <c r="D948" s="3" t="s">
        <v>13</v>
      </c>
      <c r="E948" s="71" t="s">
        <v>208</v>
      </c>
      <c r="F948" t="s">
        <v>210</v>
      </c>
      <c r="G948" s="3">
        <v>2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7">
        <f t="shared" si="29"/>
        <v>65.663474692202456</v>
      </c>
    </row>
    <row r="949" spans="1:14" x14ac:dyDescent="0.35">
      <c r="A949" s="48" t="s">
        <v>134</v>
      </c>
      <c r="B949" s="48">
        <v>2020</v>
      </c>
      <c r="C949" s="9">
        <v>43888</v>
      </c>
      <c r="D949" s="3" t="s">
        <v>13</v>
      </c>
      <c r="E949" s="71" t="s">
        <v>208</v>
      </c>
      <c r="F949" t="s">
        <v>210</v>
      </c>
      <c r="G949" s="3">
        <v>2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7">
        <f t="shared" si="29"/>
        <v>65.028901734104053</v>
      </c>
    </row>
    <row r="950" spans="1:14" x14ac:dyDescent="0.35">
      <c r="A950" s="43" t="s">
        <v>130</v>
      </c>
      <c r="B950" s="43">
        <v>2021</v>
      </c>
      <c r="C950" s="73">
        <v>44330</v>
      </c>
      <c r="D950" s="1" t="s">
        <v>72</v>
      </c>
      <c r="E950" s="71" t="s">
        <v>205</v>
      </c>
      <c r="F950">
        <v>1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7">
        <f t="shared" si="29"/>
        <v>61.591103507271171</v>
      </c>
    </row>
    <row r="951" spans="1:14" x14ac:dyDescent="0.35">
      <c r="A951" s="43" t="s">
        <v>130</v>
      </c>
      <c r="B951" s="43">
        <v>2021</v>
      </c>
      <c r="C951" s="73">
        <v>44330</v>
      </c>
      <c r="D951" s="1" t="s">
        <v>72</v>
      </c>
      <c r="E951" s="71" t="s">
        <v>205</v>
      </c>
      <c r="F951">
        <v>1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11.927999999999999</v>
      </c>
      <c r="N951" s="37">
        <f t="shared" si="29"/>
        <v>60.362173038229379</v>
      </c>
    </row>
    <row r="952" spans="1:14" x14ac:dyDescent="0.35">
      <c r="A952" s="43" t="s">
        <v>130</v>
      </c>
      <c r="B952" s="43">
        <v>2021</v>
      </c>
      <c r="C952" s="73">
        <v>44330</v>
      </c>
      <c r="D952" s="1" t="s">
        <v>72</v>
      </c>
      <c r="E952" s="71" t="s">
        <v>205</v>
      </c>
      <c r="F952">
        <v>2</v>
      </c>
      <c r="G952" s="3">
        <v>1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7">
        <f t="shared" si="29"/>
        <v>61.182868796736912</v>
      </c>
    </row>
    <row r="953" spans="1:14" x14ac:dyDescent="0.35">
      <c r="A953" s="43" t="s">
        <v>130</v>
      </c>
      <c r="B953" s="43">
        <v>2021</v>
      </c>
      <c r="C953" s="73">
        <v>44330</v>
      </c>
      <c r="D953" s="1" t="s">
        <v>72</v>
      </c>
      <c r="E953" s="71" t="s">
        <v>205</v>
      </c>
      <c r="F953">
        <v>2</v>
      </c>
      <c r="G953" s="3">
        <v>1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7">
        <f t="shared" si="29"/>
        <v>59.840425531914896</v>
      </c>
    </row>
    <row r="954" spans="1:14" x14ac:dyDescent="0.35">
      <c r="A954" s="43" t="s">
        <v>130</v>
      </c>
      <c r="B954" s="43">
        <v>2021</v>
      </c>
      <c r="C954" s="73">
        <v>44330</v>
      </c>
      <c r="D954" s="1" t="s">
        <v>72</v>
      </c>
      <c r="E954" s="71" t="s">
        <v>205</v>
      </c>
      <c r="F954">
        <v>3</v>
      </c>
      <c r="G954" s="3">
        <v>1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7">
        <f t="shared" si="29"/>
        <v>62.750566498169775</v>
      </c>
    </row>
    <row r="955" spans="1:14" x14ac:dyDescent="0.35">
      <c r="A955" s="43" t="s">
        <v>130</v>
      </c>
      <c r="B955" s="43">
        <v>2021</v>
      </c>
      <c r="C955" s="73">
        <v>44330</v>
      </c>
      <c r="D955" s="1" t="s">
        <v>72</v>
      </c>
      <c r="E955" s="71" t="s">
        <v>205</v>
      </c>
      <c r="F955">
        <v>3</v>
      </c>
      <c r="G955" s="3">
        <v>1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7">
        <f t="shared" si="29"/>
        <v>62.095730918499349</v>
      </c>
    </row>
    <row r="956" spans="1:14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3" t="s">
        <v>205</v>
      </c>
      <c r="F956">
        <v>4</v>
      </c>
      <c r="G956" s="3">
        <v>1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7">
        <f t="shared" si="29"/>
        <v>60.903400439857897</v>
      </c>
    </row>
    <row r="957" spans="1:14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3" t="s">
        <v>205</v>
      </c>
      <c r="F957">
        <v>4</v>
      </c>
      <c r="G957" s="3">
        <v>1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7">
        <f t="shared" si="29"/>
        <v>60.65711878685763</v>
      </c>
    </row>
    <row r="958" spans="1:14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3" t="s">
        <v>206</v>
      </c>
      <c r="F958">
        <v>1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7">
        <f t="shared" si="29"/>
        <v>64.176842855869509</v>
      </c>
    </row>
    <row r="959" spans="1:14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3" t="s">
        <v>206</v>
      </c>
      <c r="F959">
        <v>1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7">
        <f t="shared" si="29"/>
        <v>61.845043806906034</v>
      </c>
    </row>
    <row r="960" spans="1:14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3" t="s">
        <v>206</v>
      </c>
      <c r="F960">
        <v>2</v>
      </c>
      <c r="G960" s="3">
        <v>1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7">
        <f t="shared" si="29"/>
        <v>62.052917348961479</v>
      </c>
    </row>
    <row r="961" spans="1:14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3" t="s">
        <v>206</v>
      </c>
      <c r="F961">
        <v>2</v>
      </c>
      <c r="G961" s="3">
        <v>1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7">
        <f t="shared" si="29"/>
        <v>61.591103507271171</v>
      </c>
    </row>
    <row r="962" spans="1:14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3" t="s">
        <v>206</v>
      </c>
      <c r="F962">
        <v>3</v>
      </c>
      <c r="G962" s="3">
        <v>1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7">
        <f t="shared" si="29"/>
        <v>61.354921175969324</v>
      </c>
    </row>
    <row r="963" spans="1:14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3" t="s">
        <v>206</v>
      </c>
      <c r="F963">
        <v>3</v>
      </c>
      <c r="G963" s="3">
        <v>1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7">
        <f t="shared" si="29"/>
        <v>61.260954649876624</v>
      </c>
    </row>
    <row r="964" spans="1:14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3" t="s">
        <v>206</v>
      </c>
      <c r="F964">
        <v>4</v>
      </c>
      <c r="G964" s="3">
        <v>1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7">
        <f t="shared" si="29"/>
        <v>62.674094707520894</v>
      </c>
    </row>
    <row r="965" spans="1:14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3" t="s">
        <v>206</v>
      </c>
      <c r="F965">
        <v>4</v>
      </c>
      <c r="G965" s="3">
        <v>1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7">
        <f t="shared" si="29"/>
        <v>60.810810810810814</v>
      </c>
    </row>
    <row r="966" spans="1:14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3" t="s">
        <v>206</v>
      </c>
      <c r="F966">
        <v>1</v>
      </c>
      <c r="G966" s="3">
        <v>2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7">
        <f t="shared" si="29"/>
        <v>60.600959515192322</v>
      </c>
    </row>
    <row r="967" spans="1:14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3" t="s">
        <v>206</v>
      </c>
      <c r="F967">
        <v>1</v>
      </c>
      <c r="G967" s="3">
        <v>2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7">
        <f t="shared" si="29"/>
        <v>59.29342007741085</v>
      </c>
    </row>
    <row r="968" spans="1:14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3" t="s">
        <v>206</v>
      </c>
      <c r="F968">
        <v>2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7">
        <f t="shared" si="29"/>
        <v>62.294514621906906</v>
      </c>
    </row>
    <row r="969" spans="1:14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3" t="s">
        <v>206</v>
      </c>
      <c r="F969">
        <v>2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7">
        <f t="shared" si="29"/>
        <v>61.470161359173574</v>
      </c>
    </row>
    <row r="970" spans="1:14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3" t="s">
        <v>206</v>
      </c>
      <c r="F970">
        <v>3</v>
      </c>
      <c r="G970" s="3">
        <v>2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7">
        <f t="shared" si="29"/>
        <v>64.182563736851492</v>
      </c>
    </row>
    <row r="971" spans="1:14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3" t="s">
        <v>206</v>
      </c>
      <c r="F971">
        <v>3</v>
      </c>
      <c r="G971" s="3">
        <v>2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7">
        <f t="shared" si="29"/>
        <v>64.98781478472786</v>
      </c>
    </row>
    <row r="972" spans="1:14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3" t="s">
        <v>206</v>
      </c>
      <c r="F972">
        <v>4</v>
      </c>
      <c r="G972" s="3">
        <v>2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7">
        <f t="shared" si="29"/>
        <v>63.202247191011239</v>
      </c>
    </row>
    <row r="973" spans="1:14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3" t="s">
        <v>206</v>
      </c>
      <c r="F973">
        <v>4</v>
      </c>
      <c r="G973" s="3">
        <v>2</v>
      </c>
      <c r="H973" t="s">
        <v>52</v>
      </c>
      <c r="I973" t="s">
        <v>53</v>
      </c>
      <c r="K973">
        <v>6</v>
      </c>
      <c r="L973">
        <v>2</v>
      </c>
      <c r="M973">
        <v>11.588999999999999</v>
      </c>
      <c r="N973" s="37">
        <f t="shared" si="29"/>
        <v>62.127879886098896</v>
      </c>
    </row>
    <row r="974" spans="1:14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3" t="s">
        <v>206</v>
      </c>
      <c r="F974">
        <v>3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7">
        <f t="shared" si="29"/>
        <v>62.343060005195255</v>
      </c>
    </row>
    <row r="975" spans="1:14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3" t="s">
        <v>206</v>
      </c>
      <c r="F975">
        <v>3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7">
        <f t="shared" si="29"/>
        <v>52.204176334106727</v>
      </c>
    </row>
    <row r="976" spans="1:14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3" t="s">
        <v>207</v>
      </c>
      <c r="F976">
        <v>1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7">
        <f t="shared" si="29"/>
        <v>64.205457463884429</v>
      </c>
    </row>
    <row r="977" spans="1:14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3" t="s">
        <v>207</v>
      </c>
      <c r="F977">
        <v>1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7">
        <f t="shared" si="29"/>
        <v>63.207795628127471</v>
      </c>
    </row>
    <row r="978" spans="1:14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3" t="s">
        <v>207</v>
      </c>
      <c r="F978">
        <v>2</v>
      </c>
      <c r="G978" s="3">
        <v>1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7">
        <f t="shared" si="29"/>
        <v>62.728698379508629</v>
      </c>
    </row>
    <row r="979" spans="1:14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3" t="s">
        <v>207</v>
      </c>
      <c r="F979">
        <v>2</v>
      </c>
      <c r="G979" s="3">
        <v>1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7">
        <f t="shared" si="29"/>
        <v>62.332265604709548</v>
      </c>
    </row>
    <row r="980" spans="1:14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3" t="s">
        <v>207</v>
      </c>
      <c r="F980">
        <v>1</v>
      </c>
      <c r="G980" s="3">
        <v>2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7">
        <f t="shared" si="29"/>
        <v>63.841106579180703</v>
      </c>
    </row>
    <row r="981" spans="1:14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3" t="s">
        <v>207</v>
      </c>
      <c r="F981">
        <v>1</v>
      </c>
      <c r="G981" s="3">
        <v>2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7">
        <f t="shared" si="29"/>
        <v>61.001440311785132</v>
      </c>
    </row>
    <row r="982" spans="1:14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3" t="s">
        <v>207</v>
      </c>
      <c r="F982">
        <v>2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7">
        <f t="shared" si="29"/>
        <v>62.652279846849979</v>
      </c>
    </row>
    <row r="983" spans="1:14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3" t="s">
        <v>207</v>
      </c>
      <c r="F983">
        <v>2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7">
        <f t="shared" si="29"/>
        <v>62.332265604709548</v>
      </c>
    </row>
    <row r="984" spans="1:14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3" t="s">
        <v>208</v>
      </c>
      <c r="F984" t="s">
        <v>209</v>
      </c>
      <c r="G984" s="3">
        <v>1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7">
        <f t="shared" si="29"/>
        <v>62.424137333102131</v>
      </c>
    </row>
    <row r="985" spans="1:14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3" t="s">
        <v>208</v>
      </c>
      <c r="F985" t="s">
        <v>209</v>
      </c>
      <c r="G985" s="3">
        <v>1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7">
        <f t="shared" si="29"/>
        <v>61.786664378271688</v>
      </c>
    </row>
    <row r="986" spans="1:14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3" t="s">
        <v>208</v>
      </c>
      <c r="F986" t="s">
        <v>210</v>
      </c>
      <c r="G986" s="3">
        <v>1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7">
        <f t="shared" si="29"/>
        <v>61.612185521136404</v>
      </c>
    </row>
    <row r="987" spans="1:14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3" t="s">
        <v>208</v>
      </c>
      <c r="F987" t="s">
        <v>210</v>
      </c>
      <c r="G987" s="3">
        <v>1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7">
        <f t="shared" si="29"/>
        <v>61.001440311785132</v>
      </c>
    </row>
    <row r="988" spans="1:14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3" t="s">
        <v>208</v>
      </c>
      <c r="F988" t="s">
        <v>209</v>
      </c>
      <c r="G988" s="3">
        <v>2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7">
        <f t="shared" si="29"/>
        <v>62.020845895425964</v>
      </c>
    </row>
    <row r="989" spans="1:14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3" t="s">
        <v>208</v>
      </c>
      <c r="F989" t="s">
        <v>209</v>
      </c>
      <c r="G989" s="3">
        <v>2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7">
        <f t="shared" si="29"/>
        <v>60.160427807486634</v>
      </c>
    </row>
    <row r="990" spans="1:14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3" t="s">
        <v>208</v>
      </c>
      <c r="F990" t="s">
        <v>210</v>
      </c>
      <c r="G990" s="3">
        <v>2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7">
        <f t="shared" si="29"/>
        <v>59.840425531914896</v>
      </c>
    </row>
    <row r="991" spans="1:14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3" t="s">
        <v>208</v>
      </c>
      <c r="F991" t="s">
        <v>210</v>
      </c>
      <c r="G991" s="3">
        <v>2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7">
        <f t="shared" si="29"/>
        <v>60.256088375596285</v>
      </c>
    </row>
    <row r="992" spans="1:14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3" t="s">
        <v>208</v>
      </c>
      <c r="F992" t="s">
        <v>210</v>
      </c>
      <c r="G992" s="3">
        <v>3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7">
        <f t="shared" ref="N992:N1055" si="30">3.6*200/M992</f>
        <v>61.765462812044262</v>
      </c>
    </row>
    <row r="993" spans="1:14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3" t="s">
        <v>208</v>
      </c>
      <c r="F993" t="s">
        <v>210</v>
      </c>
      <c r="G993" s="3">
        <v>3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7">
        <f t="shared" si="30"/>
        <v>61.396776669224863</v>
      </c>
    </row>
    <row r="994" spans="1:14" x14ac:dyDescent="0.35">
      <c r="A994" s="4" t="s">
        <v>120</v>
      </c>
      <c r="B994" s="4">
        <v>2021</v>
      </c>
      <c r="C994" s="22">
        <v>44386</v>
      </c>
      <c r="D994" s="4" t="s">
        <v>72</v>
      </c>
      <c r="E994" s="43" t="s">
        <v>205</v>
      </c>
      <c r="F994">
        <v>1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7">
        <f t="shared" si="30"/>
        <v>57.265569076592698</v>
      </c>
    </row>
    <row r="995" spans="1:14" x14ac:dyDescent="0.35">
      <c r="A995" s="4" t="s">
        <v>120</v>
      </c>
      <c r="B995" s="4">
        <v>2021</v>
      </c>
      <c r="C995" s="22">
        <v>44386</v>
      </c>
      <c r="D995" s="4" t="s">
        <v>72</v>
      </c>
      <c r="E995" s="43" t="s">
        <v>205</v>
      </c>
      <c r="F995">
        <v>1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12.620000000000001</v>
      </c>
      <c r="N995" s="37">
        <f t="shared" si="30"/>
        <v>57.052297939778128</v>
      </c>
    </row>
    <row r="996" spans="1:14" x14ac:dyDescent="0.35">
      <c r="A996" s="4" t="s">
        <v>120</v>
      </c>
      <c r="B996" s="4">
        <v>2021</v>
      </c>
      <c r="C996" s="22">
        <v>44386</v>
      </c>
      <c r="D996" s="4" t="s">
        <v>72</v>
      </c>
      <c r="E996" s="43" t="s">
        <v>205</v>
      </c>
      <c r="F996">
        <v>2</v>
      </c>
      <c r="G996" s="3">
        <v>1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7">
        <f t="shared" si="30"/>
        <v>60.944641950228544</v>
      </c>
    </row>
    <row r="997" spans="1:14" x14ac:dyDescent="0.35">
      <c r="A997" s="4" t="s">
        <v>120</v>
      </c>
      <c r="B997" s="4">
        <v>2021</v>
      </c>
      <c r="C997" s="22">
        <v>44386</v>
      </c>
      <c r="D997" s="4" t="s">
        <v>72</v>
      </c>
      <c r="E997" s="43" t="s">
        <v>205</v>
      </c>
      <c r="F997">
        <v>2</v>
      </c>
      <c r="G997" s="3">
        <v>1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7">
        <f t="shared" si="30"/>
        <v>60.402684563758392</v>
      </c>
    </row>
    <row r="998" spans="1:14" x14ac:dyDescent="0.35">
      <c r="A998" s="4" t="s">
        <v>120</v>
      </c>
      <c r="B998" s="4">
        <v>2021</v>
      </c>
      <c r="C998" s="22">
        <v>44386</v>
      </c>
      <c r="D998" s="4" t="s">
        <v>72</v>
      </c>
      <c r="E998" s="43" t="s">
        <v>205</v>
      </c>
      <c r="F998">
        <v>3</v>
      </c>
      <c r="G998" s="3">
        <v>1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7">
        <f t="shared" si="30"/>
        <v>60.488952364950009</v>
      </c>
    </row>
    <row r="999" spans="1:14" x14ac:dyDescent="0.35">
      <c r="A999" s="4" t="s">
        <v>120</v>
      </c>
      <c r="B999" s="4">
        <v>2021</v>
      </c>
      <c r="C999" s="22">
        <v>44386</v>
      </c>
      <c r="D999" s="4" t="s">
        <v>72</v>
      </c>
      <c r="E999" s="43" t="s">
        <v>205</v>
      </c>
      <c r="F999">
        <v>3</v>
      </c>
      <c r="G999" s="3">
        <v>1</v>
      </c>
      <c r="H999" t="s">
        <v>128</v>
      </c>
      <c r="I999" t="s">
        <v>15</v>
      </c>
      <c r="K999">
        <v>9</v>
      </c>
      <c r="L999">
        <v>2</v>
      </c>
      <c r="M999">
        <v>12.043000000000001</v>
      </c>
      <c r="N999" s="37">
        <f t="shared" si="30"/>
        <v>59.785767665863979</v>
      </c>
    </row>
    <row r="1000" spans="1:14" x14ac:dyDescent="0.35">
      <c r="A1000" s="4" t="s">
        <v>120</v>
      </c>
      <c r="B1000" s="4">
        <v>2021</v>
      </c>
      <c r="C1000" s="22">
        <v>44386</v>
      </c>
      <c r="D1000" s="4" t="s">
        <v>72</v>
      </c>
      <c r="E1000" s="43" t="s">
        <v>206</v>
      </c>
      <c r="F1000">
        <v>1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7">
        <f t="shared" si="30"/>
        <v>62.608695652173914</v>
      </c>
    </row>
    <row r="1001" spans="1:14" x14ac:dyDescent="0.35">
      <c r="A1001" s="4" t="s">
        <v>120</v>
      </c>
      <c r="B1001" s="4">
        <v>2021</v>
      </c>
      <c r="C1001" s="22">
        <v>44386</v>
      </c>
      <c r="D1001" s="4" t="s">
        <v>72</v>
      </c>
      <c r="E1001" s="71" t="s">
        <v>206</v>
      </c>
      <c r="F1001">
        <v>1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7">
        <f t="shared" si="30"/>
        <v>59.716347350087084</v>
      </c>
    </row>
    <row r="1002" spans="1:14" x14ac:dyDescent="0.35">
      <c r="A1002" s="4" t="s">
        <v>120</v>
      </c>
      <c r="B1002" s="4">
        <v>2021</v>
      </c>
      <c r="C1002" s="22">
        <v>44386</v>
      </c>
      <c r="D1002" s="4" t="s">
        <v>72</v>
      </c>
      <c r="E1002" s="71" t="s">
        <v>206</v>
      </c>
      <c r="F1002">
        <v>2</v>
      </c>
      <c r="G1002" s="3">
        <v>1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7">
        <f t="shared" si="30"/>
        <v>60.713382241335694</v>
      </c>
    </row>
    <row r="1003" spans="1:14" x14ac:dyDescent="0.35">
      <c r="A1003" s="4" t="s">
        <v>120</v>
      </c>
      <c r="B1003" s="4">
        <v>2021</v>
      </c>
      <c r="C1003" s="22">
        <v>44386</v>
      </c>
      <c r="D1003" s="4" t="s">
        <v>72</v>
      </c>
      <c r="E1003" s="43" t="s">
        <v>206</v>
      </c>
      <c r="F1003">
        <v>2</v>
      </c>
      <c r="G1003" s="3">
        <v>1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7">
        <f t="shared" si="30"/>
        <v>60.45340050377834</v>
      </c>
    </row>
    <row r="1004" spans="1:14" x14ac:dyDescent="0.35">
      <c r="A1004" s="4" t="s">
        <v>120</v>
      </c>
      <c r="B1004" s="4">
        <v>2021</v>
      </c>
      <c r="C1004" s="22">
        <v>44386</v>
      </c>
      <c r="D1004" s="4" t="s">
        <v>72</v>
      </c>
      <c r="E1004" s="71" t="s">
        <v>206</v>
      </c>
      <c r="F1004">
        <v>3</v>
      </c>
      <c r="G1004" s="3">
        <v>1</v>
      </c>
      <c r="H1004" t="s">
        <v>125</v>
      </c>
      <c r="I1004" t="s">
        <v>121</v>
      </c>
      <c r="K1004">
        <v>2</v>
      </c>
      <c r="L1004">
        <v>2</v>
      </c>
      <c r="M1004">
        <v>11.302000000000001</v>
      </c>
      <c r="N1004" s="37">
        <f t="shared" si="30"/>
        <v>63.705538842682707</v>
      </c>
    </row>
    <row r="1005" spans="1:14" x14ac:dyDescent="0.35">
      <c r="A1005" s="4" t="s">
        <v>120</v>
      </c>
      <c r="B1005" s="4">
        <v>2021</v>
      </c>
      <c r="C1005" s="22">
        <v>44386</v>
      </c>
      <c r="D1005" s="4" t="s">
        <v>72</v>
      </c>
      <c r="E1005" s="71" t="s">
        <v>206</v>
      </c>
      <c r="F1005">
        <v>3</v>
      </c>
      <c r="G1005" s="3">
        <v>1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7">
        <f t="shared" si="30"/>
        <v>63.807160581354125</v>
      </c>
    </row>
    <row r="1006" spans="1:14" x14ac:dyDescent="0.35">
      <c r="A1006" s="4" t="s">
        <v>120</v>
      </c>
      <c r="B1006" s="4">
        <v>2021</v>
      </c>
      <c r="C1006" s="22">
        <v>44386</v>
      </c>
      <c r="D1006" s="4" t="s">
        <v>72</v>
      </c>
      <c r="E1006" s="43" t="s">
        <v>206</v>
      </c>
      <c r="F1006">
        <v>4</v>
      </c>
      <c r="G1006" s="3">
        <v>1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7">
        <f t="shared" si="30"/>
        <v>62.337662337662337</v>
      </c>
    </row>
    <row r="1007" spans="1:14" x14ac:dyDescent="0.35">
      <c r="A1007" s="4" t="s">
        <v>120</v>
      </c>
      <c r="B1007" s="4">
        <v>2021</v>
      </c>
      <c r="C1007" s="22">
        <v>44386</v>
      </c>
      <c r="D1007" s="4" t="s">
        <v>72</v>
      </c>
      <c r="E1007" s="71" t="s">
        <v>206</v>
      </c>
      <c r="F1007">
        <v>4</v>
      </c>
      <c r="G1007" s="3">
        <v>1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7">
        <f t="shared" si="30"/>
        <v>62.058265816238581</v>
      </c>
    </row>
    <row r="1008" spans="1:14" x14ac:dyDescent="0.35">
      <c r="A1008" s="4" t="s">
        <v>120</v>
      </c>
      <c r="B1008" s="4">
        <v>2021</v>
      </c>
      <c r="C1008" s="22">
        <v>44386</v>
      </c>
      <c r="D1008" s="4" t="s">
        <v>72</v>
      </c>
      <c r="E1008" s="71" t="s">
        <v>206</v>
      </c>
      <c r="F1008">
        <v>1</v>
      </c>
      <c r="G1008" s="3">
        <v>2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7">
        <f t="shared" si="30"/>
        <v>62.701384655577804</v>
      </c>
    </row>
    <row r="1009" spans="1:14" x14ac:dyDescent="0.35">
      <c r="A1009" s="4" t="s">
        <v>120</v>
      </c>
      <c r="B1009" s="4">
        <v>2021</v>
      </c>
      <c r="C1009" s="22">
        <v>44386</v>
      </c>
      <c r="D1009" s="4" t="s">
        <v>72</v>
      </c>
      <c r="E1009" s="43" t="s">
        <v>206</v>
      </c>
      <c r="F1009">
        <v>1</v>
      </c>
      <c r="G1009" s="3">
        <v>2</v>
      </c>
      <c r="H1009" t="s">
        <v>55</v>
      </c>
      <c r="I1009" t="s">
        <v>56</v>
      </c>
      <c r="K1009">
        <v>8</v>
      </c>
      <c r="L1009">
        <v>2</v>
      </c>
      <c r="M1009">
        <v>12.081000000000001</v>
      </c>
      <c r="N1009" s="37">
        <f t="shared" si="30"/>
        <v>59.597715420908855</v>
      </c>
    </row>
    <row r="1010" spans="1:14" x14ac:dyDescent="0.35">
      <c r="A1010" s="4" t="s">
        <v>120</v>
      </c>
      <c r="B1010" s="4">
        <v>2021</v>
      </c>
      <c r="C1010" s="22">
        <v>44386</v>
      </c>
      <c r="D1010" s="4" t="s">
        <v>72</v>
      </c>
      <c r="E1010" s="71" t="s">
        <v>206</v>
      </c>
      <c r="F1010">
        <v>2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7">
        <f t="shared" si="30"/>
        <v>59.582919563058589</v>
      </c>
    </row>
    <row r="1011" spans="1:14" x14ac:dyDescent="0.35">
      <c r="A1011" s="4" t="s">
        <v>120</v>
      </c>
      <c r="B1011" s="4">
        <v>2021</v>
      </c>
      <c r="C1011" s="22">
        <v>44386</v>
      </c>
      <c r="D1011" s="4" t="s">
        <v>72</v>
      </c>
      <c r="E1011" s="71" t="s">
        <v>206</v>
      </c>
      <c r="F1011">
        <v>2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7">
        <f t="shared" si="30"/>
        <v>59.494298463063956</v>
      </c>
    </row>
    <row r="1012" spans="1:14" x14ac:dyDescent="0.35">
      <c r="A1012" s="4" t="s">
        <v>120</v>
      </c>
      <c r="B1012" s="4">
        <v>2021</v>
      </c>
      <c r="C1012" s="22">
        <v>44386</v>
      </c>
      <c r="D1012" s="4" t="s">
        <v>72</v>
      </c>
      <c r="E1012" s="43" t="s">
        <v>206</v>
      </c>
      <c r="F1012">
        <v>3</v>
      </c>
      <c r="G1012" s="3">
        <v>2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7">
        <f t="shared" si="30"/>
        <v>62.893081761006286</v>
      </c>
    </row>
    <row r="1013" spans="1:14" x14ac:dyDescent="0.35">
      <c r="A1013" s="4" t="s">
        <v>120</v>
      </c>
      <c r="B1013" s="4">
        <v>2021</v>
      </c>
      <c r="C1013" s="22">
        <v>44386</v>
      </c>
      <c r="D1013" s="4" t="s">
        <v>72</v>
      </c>
      <c r="E1013" s="71" t="s">
        <v>206</v>
      </c>
      <c r="F1013">
        <v>3</v>
      </c>
      <c r="G1013" s="3">
        <v>2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7">
        <f t="shared" si="30"/>
        <v>62.538000521150003</v>
      </c>
    </row>
    <row r="1014" spans="1:14" x14ac:dyDescent="0.35">
      <c r="A1014" s="4" t="s">
        <v>120</v>
      </c>
      <c r="B1014" s="4">
        <v>2021</v>
      </c>
      <c r="C1014" s="22">
        <v>44386</v>
      </c>
      <c r="D1014" s="4" t="s">
        <v>72</v>
      </c>
      <c r="E1014" s="71" t="s">
        <v>206</v>
      </c>
      <c r="F1014">
        <v>4</v>
      </c>
      <c r="G1014" s="3">
        <v>2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7">
        <f t="shared" si="30"/>
        <v>62.21914967162116</v>
      </c>
    </row>
    <row r="1015" spans="1:14" x14ac:dyDescent="0.35">
      <c r="A1015" s="4" t="s">
        <v>120</v>
      </c>
      <c r="B1015" s="4">
        <v>2021</v>
      </c>
      <c r="C1015" s="22">
        <v>44386</v>
      </c>
      <c r="D1015" s="4" t="s">
        <v>72</v>
      </c>
      <c r="E1015" s="43" t="s">
        <v>206</v>
      </c>
      <c r="F1015">
        <v>4</v>
      </c>
      <c r="G1015" s="3">
        <v>2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7">
        <f t="shared" si="30"/>
        <v>61.898211829436043</v>
      </c>
    </row>
    <row r="1016" spans="1:14" x14ac:dyDescent="0.35">
      <c r="A1016" s="4" t="s">
        <v>120</v>
      </c>
      <c r="B1016" s="4">
        <v>2021</v>
      </c>
      <c r="C1016" s="22">
        <v>44386</v>
      </c>
      <c r="D1016" s="4" t="s">
        <v>72</v>
      </c>
      <c r="E1016" s="43" t="s">
        <v>206</v>
      </c>
      <c r="F1016">
        <v>3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7">
        <f t="shared" si="30"/>
        <v>63.285576162432974</v>
      </c>
    </row>
    <row r="1017" spans="1:14" x14ac:dyDescent="0.35">
      <c r="A1017" s="4" t="s">
        <v>120</v>
      </c>
      <c r="B1017" s="4">
        <v>2021</v>
      </c>
      <c r="C1017" s="22">
        <v>44386</v>
      </c>
      <c r="D1017" s="4" t="s">
        <v>72</v>
      </c>
      <c r="E1017" s="71" t="s">
        <v>206</v>
      </c>
      <c r="F1017">
        <v>3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11.453000000000001</v>
      </c>
      <c r="N1017" s="37">
        <f t="shared" si="30"/>
        <v>62.865624727145722</v>
      </c>
    </row>
    <row r="1018" spans="1:14" x14ac:dyDescent="0.35">
      <c r="A1018" s="4" t="s">
        <v>120</v>
      </c>
      <c r="B1018" s="4">
        <v>2021</v>
      </c>
      <c r="C1018" s="22">
        <v>44386</v>
      </c>
      <c r="D1018" s="4" t="s">
        <v>72</v>
      </c>
      <c r="E1018" s="71" t="s">
        <v>207</v>
      </c>
      <c r="F1018">
        <v>1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7">
        <f t="shared" si="30"/>
        <v>63.274452939625625</v>
      </c>
    </row>
    <row r="1019" spans="1:14" x14ac:dyDescent="0.35">
      <c r="A1019" s="4" t="s">
        <v>120</v>
      </c>
      <c r="B1019" s="4">
        <v>2021</v>
      </c>
      <c r="C1019" s="22">
        <v>44386</v>
      </c>
      <c r="D1019" s="4" t="s">
        <v>72</v>
      </c>
      <c r="E1019" s="43" t="s">
        <v>207</v>
      </c>
      <c r="F1019">
        <v>1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11.421999999999999</v>
      </c>
      <c r="N1019" s="37">
        <f t="shared" si="30"/>
        <v>63.036245841358785</v>
      </c>
    </row>
    <row r="1020" spans="1:14" x14ac:dyDescent="0.35">
      <c r="A1020" s="4" t="s">
        <v>120</v>
      </c>
      <c r="B1020" s="4">
        <v>2021</v>
      </c>
      <c r="C1020" s="22">
        <v>44386</v>
      </c>
      <c r="D1020" s="4" t="s">
        <v>72</v>
      </c>
      <c r="E1020" s="71" t="s">
        <v>207</v>
      </c>
      <c r="F1020">
        <v>2</v>
      </c>
      <c r="G1020" s="3">
        <v>1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7">
        <f t="shared" si="30"/>
        <v>63.40260655160268</v>
      </c>
    </row>
    <row r="1021" spans="1:14" x14ac:dyDescent="0.35">
      <c r="A1021" s="4" t="s">
        <v>120</v>
      </c>
      <c r="B1021" s="4">
        <v>2021</v>
      </c>
      <c r="C1021" s="22">
        <v>44386</v>
      </c>
      <c r="D1021" s="4" t="s">
        <v>72</v>
      </c>
      <c r="E1021" s="71" t="s">
        <v>207</v>
      </c>
      <c r="F1021">
        <v>2</v>
      </c>
      <c r="G1021" s="3">
        <v>1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7">
        <f t="shared" si="30"/>
        <v>63.307834344500137</v>
      </c>
    </row>
    <row r="1022" spans="1:14" x14ac:dyDescent="0.35">
      <c r="A1022" s="4" t="s">
        <v>120</v>
      </c>
      <c r="B1022" s="4">
        <v>2021</v>
      </c>
      <c r="C1022" s="22">
        <v>44386</v>
      </c>
      <c r="D1022" s="4" t="s">
        <v>72</v>
      </c>
      <c r="E1022" s="43" t="s">
        <v>207</v>
      </c>
      <c r="F1022">
        <v>1</v>
      </c>
      <c r="G1022" s="3">
        <v>2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7">
        <f t="shared" si="30"/>
        <v>64.085447263017357</v>
      </c>
    </row>
    <row r="1023" spans="1:14" x14ac:dyDescent="0.35">
      <c r="A1023" s="4" t="s">
        <v>120</v>
      </c>
      <c r="B1023" s="4">
        <v>2021</v>
      </c>
      <c r="C1023" s="22">
        <v>44386</v>
      </c>
      <c r="D1023" s="4" t="s">
        <v>72</v>
      </c>
      <c r="E1023" s="71" t="s">
        <v>207</v>
      </c>
      <c r="F1023">
        <v>1</v>
      </c>
      <c r="G1023" s="3">
        <v>2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7">
        <f t="shared" si="30"/>
        <v>63.257775434897205</v>
      </c>
    </row>
    <row r="1024" spans="1:14" x14ac:dyDescent="0.35">
      <c r="A1024" s="4" t="s">
        <v>120</v>
      </c>
      <c r="B1024" s="4">
        <v>2021</v>
      </c>
      <c r="C1024" s="22">
        <v>44386</v>
      </c>
      <c r="D1024" s="4" t="s">
        <v>72</v>
      </c>
      <c r="E1024" s="71" t="s">
        <v>207</v>
      </c>
      <c r="F1024">
        <v>2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7">
        <f t="shared" si="30"/>
        <v>62.192277792174139</v>
      </c>
    </row>
    <row r="1025" spans="1:14" x14ac:dyDescent="0.35">
      <c r="A1025" s="4" t="s">
        <v>120</v>
      </c>
      <c r="B1025" s="4">
        <v>2021</v>
      </c>
      <c r="C1025" s="22">
        <v>44386</v>
      </c>
      <c r="D1025" s="4" t="s">
        <v>72</v>
      </c>
      <c r="E1025" s="71" t="s">
        <v>207</v>
      </c>
      <c r="F1025">
        <v>2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7">
        <f t="shared" si="30"/>
        <v>62.127879886098881</v>
      </c>
    </row>
    <row r="1026" spans="1:14" x14ac:dyDescent="0.35">
      <c r="A1026" s="4" t="s">
        <v>120</v>
      </c>
      <c r="B1026" s="4">
        <v>2021</v>
      </c>
      <c r="C1026" s="22">
        <v>44386</v>
      </c>
      <c r="D1026" s="4" t="s">
        <v>72</v>
      </c>
      <c r="E1026" s="71" t="s">
        <v>208</v>
      </c>
      <c r="F1026" t="s">
        <v>209</v>
      </c>
      <c r="G1026" s="3">
        <v>1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7">
        <f t="shared" si="30"/>
        <v>65.54392353208921</v>
      </c>
    </row>
    <row r="1027" spans="1:14" x14ac:dyDescent="0.35">
      <c r="A1027" s="4" t="s">
        <v>120</v>
      </c>
      <c r="B1027" s="4">
        <v>2021</v>
      </c>
      <c r="C1027" s="22">
        <v>44386</v>
      </c>
      <c r="D1027" s="4" t="s">
        <v>72</v>
      </c>
      <c r="E1027" s="43" t="s">
        <v>208</v>
      </c>
      <c r="F1027" t="s">
        <v>209</v>
      </c>
      <c r="G1027" s="3">
        <v>1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7">
        <f t="shared" si="30"/>
        <v>54.049996246528039</v>
      </c>
    </row>
    <row r="1028" spans="1:14" x14ac:dyDescent="0.35">
      <c r="A1028" s="4" t="s">
        <v>120</v>
      </c>
      <c r="B1028" s="4">
        <v>2021</v>
      </c>
      <c r="C1028" s="22">
        <v>44386</v>
      </c>
      <c r="D1028" s="4" t="s">
        <v>72</v>
      </c>
      <c r="E1028" s="71" t="s">
        <v>208</v>
      </c>
      <c r="F1028" t="s">
        <v>210</v>
      </c>
      <c r="G1028" s="3">
        <v>1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7">
        <f t="shared" si="30"/>
        <v>61.058344640434193</v>
      </c>
    </row>
    <row r="1029" spans="1:14" x14ac:dyDescent="0.35">
      <c r="A1029" s="4" t="s">
        <v>120</v>
      </c>
      <c r="B1029" s="4">
        <v>2021</v>
      </c>
      <c r="C1029" s="22">
        <v>44386</v>
      </c>
      <c r="D1029" s="4" t="s">
        <v>72</v>
      </c>
      <c r="E1029" s="71" t="s">
        <v>208</v>
      </c>
      <c r="F1029" t="s">
        <v>210</v>
      </c>
      <c r="G1029" s="3">
        <v>1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7">
        <f t="shared" si="30"/>
        <v>61.464913778384833</v>
      </c>
    </row>
    <row r="1030" spans="1:14" x14ac:dyDescent="0.35">
      <c r="A1030" s="4" t="s">
        <v>120</v>
      </c>
      <c r="B1030" s="4">
        <v>2021</v>
      </c>
      <c r="C1030" s="22">
        <v>44386</v>
      </c>
      <c r="D1030" s="4" t="s">
        <v>72</v>
      </c>
      <c r="E1030" s="43" t="s">
        <v>208</v>
      </c>
      <c r="F1030" t="s">
        <v>209</v>
      </c>
      <c r="G1030" s="3">
        <v>2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7">
        <f t="shared" si="30"/>
        <v>64.84149855907782</v>
      </c>
    </row>
    <row r="1031" spans="1:14" x14ac:dyDescent="0.35">
      <c r="A1031" s="4" t="s">
        <v>120</v>
      </c>
      <c r="B1031" s="4">
        <v>2021</v>
      </c>
      <c r="C1031" s="22">
        <v>44386</v>
      </c>
      <c r="D1031" s="4" t="s">
        <v>72</v>
      </c>
      <c r="E1031" s="71" t="s">
        <v>208</v>
      </c>
      <c r="F1031" t="s">
        <v>209</v>
      </c>
      <c r="G1031" s="3">
        <v>2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7">
        <f t="shared" si="30"/>
        <v>64.068339562199682</v>
      </c>
    </row>
    <row r="1032" spans="1:14" x14ac:dyDescent="0.35">
      <c r="A1032" s="4" t="s">
        <v>120</v>
      </c>
      <c r="B1032" s="4">
        <v>2021</v>
      </c>
      <c r="C1032" s="22">
        <v>44386</v>
      </c>
      <c r="D1032" s="4" t="s">
        <v>72</v>
      </c>
      <c r="E1032" s="71" t="s">
        <v>208</v>
      </c>
      <c r="F1032" t="s">
        <v>210</v>
      </c>
      <c r="G1032" s="3">
        <v>2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7">
        <f t="shared" si="30"/>
        <v>63.108072574283455</v>
      </c>
    </row>
    <row r="1033" spans="1:14" x14ac:dyDescent="0.35">
      <c r="A1033" s="4" t="s">
        <v>120</v>
      </c>
      <c r="B1033" s="4">
        <v>2021</v>
      </c>
      <c r="C1033" s="22">
        <v>44386</v>
      </c>
      <c r="D1033" s="4" t="s">
        <v>72</v>
      </c>
      <c r="E1033" s="43" t="s">
        <v>208</v>
      </c>
      <c r="F1033" t="s">
        <v>210</v>
      </c>
      <c r="G1033" s="3">
        <v>2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7">
        <f t="shared" si="30"/>
        <v>62.997637588590429</v>
      </c>
    </row>
    <row r="1034" spans="1:14" x14ac:dyDescent="0.35">
      <c r="A1034" s="4" t="s">
        <v>120</v>
      </c>
      <c r="B1034" s="4">
        <v>2021</v>
      </c>
      <c r="C1034" s="22">
        <v>44386</v>
      </c>
      <c r="D1034" s="4" t="s">
        <v>72</v>
      </c>
      <c r="E1034" s="71" t="s">
        <v>208</v>
      </c>
      <c r="F1034" t="s">
        <v>210</v>
      </c>
      <c r="G1034" s="3">
        <v>3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7">
        <f t="shared" si="30"/>
        <v>62.614140360031307</v>
      </c>
    </row>
    <row r="1035" spans="1:14" x14ac:dyDescent="0.35">
      <c r="A1035" s="4" t="s">
        <v>120</v>
      </c>
      <c r="B1035" s="4">
        <v>2021</v>
      </c>
      <c r="C1035" s="22">
        <v>44386</v>
      </c>
      <c r="D1035" s="4" t="s">
        <v>72</v>
      </c>
      <c r="E1035" s="43" t="s">
        <v>208</v>
      </c>
      <c r="F1035" t="s">
        <v>210</v>
      </c>
      <c r="G1035" s="3">
        <v>3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7">
        <f t="shared" si="30"/>
        <v>62.176165803108809</v>
      </c>
    </row>
    <row r="1036" spans="1:14" x14ac:dyDescent="0.35">
      <c r="A1036" s="1" t="s">
        <v>1753</v>
      </c>
      <c r="B1036" s="1">
        <v>2021</v>
      </c>
      <c r="C1036" s="22">
        <v>44414</v>
      </c>
      <c r="D1036" s="1" t="s">
        <v>1543</v>
      </c>
      <c r="E1036" s="71" t="s">
        <v>1755</v>
      </c>
      <c r="F1036">
        <v>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7">
        <f t="shared" si="30"/>
        <v>64.136825227151249</v>
      </c>
    </row>
    <row r="1037" spans="1:14" x14ac:dyDescent="0.35">
      <c r="A1037" s="1" t="s">
        <v>1753</v>
      </c>
      <c r="B1037" s="1">
        <v>2021</v>
      </c>
      <c r="C1037" s="22">
        <v>44414</v>
      </c>
      <c r="D1037" s="1" t="s">
        <v>1543</v>
      </c>
      <c r="E1037" s="71" t="s">
        <v>1755</v>
      </c>
      <c r="F1037">
        <v>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7">
        <f t="shared" si="30"/>
        <v>62.090375991721281</v>
      </c>
    </row>
    <row r="1038" spans="1:14" x14ac:dyDescent="0.35">
      <c r="A1038" s="1" t="s">
        <v>1753</v>
      </c>
      <c r="B1038" s="1">
        <v>2021</v>
      </c>
      <c r="C1038" s="22">
        <v>44414</v>
      </c>
      <c r="D1038" s="1" t="s">
        <v>1543</v>
      </c>
      <c r="E1038" s="71" t="s">
        <v>1755</v>
      </c>
      <c r="F1038">
        <v>2</v>
      </c>
      <c r="G1038" s="3">
        <v>1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7">
        <f t="shared" si="30"/>
        <v>64.835659612787026</v>
      </c>
    </row>
    <row r="1039" spans="1:14" x14ac:dyDescent="0.35">
      <c r="A1039" s="1" t="s">
        <v>1753</v>
      </c>
      <c r="B1039" s="1">
        <v>2021</v>
      </c>
      <c r="C1039" s="22">
        <v>44414</v>
      </c>
      <c r="D1039" s="1" t="s">
        <v>1543</v>
      </c>
      <c r="E1039" s="71" t="s">
        <v>1755</v>
      </c>
      <c r="F1039">
        <v>2</v>
      </c>
      <c r="G1039" s="3">
        <v>1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7">
        <f t="shared" si="30"/>
        <v>61.855670103092784</v>
      </c>
    </row>
    <row r="1040" spans="1:14" x14ac:dyDescent="0.35">
      <c r="A1040" s="1" t="s">
        <v>1753</v>
      </c>
      <c r="B1040" s="1">
        <v>2021</v>
      </c>
      <c r="C1040" s="22">
        <v>44414</v>
      </c>
      <c r="D1040" s="1" t="s">
        <v>1543</v>
      </c>
      <c r="E1040" s="71" t="s">
        <v>1755</v>
      </c>
      <c r="F1040">
        <v>3</v>
      </c>
      <c r="G1040" s="3">
        <v>1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7">
        <f t="shared" si="30"/>
        <v>65.915957154627847</v>
      </c>
    </row>
    <row r="1041" spans="1:14" x14ac:dyDescent="0.35">
      <c r="A1041" s="1" t="s">
        <v>1753</v>
      </c>
      <c r="B1041" s="1">
        <v>2021</v>
      </c>
      <c r="C1041" s="22">
        <v>44414</v>
      </c>
      <c r="D1041" s="1" t="s">
        <v>1543</v>
      </c>
      <c r="E1041" s="71" t="s">
        <v>1755</v>
      </c>
      <c r="F1041">
        <v>3</v>
      </c>
      <c r="G1041" s="3">
        <v>1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7">
        <f t="shared" si="30"/>
        <v>63.503263362145006</v>
      </c>
    </row>
    <row r="1042" spans="1:14" x14ac:dyDescent="0.35">
      <c r="A1042" s="1" t="s">
        <v>1753</v>
      </c>
      <c r="B1042" s="1">
        <v>2021</v>
      </c>
      <c r="C1042" s="22">
        <v>44414</v>
      </c>
      <c r="D1042" s="1" t="s">
        <v>1543</v>
      </c>
      <c r="E1042" s="71" t="s">
        <v>1755</v>
      </c>
      <c r="F1042">
        <v>4</v>
      </c>
      <c r="G1042" s="3">
        <v>1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7">
        <f t="shared" si="30"/>
        <v>64.194008559201151</v>
      </c>
    </row>
    <row r="1043" spans="1:14" x14ac:dyDescent="0.35">
      <c r="A1043" s="1" t="s">
        <v>1753</v>
      </c>
      <c r="B1043" s="1">
        <v>2021</v>
      </c>
      <c r="C1043" s="22">
        <v>44414</v>
      </c>
      <c r="D1043" s="1" t="s">
        <v>1543</v>
      </c>
      <c r="E1043" s="71" t="s">
        <v>1755</v>
      </c>
      <c r="F1043">
        <v>4</v>
      </c>
      <c r="G1043" s="3">
        <v>1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7">
        <f t="shared" si="30"/>
        <v>59.935070340464499</v>
      </c>
    </row>
    <row r="1044" spans="1:14" x14ac:dyDescent="0.35">
      <c r="A1044" s="1" t="s">
        <v>1753</v>
      </c>
      <c r="B1044" s="1">
        <v>2021</v>
      </c>
      <c r="C1044" s="22">
        <v>44414</v>
      </c>
      <c r="D1044" s="1" t="s">
        <v>1543</v>
      </c>
      <c r="E1044" s="71" t="s">
        <v>1755</v>
      </c>
      <c r="F1044">
        <v>5</v>
      </c>
      <c r="G1044" s="3">
        <v>1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7">
        <f t="shared" si="30"/>
        <v>64.853179607277966</v>
      </c>
    </row>
    <row r="1045" spans="1:14" x14ac:dyDescent="0.35">
      <c r="A1045" s="1" t="s">
        <v>1753</v>
      </c>
      <c r="B1045" s="1">
        <v>2021</v>
      </c>
      <c r="C1045" s="22">
        <v>44414</v>
      </c>
      <c r="D1045" s="1" t="s">
        <v>1543</v>
      </c>
      <c r="E1045" s="71" t="s">
        <v>1755</v>
      </c>
      <c r="F1045">
        <v>5</v>
      </c>
      <c r="G1045" s="3">
        <v>1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7">
        <f t="shared" si="30"/>
        <v>64.153969526864472</v>
      </c>
    </row>
    <row r="1046" spans="1:14" x14ac:dyDescent="0.35">
      <c r="A1046" s="1" t="s">
        <v>1753</v>
      </c>
      <c r="B1046" s="1">
        <v>2021</v>
      </c>
      <c r="C1046" s="22">
        <v>44414</v>
      </c>
      <c r="D1046" s="1" t="s">
        <v>1543</v>
      </c>
      <c r="E1046" s="71" t="s">
        <v>1755</v>
      </c>
      <c r="F1046">
        <v>6</v>
      </c>
      <c r="G1046" s="3">
        <v>1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7">
        <f t="shared" si="30"/>
        <v>66.237350505979762</v>
      </c>
    </row>
    <row r="1047" spans="1:14" x14ac:dyDescent="0.35">
      <c r="A1047" s="1" t="s">
        <v>1753</v>
      </c>
      <c r="B1047" s="1">
        <v>2021</v>
      </c>
      <c r="C1047" s="22">
        <v>44414</v>
      </c>
      <c r="D1047" s="1" t="s">
        <v>1543</v>
      </c>
      <c r="E1047" s="71" t="s">
        <v>1755</v>
      </c>
      <c r="F1047">
        <v>6</v>
      </c>
      <c r="G1047" s="3">
        <v>1</v>
      </c>
      <c r="H1047" t="s">
        <v>54</v>
      </c>
      <c r="I1047" t="s">
        <v>44</v>
      </c>
      <c r="K1047">
        <v>20</v>
      </c>
      <c r="L1047">
        <v>2</v>
      </c>
      <c r="M1047">
        <v>10.976999999999999</v>
      </c>
      <c r="N1047" s="37">
        <f t="shared" si="30"/>
        <v>65.591691719048924</v>
      </c>
    </row>
    <row r="1048" spans="1:14" x14ac:dyDescent="0.35">
      <c r="A1048" s="1" t="s">
        <v>1753</v>
      </c>
      <c r="B1048" s="1">
        <v>2021</v>
      </c>
      <c r="C1048" s="22">
        <v>44414</v>
      </c>
      <c r="D1048" s="1" t="s">
        <v>1543</v>
      </c>
      <c r="E1048" s="71" t="s">
        <v>1755</v>
      </c>
      <c r="F1048">
        <v>7</v>
      </c>
      <c r="G1048" s="3">
        <v>1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7">
        <f t="shared" si="30"/>
        <v>65.57974314600601</v>
      </c>
    </row>
    <row r="1049" spans="1:14" x14ac:dyDescent="0.35">
      <c r="A1049" s="1" t="s">
        <v>1753</v>
      </c>
      <c r="B1049" s="1">
        <v>2021</v>
      </c>
      <c r="C1049" s="22">
        <v>44414</v>
      </c>
      <c r="D1049" s="1" t="s">
        <v>1543</v>
      </c>
      <c r="E1049" s="71" t="s">
        <v>1755</v>
      </c>
      <c r="F1049">
        <v>7</v>
      </c>
      <c r="G1049" s="3">
        <v>1</v>
      </c>
      <c r="H1049" t="s">
        <v>95</v>
      </c>
      <c r="I1049" t="s">
        <v>38</v>
      </c>
      <c r="K1049">
        <v>15</v>
      </c>
      <c r="L1049">
        <v>2</v>
      </c>
      <c r="M1049">
        <v>11.130999999999998</v>
      </c>
      <c r="N1049" s="37">
        <f t="shared" si="30"/>
        <v>64.684215254694109</v>
      </c>
    </row>
    <row r="1050" spans="1:14" x14ac:dyDescent="0.35">
      <c r="A1050" s="1" t="s">
        <v>1753</v>
      </c>
      <c r="B1050" s="1">
        <v>2021</v>
      </c>
      <c r="C1050" s="22">
        <v>44414</v>
      </c>
      <c r="D1050" s="1" t="s">
        <v>1543</v>
      </c>
      <c r="E1050" s="71" t="s">
        <v>1755</v>
      </c>
      <c r="F1050">
        <v>8</v>
      </c>
      <c r="G1050" s="3">
        <v>1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7">
        <f t="shared" si="30"/>
        <v>64.666786419974855</v>
      </c>
    </row>
    <row r="1051" spans="1:14" x14ac:dyDescent="0.35">
      <c r="A1051" s="1" t="s">
        <v>1753</v>
      </c>
      <c r="B1051" s="1">
        <v>2021</v>
      </c>
      <c r="C1051" s="22">
        <v>44414</v>
      </c>
      <c r="D1051" s="1" t="s">
        <v>1543</v>
      </c>
      <c r="E1051" s="71" t="s">
        <v>1755</v>
      </c>
      <c r="F1051">
        <v>8</v>
      </c>
      <c r="G1051" s="3">
        <v>1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7">
        <f t="shared" si="30"/>
        <v>61.297462966116122</v>
      </c>
    </row>
    <row r="1052" spans="1:14" x14ac:dyDescent="0.35">
      <c r="A1052" s="1" t="s">
        <v>1753</v>
      </c>
      <c r="B1052" s="1">
        <v>2021</v>
      </c>
      <c r="C1052" s="22">
        <v>44414</v>
      </c>
      <c r="D1052" s="1" t="s">
        <v>1543</v>
      </c>
      <c r="E1052" s="43" t="s">
        <v>1755</v>
      </c>
      <c r="F1052">
        <v>9</v>
      </c>
      <c r="G1052" s="3">
        <v>1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7">
        <f t="shared" si="30"/>
        <v>64.308681672025727</v>
      </c>
    </row>
    <row r="1053" spans="1:14" x14ac:dyDescent="0.35">
      <c r="A1053" s="1" t="s">
        <v>1753</v>
      </c>
      <c r="B1053" s="1">
        <v>2021</v>
      </c>
      <c r="C1053" s="22">
        <v>44414</v>
      </c>
      <c r="D1053" s="1" t="s">
        <v>1543</v>
      </c>
      <c r="E1053" s="43" t="s">
        <v>1755</v>
      </c>
      <c r="F1053">
        <v>9</v>
      </c>
      <c r="G1053" s="3">
        <v>1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7">
        <f t="shared" si="30"/>
        <v>63.728093467870423</v>
      </c>
    </row>
    <row r="1054" spans="1:14" x14ac:dyDescent="0.35">
      <c r="A1054" s="1" t="s">
        <v>1753</v>
      </c>
      <c r="B1054" s="1">
        <v>2021</v>
      </c>
      <c r="C1054" s="22">
        <v>44414</v>
      </c>
      <c r="D1054" s="1" t="s">
        <v>1543</v>
      </c>
      <c r="E1054" s="43" t="s">
        <v>1755</v>
      </c>
      <c r="F1054">
        <v>10</v>
      </c>
      <c r="G1054" s="3">
        <v>1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7">
        <f t="shared" si="30"/>
        <v>67.014147431124343</v>
      </c>
    </row>
    <row r="1055" spans="1:14" x14ac:dyDescent="0.35">
      <c r="A1055" s="1" t="s">
        <v>1753</v>
      </c>
      <c r="B1055" s="1">
        <v>2021</v>
      </c>
      <c r="C1055" s="22">
        <v>44414</v>
      </c>
      <c r="D1055" s="1" t="s">
        <v>1543</v>
      </c>
      <c r="E1055" s="43" t="s">
        <v>1755</v>
      </c>
      <c r="F1055">
        <v>10</v>
      </c>
      <c r="G1055" s="3">
        <v>1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7">
        <f t="shared" si="30"/>
        <v>66.475856338288253</v>
      </c>
    </row>
    <row r="1056" spans="1:14" x14ac:dyDescent="0.35">
      <c r="A1056" s="1" t="s">
        <v>1753</v>
      </c>
      <c r="B1056" s="1">
        <v>2021</v>
      </c>
      <c r="C1056" s="22">
        <v>44414</v>
      </c>
      <c r="D1056" s="1" t="s">
        <v>1543</v>
      </c>
      <c r="E1056" s="43" t="s">
        <v>1755</v>
      </c>
      <c r="F1056">
        <v>11</v>
      </c>
      <c r="G1056" s="3">
        <v>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7">
        <f t="shared" ref="N1056:N1119" si="31">3.6*200/M1056</f>
        <v>65.478355765732985</v>
      </c>
    </row>
    <row r="1057" spans="1:14" x14ac:dyDescent="0.35">
      <c r="A1057" s="1" t="s">
        <v>1753</v>
      </c>
      <c r="B1057" s="1">
        <v>2021</v>
      </c>
      <c r="C1057" s="22">
        <v>44414</v>
      </c>
      <c r="D1057" s="1" t="s">
        <v>1543</v>
      </c>
      <c r="E1057" s="43" t="s">
        <v>1755</v>
      </c>
      <c r="F1057">
        <v>11</v>
      </c>
      <c r="G1057" s="3">
        <v>1</v>
      </c>
      <c r="H1057" t="s">
        <v>139</v>
      </c>
      <c r="I1057" t="s">
        <v>36</v>
      </c>
      <c r="K1057">
        <v>13</v>
      </c>
      <c r="L1057">
        <v>2</v>
      </c>
      <c r="M1057">
        <v>11.251000000000001</v>
      </c>
      <c r="N1057" s="37">
        <f t="shared" si="31"/>
        <v>63.994311616745172</v>
      </c>
    </row>
    <row r="1058" spans="1:14" x14ac:dyDescent="0.35">
      <c r="A1058" s="1" t="s">
        <v>1753</v>
      </c>
      <c r="B1058" s="1">
        <v>2021</v>
      </c>
      <c r="C1058" s="22">
        <v>44414</v>
      </c>
      <c r="D1058" s="1" t="s">
        <v>1543</v>
      </c>
      <c r="E1058" s="43" t="s">
        <v>1755</v>
      </c>
      <c r="F1058">
        <v>12</v>
      </c>
      <c r="G1058" s="3">
        <v>1</v>
      </c>
      <c r="H1058" t="s">
        <v>111</v>
      </c>
      <c r="I1058" t="s">
        <v>1754</v>
      </c>
      <c r="K1058">
        <v>12</v>
      </c>
      <c r="L1058">
        <v>1</v>
      </c>
      <c r="M1058">
        <v>11.34</v>
      </c>
      <c r="N1058" s="37">
        <f t="shared" si="31"/>
        <v>63.492063492063494</v>
      </c>
    </row>
    <row r="1059" spans="1:14" x14ac:dyDescent="0.35">
      <c r="A1059" s="1" t="s">
        <v>1753</v>
      </c>
      <c r="B1059" s="1">
        <v>2021</v>
      </c>
      <c r="C1059" s="22">
        <v>44414</v>
      </c>
      <c r="D1059" s="1" t="s">
        <v>1543</v>
      </c>
      <c r="E1059" s="43" t="s">
        <v>1755</v>
      </c>
      <c r="F1059">
        <v>12</v>
      </c>
      <c r="G1059" s="3">
        <v>1</v>
      </c>
      <c r="H1059" t="s">
        <v>113</v>
      </c>
      <c r="I1059" t="s">
        <v>1754</v>
      </c>
      <c r="K1059">
        <v>17</v>
      </c>
      <c r="L1059">
        <v>2</v>
      </c>
      <c r="M1059">
        <v>11.395999999999999</v>
      </c>
      <c r="N1059" s="37">
        <f t="shared" si="31"/>
        <v>63.180063180063186</v>
      </c>
    </row>
    <row r="1060" spans="1:14" x14ac:dyDescent="0.35">
      <c r="A1060" s="1" t="s">
        <v>1753</v>
      </c>
      <c r="B1060" s="1">
        <v>2021</v>
      </c>
      <c r="C1060" s="22">
        <v>44414</v>
      </c>
      <c r="D1060" s="1" t="s">
        <v>1543</v>
      </c>
      <c r="E1060" s="43" t="s">
        <v>1756</v>
      </c>
      <c r="F1060">
        <v>1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7">
        <f t="shared" si="31"/>
        <v>63.520070577856195</v>
      </c>
    </row>
    <row r="1061" spans="1:14" x14ac:dyDescent="0.35">
      <c r="A1061" s="1" t="s">
        <v>1753</v>
      </c>
      <c r="B1061" s="1">
        <v>2021</v>
      </c>
      <c r="C1061" s="22">
        <v>44414</v>
      </c>
      <c r="D1061" s="1" t="s">
        <v>1543</v>
      </c>
      <c r="E1061" s="43" t="s">
        <v>1756</v>
      </c>
      <c r="F1061">
        <v>1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7">
        <f t="shared" si="31"/>
        <v>63.229999121805562</v>
      </c>
    </row>
    <row r="1062" spans="1:14" x14ac:dyDescent="0.35">
      <c r="A1062" s="1" t="s">
        <v>1753</v>
      </c>
      <c r="B1062" s="1">
        <v>2021</v>
      </c>
      <c r="C1062" s="22">
        <v>44414</v>
      </c>
      <c r="D1062" s="1" t="s">
        <v>1543</v>
      </c>
      <c r="E1062" s="43" t="s">
        <v>1756</v>
      </c>
      <c r="F1062">
        <v>1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11.600000000000001</v>
      </c>
      <c r="N1062" s="37">
        <f t="shared" si="31"/>
        <v>62.068965517241374</v>
      </c>
    </row>
    <row r="1063" spans="1:14" x14ac:dyDescent="0.35">
      <c r="A1063" s="1" t="s">
        <v>1753</v>
      </c>
      <c r="B1063" s="1">
        <v>2021</v>
      </c>
      <c r="C1063" s="22">
        <v>44414</v>
      </c>
      <c r="D1063" s="1" t="s">
        <v>1543</v>
      </c>
      <c r="E1063" s="43" t="s">
        <v>1756</v>
      </c>
      <c r="F1063">
        <v>2</v>
      </c>
      <c r="G1063" s="3">
        <v>1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7">
        <f t="shared" si="31"/>
        <v>65.976358471547698</v>
      </c>
    </row>
    <row r="1064" spans="1:14" x14ac:dyDescent="0.35">
      <c r="A1064" s="1" t="s">
        <v>1753</v>
      </c>
      <c r="B1064" s="1">
        <v>2021</v>
      </c>
      <c r="C1064" s="22">
        <v>44414</v>
      </c>
      <c r="D1064" s="1" t="s">
        <v>1543</v>
      </c>
      <c r="E1064" s="43" t="s">
        <v>1756</v>
      </c>
      <c r="F1064">
        <v>2</v>
      </c>
      <c r="G1064" s="3">
        <v>1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7">
        <f t="shared" si="31"/>
        <v>65.813528336380259</v>
      </c>
    </row>
    <row r="1065" spans="1:14" x14ac:dyDescent="0.35">
      <c r="A1065" s="1" t="s">
        <v>1753</v>
      </c>
      <c r="B1065" s="1">
        <v>2021</v>
      </c>
      <c r="C1065" s="22">
        <v>44414</v>
      </c>
      <c r="D1065" s="1" t="s">
        <v>1543</v>
      </c>
      <c r="E1065" s="43" t="s">
        <v>1756</v>
      </c>
      <c r="F1065">
        <v>2</v>
      </c>
      <c r="G1065" s="3">
        <v>1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7">
        <f t="shared" si="31"/>
        <v>62.527138514980457</v>
      </c>
    </row>
    <row r="1066" spans="1:14" x14ac:dyDescent="0.35">
      <c r="A1066" s="1" t="s">
        <v>1753</v>
      </c>
      <c r="B1066" s="1">
        <v>2021</v>
      </c>
      <c r="C1066" s="22">
        <v>44414</v>
      </c>
      <c r="D1066" s="1" t="s">
        <v>1543</v>
      </c>
      <c r="E1066" s="43" t="s">
        <v>1756</v>
      </c>
      <c r="F1066">
        <v>3</v>
      </c>
      <c r="G1066" s="3">
        <v>1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7">
        <f t="shared" si="31"/>
        <v>64.320171520457379</v>
      </c>
    </row>
    <row r="1067" spans="1:14" x14ac:dyDescent="0.35">
      <c r="A1067" s="1" t="s">
        <v>1753</v>
      </c>
      <c r="B1067" s="1">
        <v>2021</v>
      </c>
      <c r="C1067" s="22">
        <v>44414</v>
      </c>
      <c r="D1067" s="1" t="s">
        <v>1543</v>
      </c>
      <c r="E1067" s="43" t="s">
        <v>1756</v>
      </c>
      <c r="F1067">
        <v>3</v>
      </c>
      <c r="G1067" s="3">
        <v>1</v>
      </c>
      <c r="H1067" t="s">
        <v>54</v>
      </c>
      <c r="I1067" t="s">
        <v>44</v>
      </c>
      <c r="K1067">
        <v>20</v>
      </c>
      <c r="L1067">
        <v>2</v>
      </c>
      <c r="M1067">
        <v>11.235000000000001</v>
      </c>
      <c r="N1067" s="37">
        <f t="shared" si="31"/>
        <v>64.085447263017343</v>
      </c>
    </row>
    <row r="1068" spans="1:14" x14ac:dyDescent="0.35">
      <c r="A1068" s="1" t="s">
        <v>1753</v>
      </c>
      <c r="B1068" s="1">
        <v>2021</v>
      </c>
      <c r="C1068" s="22">
        <v>44414</v>
      </c>
      <c r="D1068" s="1" t="s">
        <v>1543</v>
      </c>
      <c r="E1068" s="43" t="s">
        <v>1756</v>
      </c>
      <c r="F1068">
        <v>3</v>
      </c>
      <c r="G1068" s="3">
        <v>1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7">
        <f t="shared" si="31"/>
        <v>62.348458607551088</v>
      </c>
    </row>
    <row r="1069" spans="1:14" x14ac:dyDescent="0.35">
      <c r="A1069" s="1" t="s">
        <v>1753</v>
      </c>
      <c r="B1069" s="1">
        <v>2021</v>
      </c>
      <c r="C1069" s="22">
        <v>44414</v>
      </c>
      <c r="D1069" s="1" t="s">
        <v>1543</v>
      </c>
      <c r="E1069" s="43" t="s">
        <v>1756</v>
      </c>
      <c r="F1069">
        <v>4</v>
      </c>
      <c r="G1069" s="3">
        <v>1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7">
        <f t="shared" si="31"/>
        <v>63.313401336616252</v>
      </c>
    </row>
    <row r="1070" spans="1:14" x14ac:dyDescent="0.35">
      <c r="A1070" s="1" t="s">
        <v>1753</v>
      </c>
      <c r="B1070" s="1">
        <v>2021</v>
      </c>
      <c r="C1070" s="22">
        <v>44414</v>
      </c>
      <c r="D1070" s="1" t="s">
        <v>1543</v>
      </c>
      <c r="E1070" s="43" t="s">
        <v>1756</v>
      </c>
      <c r="F1070">
        <v>4</v>
      </c>
      <c r="G1070" s="3">
        <v>1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7">
        <f t="shared" si="31"/>
        <v>63.014178190092771</v>
      </c>
    </row>
    <row r="1071" spans="1:14" x14ac:dyDescent="0.35">
      <c r="A1071" s="1" t="s">
        <v>1753</v>
      </c>
      <c r="B1071" s="1">
        <v>2021</v>
      </c>
      <c r="C1071" s="22">
        <v>44414</v>
      </c>
      <c r="D1071" s="1" t="s">
        <v>1543</v>
      </c>
      <c r="E1071" s="43" t="s">
        <v>1756</v>
      </c>
      <c r="F1071">
        <v>4</v>
      </c>
      <c r="G1071" s="3">
        <v>1</v>
      </c>
      <c r="H1071" t="s">
        <v>113</v>
      </c>
      <c r="I1071" t="s">
        <v>1754</v>
      </c>
      <c r="K1071">
        <v>17</v>
      </c>
      <c r="L1071">
        <v>3</v>
      </c>
      <c r="M1071">
        <v>11.429</v>
      </c>
      <c r="N1071" s="37">
        <f t="shared" si="31"/>
        <v>62.997637588590429</v>
      </c>
    </row>
    <row r="1072" spans="1:14" x14ac:dyDescent="0.35">
      <c r="A1072" s="1" t="s">
        <v>1753</v>
      </c>
      <c r="B1072" s="1">
        <v>2021</v>
      </c>
      <c r="C1072" s="22">
        <v>44414</v>
      </c>
      <c r="D1072" s="1" t="s">
        <v>1543</v>
      </c>
      <c r="E1072" s="43" t="s">
        <v>204</v>
      </c>
      <c r="F1072">
        <v>1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7">
        <f t="shared" si="31"/>
        <v>64.952638700947219</v>
      </c>
    </row>
    <row r="1073" spans="1:14" x14ac:dyDescent="0.35">
      <c r="A1073" s="1" t="s">
        <v>1753</v>
      </c>
      <c r="B1073" s="1">
        <v>2021</v>
      </c>
      <c r="C1073" s="22">
        <v>44414</v>
      </c>
      <c r="D1073" s="1" t="s">
        <v>1543</v>
      </c>
      <c r="E1073" s="43" t="s">
        <v>204</v>
      </c>
      <c r="F1073">
        <v>1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7">
        <f t="shared" si="31"/>
        <v>62.739630533286856</v>
      </c>
    </row>
    <row r="1074" spans="1:14" x14ac:dyDescent="0.35">
      <c r="A1074" s="1" t="s">
        <v>1753</v>
      </c>
      <c r="B1074" s="1">
        <v>2021</v>
      </c>
      <c r="C1074" s="22">
        <v>44414</v>
      </c>
      <c r="D1074" s="1" t="s">
        <v>1543</v>
      </c>
      <c r="E1074" s="43" t="s">
        <v>204</v>
      </c>
      <c r="F1074">
        <v>2</v>
      </c>
      <c r="G1074" s="3">
        <v>1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7">
        <f t="shared" si="31"/>
        <v>64.297195927844257</v>
      </c>
    </row>
    <row r="1075" spans="1:14" x14ac:dyDescent="0.35">
      <c r="A1075" s="1" t="s">
        <v>1753</v>
      </c>
      <c r="B1075" s="1">
        <v>2021</v>
      </c>
      <c r="C1075" s="22">
        <v>44414</v>
      </c>
      <c r="D1075" s="1" t="s">
        <v>1543</v>
      </c>
      <c r="E1075" s="43" t="s">
        <v>204</v>
      </c>
      <c r="F1075">
        <v>2</v>
      </c>
      <c r="G1075" s="3">
        <v>1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7">
        <f t="shared" si="31"/>
        <v>63.531280331774461</v>
      </c>
    </row>
    <row r="1076" spans="1:14" x14ac:dyDescent="0.35">
      <c r="A1076" s="1" t="s">
        <v>1753</v>
      </c>
      <c r="B1076" s="1">
        <v>2021</v>
      </c>
      <c r="C1076" s="22">
        <v>44414</v>
      </c>
      <c r="D1076" s="1" t="s">
        <v>1543</v>
      </c>
      <c r="E1076" s="43" t="s">
        <v>204</v>
      </c>
      <c r="F1076">
        <v>3</v>
      </c>
      <c r="G1076" s="3">
        <v>1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7">
        <f t="shared" si="31"/>
        <v>66.030814380044021</v>
      </c>
    </row>
    <row r="1077" spans="1:14" x14ac:dyDescent="0.35">
      <c r="A1077" s="1" t="s">
        <v>1753</v>
      </c>
      <c r="B1077" s="1">
        <v>2021</v>
      </c>
      <c r="C1077" s="22">
        <v>44414</v>
      </c>
      <c r="D1077" s="1" t="s">
        <v>1543</v>
      </c>
      <c r="E1077" s="71" t="s">
        <v>204</v>
      </c>
      <c r="F1077">
        <v>3</v>
      </c>
      <c r="G1077" s="3">
        <v>1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7">
        <f t="shared" si="31"/>
        <v>64.835659612787026</v>
      </c>
    </row>
    <row r="1078" spans="1:14" x14ac:dyDescent="0.35">
      <c r="A1078" s="1" t="s">
        <v>1753</v>
      </c>
      <c r="B1078" s="1">
        <v>2021</v>
      </c>
      <c r="C1078" s="22">
        <v>44414</v>
      </c>
      <c r="D1078" s="1" t="s">
        <v>1543</v>
      </c>
      <c r="E1078" s="71" t="s">
        <v>204</v>
      </c>
      <c r="F1078">
        <v>4</v>
      </c>
      <c r="G1078" s="3">
        <v>1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7">
        <f t="shared" si="31"/>
        <v>63.761955366631241</v>
      </c>
    </row>
    <row r="1079" spans="1:14" x14ac:dyDescent="0.35">
      <c r="A1079" s="1" t="s">
        <v>1753</v>
      </c>
      <c r="B1079" s="1">
        <v>2021</v>
      </c>
      <c r="C1079" s="22">
        <v>44414</v>
      </c>
      <c r="D1079" s="1" t="s">
        <v>1543</v>
      </c>
      <c r="E1079" s="43" t="s">
        <v>204</v>
      </c>
      <c r="F1079">
        <v>4</v>
      </c>
      <c r="G1079" s="3">
        <v>1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7">
        <f t="shared" si="31"/>
        <v>61.136112762163542</v>
      </c>
    </row>
    <row r="1080" spans="1:14" x14ac:dyDescent="0.35">
      <c r="A1080" s="1" t="s">
        <v>1753</v>
      </c>
      <c r="B1080" s="1">
        <v>2021</v>
      </c>
      <c r="C1080" s="22">
        <v>44414</v>
      </c>
      <c r="D1080" s="1" t="s">
        <v>1543</v>
      </c>
      <c r="E1080" s="71" t="s">
        <v>204</v>
      </c>
      <c r="F1080">
        <v>5</v>
      </c>
      <c r="G1080" s="3">
        <v>1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7">
        <f t="shared" si="31"/>
        <v>63.994311616745179</v>
      </c>
    </row>
    <row r="1081" spans="1:14" x14ac:dyDescent="0.35">
      <c r="A1081" s="1" t="s">
        <v>1753</v>
      </c>
      <c r="B1081" s="1">
        <v>2021</v>
      </c>
      <c r="C1081" s="22">
        <v>44414</v>
      </c>
      <c r="D1081" s="1" t="s">
        <v>1543</v>
      </c>
      <c r="E1081" s="71" t="s">
        <v>204</v>
      </c>
      <c r="F1081">
        <v>5</v>
      </c>
      <c r="G1081" s="3">
        <v>1</v>
      </c>
      <c r="H1081" t="s">
        <v>111</v>
      </c>
      <c r="I1081" t="s">
        <v>1754</v>
      </c>
      <c r="K1081">
        <v>12</v>
      </c>
      <c r="L1081">
        <v>2</v>
      </c>
      <c r="M1081">
        <v>11.286</v>
      </c>
      <c r="N1081" s="37">
        <f t="shared" si="31"/>
        <v>63.795853269537481</v>
      </c>
    </row>
    <row r="1082" spans="1:14" x14ac:dyDescent="0.35">
      <c r="A1082" s="1" t="s">
        <v>1753</v>
      </c>
      <c r="B1082" s="1">
        <v>2021</v>
      </c>
      <c r="C1082" s="22">
        <v>44414</v>
      </c>
      <c r="D1082" s="1" t="s">
        <v>1543</v>
      </c>
      <c r="E1082" s="43" t="s">
        <v>204</v>
      </c>
      <c r="F1082">
        <v>6</v>
      </c>
      <c r="G1082" s="3">
        <v>1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7">
        <f t="shared" si="31"/>
        <v>66.055045871559628</v>
      </c>
    </row>
    <row r="1083" spans="1:14" x14ac:dyDescent="0.35">
      <c r="A1083" s="1" t="s">
        <v>1753</v>
      </c>
      <c r="B1083" s="1">
        <v>2021</v>
      </c>
      <c r="C1083" s="22">
        <v>44414</v>
      </c>
      <c r="D1083" s="1" t="s">
        <v>1543</v>
      </c>
      <c r="E1083" s="71" t="s">
        <v>204</v>
      </c>
      <c r="F1083">
        <v>6</v>
      </c>
      <c r="G1083" s="3">
        <v>1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7">
        <f t="shared" si="31"/>
        <v>65.897858319604609</v>
      </c>
    </row>
    <row r="1084" spans="1:14" x14ac:dyDescent="0.35">
      <c r="A1084" s="1" t="s">
        <v>1753</v>
      </c>
      <c r="B1084" s="1">
        <v>2021</v>
      </c>
      <c r="C1084" s="22">
        <v>44414</v>
      </c>
      <c r="D1084" s="1" t="s">
        <v>1543</v>
      </c>
      <c r="E1084" s="71" t="s">
        <v>204</v>
      </c>
      <c r="F1084">
        <v>7</v>
      </c>
      <c r="G1084" s="3">
        <v>1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7">
        <f t="shared" si="31"/>
        <v>65.982404692082113</v>
      </c>
    </row>
    <row r="1085" spans="1:14" x14ac:dyDescent="0.35">
      <c r="A1085" s="1" t="s">
        <v>1753</v>
      </c>
      <c r="B1085" s="1">
        <v>2021</v>
      </c>
      <c r="C1085" s="22">
        <v>44414</v>
      </c>
      <c r="D1085" s="1" t="s">
        <v>1543</v>
      </c>
      <c r="E1085" s="43" t="s">
        <v>204</v>
      </c>
      <c r="F1085">
        <v>7</v>
      </c>
      <c r="G1085" s="3">
        <v>1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7">
        <f t="shared" si="31"/>
        <v>65.801498811917384</v>
      </c>
    </row>
    <row r="1086" spans="1:14" x14ac:dyDescent="0.35">
      <c r="A1086" s="1" t="s">
        <v>1753</v>
      </c>
      <c r="B1086" s="1">
        <v>2021</v>
      </c>
      <c r="C1086" s="22">
        <v>44414</v>
      </c>
      <c r="D1086" s="1" t="s">
        <v>1543</v>
      </c>
      <c r="E1086" s="71" t="s">
        <v>204</v>
      </c>
      <c r="F1086">
        <v>8</v>
      </c>
      <c r="G1086" s="3">
        <v>1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7">
        <f t="shared" si="31"/>
        <v>65.63354603463992</v>
      </c>
    </row>
    <row r="1087" spans="1:14" x14ac:dyDescent="0.35">
      <c r="A1087" s="1" t="s">
        <v>1753</v>
      </c>
      <c r="B1087" s="1">
        <v>2021</v>
      </c>
      <c r="C1087" s="22">
        <v>44414</v>
      </c>
      <c r="D1087" s="1" t="s">
        <v>1543</v>
      </c>
      <c r="E1087" s="71" t="s">
        <v>204</v>
      </c>
      <c r="F1087">
        <v>8</v>
      </c>
      <c r="G1087" s="3">
        <v>1</v>
      </c>
      <c r="H1087" t="s">
        <v>80</v>
      </c>
      <c r="I1087" t="s">
        <v>65</v>
      </c>
      <c r="K1087">
        <v>3</v>
      </c>
      <c r="L1087">
        <v>2</v>
      </c>
      <c r="M1087">
        <v>10.995000000000001</v>
      </c>
      <c r="N1087" s="37">
        <f t="shared" si="31"/>
        <v>65.484311050477487</v>
      </c>
    </row>
    <row r="1088" spans="1:14" x14ac:dyDescent="0.35">
      <c r="A1088" s="1" t="s">
        <v>1753</v>
      </c>
      <c r="B1088" s="1">
        <v>2021</v>
      </c>
      <c r="C1088" s="22">
        <v>44414</v>
      </c>
      <c r="D1088" s="1" t="s">
        <v>1543</v>
      </c>
      <c r="E1088" s="43" t="s">
        <v>1757</v>
      </c>
      <c r="F1088">
        <v>1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7">
        <f t="shared" si="31"/>
        <v>63.146816348009125</v>
      </c>
    </row>
    <row r="1089" spans="1:14" x14ac:dyDescent="0.35">
      <c r="A1089" s="1" t="s">
        <v>1753</v>
      </c>
      <c r="B1089" s="1">
        <v>2021</v>
      </c>
      <c r="C1089" s="22">
        <v>44414</v>
      </c>
      <c r="D1089" s="1" t="s">
        <v>1543</v>
      </c>
      <c r="E1089" s="71" t="s">
        <v>1757</v>
      </c>
      <c r="F1089">
        <v>1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11.569999999999999</v>
      </c>
      <c r="N1089" s="37">
        <f t="shared" si="31"/>
        <v>62.229904926534147</v>
      </c>
    </row>
    <row r="1090" spans="1:14" x14ac:dyDescent="0.35">
      <c r="A1090" s="1" t="s">
        <v>1753</v>
      </c>
      <c r="B1090" s="1">
        <v>2021</v>
      </c>
      <c r="C1090" s="22">
        <v>44414</v>
      </c>
      <c r="D1090" s="1" t="s">
        <v>1543</v>
      </c>
      <c r="E1090" s="71" t="s">
        <v>1757</v>
      </c>
      <c r="F1090">
        <v>2</v>
      </c>
      <c r="G1090" s="3">
        <v>1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7">
        <f t="shared" si="31"/>
        <v>64.285714285714292</v>
      </c>
    </row>
    <row r="1091" spans="1:14" x14ac:dyDescent="0.35">
      <c r="A1091" s="1" t="s">
        <v>1753</v>
      </c>
      <c r="B1091" s="1">
        <v>2021</v>
      </c>
      <c r="C1091" s="22">
        <v>44414</v>
      </c>
      <c r="D1091" s="1" t="s">
        <v>1543</v>
      </c>
      <c r="E1091" s="43" t="s">
        <v>1757</v>
      </c>
      <c r="F1091">
        <v>2</v>
      </c>
      <c r="G1091" s="3">
        <v>1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7">
        <f t="shared" si="31"/>
        <v>63.621100998497838</v>
      </c>
    </row>
    <row r="1092" spans="1:14" x14ac:dyDescent="0.35">
      <c r="A1092" s="1" t="s">
        <v>1753</v>
      </c>
      <c r="B1092" s="1">
        <v>2021</v>
      </c>
      <c r="C1092" s="22">
        <v>44414</v>
      </c>
      <c r="D1092" s="1" t="s">
        <v>1543</v>
      </c>
      <c r="E1092" s="71" t="s">
        <v>1757</v>
      </c>
      <c r="F1092">
        <v>3</v>
      </c>
      <c r="G1092" s="3">
        <v>1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7">
        <f t="shared" si="31"/>
        <v>64.608758076094759</v>
      </c>
    </row>
    <row r="1093" spans="1:14" x14ac:dyDescent="0.35">
      <c r="A1093" s="1" t="s">
        <v>1753</v>
      </c>
      <c r="B1093" s="1">
        <v>2021</v>
      </c>
      <c r="C1093" s="22">
        <v>44414</v>
      </c>
      <c r="D1093" s="1" t="s">
        <v>1543</v>
      </c>
      <c r="E1093" s="71" t="s">
        <v>1757</v>
      </c>
      <c r="F1093">
        <v>3</v>
      </c>
      <c r="G1093" s="3">
        <v>1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7">
        <f t="shared" si="31"/>
        <v>63.280014062225348</v>
      </c>
    </row>
    <row r="1094" spans="1:14" x14ac:dyDescent="0.35">
      <c r="A1094" s="1" t="s">
        <v>1753</v>
      </c>
      <c r="B1094" s="1">
        <v>2021</v>
      </c>
      <c r="C1094" s="22">
        <v>44414</v>
      </c>
      <c r="D1094" s="1" t="s">
        <v>1543</v>
      </c>
      <c r="E1094" s="71" t="s">
        <v>1757</v>
      </c>
      <c r="F1094">
        <v>4</v>
      </c>
      <c r="G1094" s="3">
        <v>1</v>
      </c>
      <c r="H1094" t="s">
        <v>111</v>
      </c>
      <c r="I1094" t="s">
        <v>1754</v>
      </c>
      <c r="K1094">
        <v>12</v>
      </c>
      <c r="L1094">
        <v>1</v>
      </c>
      <c r="M1094">
        <v>11.385999999999999</v>
      </c>
      <c r="N1094" s="37">
        <f t="shared" si="31"/>
        <v>63.235552432812227</v>
      </c>
    </row>
    <row r="1095" spans="1:14" x14ac:dyDescent="0.35">
      <c r="A1095" s="1" t="s">
        <v>1753</v>
      </c>
      <c r="B1095" s="1">
        <v>2021</v>
      </c>
      <c r="C1095" s="22">
        <v>44414</v>
      </c>
      <c r="D1095" s="1" t="s">
        <v>1543</v>
      </c>
      <c r="E1095" s="71" t="s">
        <v>1757</v>
      </c>
      <c r="F1095">
        <v>4</v>
      </c>
      <c r="G1095" s="3">
        <v>1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7">
        <f t="shared" si="31"/>
        <v>61.744275791098538</v>
      </c>
    </row>
    <row r="1096" spans="1:14" x14ac:dyDescent="0.35">
      <c r="A1096" s="1" t="s">
        <v>1753</v>
      </c>
      <c r="B1096" s="1">
        <v>2021</v>
      </c>
      <c r="C1096" s="22">
        <v>44414</v>
      </c>
      <c r="D1096" s="1" t="s">
        <v>1543</v>
      </c>
      <c r="E1096" s="71" t="s">
        <v>205</v>
      </c>
      <c r="F1096">
        <v>1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7">
        <f t="shared" si="31"/>
        <v>64.765674192677878</v>
      </c>
    </row>
    <row r="1097" spans="1:14" x14ac:dyDescent="0.35">
      <c r="A1097" s="1" t="s">
        <v>1753</v>
      </c>
      <c r="B1097" s="1">
        <v>2021</v>
      </c>
      <c r="C1097" s="22">
        <v>44414</v>
      </c>
      <c r="D1097" s="1" t="s">
        <v>1543</v>
      </c>
      <c r="E1097" s="71" t="s">
        <v>205</v>
      </c>
      <c r="F1097">
        <v>1</v>
      </c>
      <c r="G1097" s="3">
        <v>1</v>
      </c>
      <c r="H1097" t="s">
        <v>111</v>
      </c>
      <c r="I1097" t="s">
        <v>1754</v>
      </c>
      <c r="K1097">
        <v>12</v>
      </c>
      <c r="L1097">
        <v>2</v>
      </c>
      <c r="M1097">
        <v>11.252000000000001</v>
      </c>
      <c r="N1097" s="37">
        <f t="shared" si="31"/>
        <v>63.988624244578737</v>
      </c>
    </row>
    <row r="1098" spans="1:14" x14ac:dyDescent="0.35">
      <c r="A1098" s="1" t="s">
        <v>1753</v>
      </c>
      <c r="B1098" s="1">
        <v>2021</v>
      </c>
      <c r="C1098" s="22">
        <v>44414</v>
      </c>
      <c r="D1098" s="1" t="s">
        <v>1543</v>
      </c>
      <c r="E1098" s="71" t="s">
        <v>205</v>
      </c>
      <c r="F1098">
        <v>2</v>
      </c>
      <c r="G1098" s="3">
        <v>1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7">
        <f t="shared" si="31"/>
        <v>66.158228429660952</v>
      </c>
    </row>
    <row r="1099" spans="1:14" x14ac:dyDescent="0.35">
      <c r="A1099" s="1" t="s">
        <v>1753</v>
      </c>
      <c r="B1099" s="1">
        <v>2021</v>
      </c>
      <c r="C1099" s="22">
        <v>44414</v>
      </c>
      <c r="D1099" s="1" t="s">
        <v>1543</v>
      </c>
      <c r="E1099" s="71" t="s">
        <v>205</v>
      </c>
      <c r="F1099">
        <v>2</v>
      </c>
      <c r="G1099" s="3">
        <v>1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7">
        <f t="shared" si="31"/>
        <v>66.127847171197644</v>
      </c>
    </row>
    <row r="1100" spans="1:14" x14ac:dyDescent="0.35">
      <c r="A1100" s="1" t="s">
        <v>1753</v>
      </c>
      <c r="B1100" s="1">
        <v>2021</v>
      </c>
      <c r="C1100" s="22">
        <v>44414</v>
      </c>
      <c r="D1100" s="1" t="s">
        <v>1543</v>
      </c>
      <c r="E1100" s="71" t="s">
        <v>205</v>
      </c>
      <c r="F1100">
        <v>3</v>
      </c>
      <c r="G1100" s="3">
        <v>1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7">
        <f t="shared" si="31"/>
        <v>64.899945916711744</v>
      </c>
    </row>
    <row r="1101" spans="1:14" x14ac:dyDescent="0.35">
      <c r="A1101" s="1" t="s">
        <v>1753</v>
      </c>
      <c r="B1101" s="1">
        <v>2021</v>
      </c>
      <c r="C1101" s="22">
        <v>44414</v>
      </c>
      <c r="D1101" s="1" t="s">
        <v>1543</v>
      </c>
      <c r="E1101" s="71" t="s">
        <v>205</v>
      </c>
      <c r="F1101">
        <v>3</v>
      </c>
      <c r="G1101" s="3">
        <v>1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7">
        <f t="shared" si="31"/>
        <v>62.865624727145729</v>
      </c>
    </row>
    <row r="1102" spans="1:14" x14ac:dyDescent="0.35">
      <c r="A1102" s="1" t="s">
        <v>1753</v>
      </c>
      <c r="B1102" s="1">
        <v>2021</v>
      </c>
      <c r="C1102" s="22">
        <v>44414</v>
      </c>
      <c r="D1102" s="1" t="s">
        <v>1543</v>
      </c>
      <c r="E1102" s="71" t="s">
        <v>205</v>
      </c>
      <c r="F1102">
        <v>4</v>
      </c>
      <c r="G1102" s="3">
        <v>1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7">
        <f t="shared" si="31"/>
        <v>64.279975002231936</v>
      </c>
    </row>
    <row r="1103" spans="1:14" x14ac:dyDescent="0.35">
      <c r="A1103" s="1" t="s">
        <v>1753</v>
      </c>
      <c r="B1103" s="1">
        <v>2021</v>
      </c>
      <c r="C1103" s="22">
        <v>44414</v>
      </c>
      <c r="D1103" s="1" t="s">
        <v>1543</v>
      </c>
      <c r="E1103" s="71" t="s">
        <v>205</v>
      </c>
      <c r="F1103">
        <v>4</v>
      </c>
      <c r="G1103" s="3">
        <v>1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7">
        <f t="shared" si="31"/>
        <v>64.171122994652407</v>
      </c>
    </row>
    <row r="1104" spans="1:14" x14ac:dyDescent="0.35">
      <c r="A1104" s="1" t="s">
        <v>1753</v>
      </c>
      <c r="B1104" s="1">
        <v>2021</v>
      </c>
      <c r="C1104" s="22">
        <v>44414</v>
      </c>
      <c r="D1104" s="1" t="s">
        <v>1543</v>
      </c>
      <c r="E1104" s="71" t="s">
        <v>205</v>
      </c>
      <c r="F1104">
        <v>5</v>
      </c>
      <c r="G1104" s="3">
        <v>1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7">
        <f t="shared" si="31"/>
        <v>65.843621399176953</v>
      </c>
    </row>
    <row r="1105" spans="1:14" x14ac:dyDescent="0.35">
      <c r="A1105" s="1" t="s">
        <v>1753</v>
      </c>
      <c r="B1105" s="1">
        <v>2021</v>
      </c>
      <c r="C1105" s="22">
        <v>44414</v>
      </c>
      <c r="D1105" s="1" t="s">
        <v>1543</v>
      </c>
      <c r="E1105" s="71" t="s">
        <v>205</v>
      </c>
      <c r="F1105">
        <v>5</v>
      </c>
      <c r="G1105" s="3">
        <v>1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7">
        <f t="shared" si="31"/>
        <v>64.783156379341364</v>
      </c>
    </row>
    <row r="1106" spans="1:14" x14ac:dyDescent="0.35">
      <c r="A1106" s="1" t="s">
        <v>1753</v>
      </c>
      <c r="B1106" s="1">
        <v>2021</v>
      </c>
      <c r="C1106" s="22">
        <v>44414</v>
      </c>
      <c r="D1106" s="1" t="s">
        <v>1543</v>
      </c>
      <c r="E1106" s="71" t="s">
        <v>205</v>
      </c>
      <c r="F1106">
        <v>6</v>
      </c>
      <c r="G1106" s="3">
        <v>1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7">
        <f t="shared" si="31"/>
        <v>66.121774267609524</v>
      </c>
    </row>
    <row r="1107" spans="1:14" x14ac:dyDescent="0.35">
      <c r="A1107" s="1" t="s">
        <v>1753</v>
      </c>
      <c r="B1107" s="1">
        <v>2021</v>
      </c>
      <c r="C1107" s="22">
        <v>44414</v>
      </c>
      <c r="D1107" s="1" t="s">
        <v>1543</v>
      </c>
      <c r="E1107" s="71" t="s">
        <v>205</v>
      </c>
      <c r="F1107">
        <v>6</v>
      </c>
      <c r="G1107" s="3">
        <v>1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7">
        <f t="shared" si="31"/>
        <v>65.849643314432058</v>
      </c>
    </row>
    <row r="1108" spans="1:14" x14ac:dyDescent="0.35">
      <c r="A1108" s="43" t="s">
        <v>1753</v>
      </c>
      <c r="B1108" s="43">
        <v>2021</v>
      </c>
      <c r="C1108" s="9">
        <v>44414</v>
      </c>
      <c r="D1108" s="43" t="s">
        <v>1543</v>
      </c>
      <c r="E1108" s="71" t="s">
        <v>1758</v>
      </c>
      <c r="F1108">
        <v>1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7">
        <f t="shared" si="31"/>
        <v>65.645514223194752</v>
      </c>
    </row>
    <row r="1109" spans="1:14" x14ac:dyDescent="0.35">
      <c r="A1109" s="43" t="s">
        <v>1753</v>
      </c>
      <c r="B1109" s="43">
        <v>2021</v>
      </c>
      <c r="C1109" s="9">
        <v>44414</v>
      </c>
      <c r="D1109" s="43" t="s">
        <v>1543</v>
      </c>
      <c r="E1109" s="71" t="s">
        <v>1758</v>
      </c>
      <c r="F1109">
        <v>1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7">
        <f t="shared" si="31"/>
        <v>65.639529583371328</v>
      </c>
    </row>
    <row r="1110" spans="1:14" x14ac:dyDescent="0.35">
      <c r="A1110" s="43" t="s">
        <v>1753</v>
      </c>
      <c r="B1110" s="43">
        <v>2021</v>
      </c>
      <c r="C1110" s="9">
        <v>44414</v>
      </c>
      <c r="D1110" s="43" t="s">
        <v>1543</v>
      </c>
      <c r="E1110" s="71" t="s">
        <v>1758</v>
      </c>
      <c r="F1110">
        <v>1</v>
      </c>
      <c r="G1110" s="3">
        <v>1</v>
      </c>
      <c r="H1110" t="s">
        <v>111</v>
      </c>
      <c r="I1110" t="s">
        <v>1754</v>
      </c>
      <c r="K1110">
        <v>12</v>
      </c>
      <c r="L1110">
        <v>3</v>
      </c>
      <c r="M1110">
        <v>11.063000000000001</v>
      </c>
      <c r="N1110" s="37">
        <f t="shared" si="31"/>
        <v>65.081804212238993</v>
      </c>
    </row>
    <row r="1111" spans="1:14" x14ac:dyDescent="0.35">
      <c r="A1111" s="43" t="s">
        <v>1753</v>
      </c>
      <c r="B1111" s="43">
        <v>2021</v>
      </c>
      <c r="C1111" s="9">
        <v>44414</v>
      </c>
      <c r="D1111" s="43" t="s">
        <v>1543</v>
      </c>
      <c r="E1111" s="71" t="s">
        <v>1758</v>
      </c>
      <c r="F1111">
        <v>2</v>
      </c>
      <c r="G1111" s="3">
        <v>1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7">
        <f t="shared" si="31"/>
        <v>65.017157305400033</v>
      </c>
    </row>
    <row r="1112" spans="1:14" x14ac:dyDescent="0.35">
      <c r="A1112" s="43" t="s">
        <v>1753</v>
      </c>
      <c r="B1112" s="43">
        <v>2021</v>
      </c>
      <c r="C1112" s="9">
        <v>44414</v>
      </c>
      <c r="D1112" s="43" t="s">
        <v>1543</v>
      </c>
      <c r="E1112" s="71" t="s">
        <v>1758</v>
      </c>
      <c r="F1112">
        <v>2</v>
      </c>
      <c r="G1112" s="3">
        <v>1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7">
        <f t="shared" si="31"/>
        <v>64.976085190867252</v>
      </c>
    </row>
    <row r="1113" spans="1:14" x14ac:dyDescent="0.35">
      <c r="A1113" s="43" t="s">
        <v>1753</v>
      </c>
      <c r="B1113" s="43">
        <v>2021</v>
      </c>
      <c r="C1113" s="9">
        <v>44414</v>
      </c>
      <c r="D1113" s="43" t="s">
        <v>1543</v>
      </c>
      <c r="E1113" s="71" t="s">
        <v>1758</v>
      </c>
      <c r="F1113">
        <v>2</v>
      </c>
      <c r="G1113" s="3">
        <v>1</v>
      </c>
      <c r="H1113" t="s">
        <v>137</v>
      </c>
      <c r="I1113" t="s">
        <v>38</v>
      </c>
      <c r="K1113">
        <v>10</v>
      </c>
      <c r="L1113">
        <v>3</v>
      </c>
      <c r="M1113">
        <v>11.129999999999999</v>
      </c>
      <c r="N1113" s="37">
        <f t="shared" si="31"/>
        <v>64.69002695417791</v>
      </c>
    </row>
    <row r="1114" spans="1:14" x14ac:dyDescent="0.35">
      <c r="A1114" s="43" t="s">
        <v>1753</v>
      </c>
      <c r="B1114" s="43">
        <v>2021</v>
      </c>
      <c r="C1114" s="9">
        <v>44414</v>
      </c>
      <c r="D1114" s="43" t="s">
        <v>1543</v>
      </c>
      <c r="E1114" s="71" t="s">
        <v>206</v>
      </c>
      <c r="F1114">
        <v>1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7">
        <f t="shared" si="31"/>
        <v>65.591691719048924</v>
      </c>
    </row>
    <row r="1115" spans="1:14" x14ac:dyDescent="0.35">
      <c r="A1115" s="43" t="s">
        <v>1753</v>
      </c>
      <c r="B1115" s="43">
        <v>2021</v>
      </c>
      <c r="C1115" s="9">
        <v>44414</v>
      </c>
      <c r="D1115" s="43" t="s">
        <v>1543</v>
      </c>
      <c r="E1115" s="71" t="s">
        <v>206</v>
      </c>
      <c r="F1115">
        <v>1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7">
        <f t="shared" si="31"/>
        <v>65.585716888322096</v>
      </c>
    </row>
    <row r="1116" spans="1:14" x14ac:dyDescent="0.35">
      <c r="A1116" s="43" t="s">
        <v>1753</v>
      </c>
      <c r="B1116" s="43">
        <v>2021</v>
      </c>
      <c r="C1116" s="9">
        <v>44414</v>
      </c>
      <c r="D1116" s="43" t="s">
        <v>1543</v>
      </c>
      <c r="E1116" s="71" t="s">
        <v>206</v>
      </c>
      <c r="F1116">
        <v>2</v>
      </c>
      <c r="G1116" s="3">
        <v>1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7">
        <f t="shared" si="31"/>
        <v>65.052403324900624</v>
      </c>
    </row>
    <row r="1117" spans="1:14" x14ac:dyDescent="0.35">
      <c r="A1117" s="43" t="s">
        <v>1753</v>
      </c>
      <c r="B1117" s="43">
        <v>2021</v>
      </c>
      <c r="C1117" s="9">
        <v>44414</v>
      </c>
      <c r="D1117" s="43" t="s">
        <v>1543</v>
      </c>
      <c r="E1117" s="71" t="s">
        <v>206</v>
      </c>
      <c r="F1117">
        <v>2</v>
      </c>
      <c r="G1117" s="3">
        <v>1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7">
        <f t="shared" si="31"/>
        <v>64.812314339724551</v>
      </c>
    </row>
    <row r="1118" spans="1:14" x14ac:dyDescent="0.35">
      <c r="A1118" s="43" t="s">
        <v>1753</v>
      </c>
      <c r="B1118" s="43">
        <v>2021</v>
      </c>
      <c r="C1118" s="9">
        <v>44414</v>
      </c>
      <c r="D1118" s="43" t="s">
        <v>1543</v>
      </c>
      <c r="E1118" s="71" t="s">
        <v>206</v>
      </c>
      <c r="F1118">
        <v>3</v>
      </c>
      <c r="G1118" s="3">
        <v>1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7">
        <f t="shared" si="31"/>
        <v>66.48813371502446</v>
      </c>
    </row>
    <row r="1119" spans="1:14" x14ac:dyDescent="0.35">
      <c r="A1119" s="43" t="s">
        <v>1753</v>
      </c>
      <c r="B1119" s="43">
        <v>2021</v>
      </c>
      <c r="C1119" s="9">
        <v>44414</v>
      </c>
      <c r="D1119" s="43" t="s">
        <v>1543</v>
      </c>
      <c r="E1119" s="71" t="s">
        <v>206</v>
      </c>
      <c r="F1119">
        <v>3</v>
      </c>
      <c r="G1119" s="3">
        <v>1</v>
      </c>
      <c r="H1119" t="s">
        <v>78</v>
      </c>
      <c r="I1119" t="s">
        <v>19</v>
      </c>
      <c r="K1119">
        <v>7</v>
      </c>
      <c r="L1119">
        <v>2</v>
      </c>
      <c r="M1119">
        <v>10.927000000000001</v>
      </c>
      <c r="N1119" s="37">
        <f t="shared" si="31"/>
        <v>65.891827583051153</v>
      </c>
    </row>
    <row r="1120" spans="1:14" x14ac:dyDescent="0.35">
      <c r="A1120" s="43" t="s">
        <v>1753</v>
      </c>
      <c r="B1120" s="43">
        <v>2021</v>
      </c>
      <c r="C1120" s="9">
        <v>44414</v>
      </c>
      <c r="D1120" s="43" t="s">
        <v>1543</v>
      </c>
      <c r="E1120" s="71" t="s">
        <v>206</v>
      </c>
      <c r="F1120">
        <v>4</v>
      </c>
      <c r="G1120" s="3">
        <v>1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7">
        <f t="shared" ref="N1120:N1183" si="32">3.6*200/M1120</f>
        <v>66.292238283767603</v>
      </c>
    </row>
    <row r="1121" spans="1:14" x14ac:dyDescent="0.35">
      <c r="A1121" s="43" t="s">
        <v>1753</v>
      </c>
      <c r="B1121" s="43">
        <v>2021</v>
      </c>
      <c r="C1121" s="9">
        <v>44414</v>
      </c>
      <c r="D1121" s="43" t="s">
        <v>1543</v>
      </c>
      <c r="E1121" s="71" t="s">
        <v>206</v>
      </c>
      <c r="F1121">
        <v>4</v>
      </c>
      <c r="G1121" s="3">
        <v>1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7">
        <f t="shared" si="32"/>
        <v>66.127847171197644</v>
      </c>
    </row>
    <row r="1122" spans="1:14" x14ac:dyDescent="0.35">
      <c r="A1122" s="43" t="s">
        <v>1753</v>
      </c>
      <c r="B1122" s="43">
        <v>2021</v>
      </c>
      <c r="C1122" s="9">
        <v>44414</v>
      </c>
      <c r="D1122" s="43" t="s">
        <v>1543</v>
      </c>
      <c r="E1122" s="71" t="s">
        <v>206</v>
      </c>
      <c r="F1122">
        <v>1</v>
      </c>
      <c r="G1122" s="3">
        <v>2</v>
      </c>
      <c r="H1122" t="s">
        <v>30</v>
      </c>
      <c r="I1122" t="s">
        <v>31</v>
      </c>
      <c r="K1122">
        <v>2</v>
      </c>
      <c r="L1122">
        <v>2</v>
      </c>
      <c r="M1122">
        <v>10.905000000000001</v>
      </c>
      <c r="N1122" s="37">
        <f t="shared" si="32"/>
        <v>66.024759284731772</v>
      </c>
    </row>
    <row r="1123" spans="1:14" x14ac:dyDescent="0.35">
      <c r="A1123" s="43" t="s">
        <v>1753</v>
      </c>
      <c r="B1123" s="43">
        <v>2021</v>
      </c>
      <c r="C1123" s="9">
        <v>44414</v>
      </c>
      <c r="D1123" s="43" t="s">
        <v>1543</v>
      </c>
      <c r="E1123" s="71" t="s">
        <v>206</v>
      </c>
      <c r="F1123">
        <v>1</v>
      </c>
      <c r="G1123" s="3">
        <v>2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7">
        <f t="shared" si="32"/>
        <v>66.133921190410575</v>
      </c>
    </row>
    <row r="1124" spans="1:14" x14ac:dyDescent="0.35">
      <c r="A1124" s="43" t="s">
        <v>1753</v>
      </c>
      <c r="B1124" s="43">
        <v>2021</v>
      </c>
      <c r="C1124" s="9">
        <v>44414</v>
      </c>
      <c r="D1124" s="43" t="s">
        <v>1543</v>
      </c>
      <c r="E1124" s="71" t="s">
        <v>206</v>
      </c>
      <c r="F1124">
        <v>2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7">
        <f t="shared" si="32"/>
        <v>65.128900949796474</v>
      </c>
    </row>
    <row r="1125" spans="1:14" x14ac:dyDescent="0.35">
      <c r="A1125" s="43" t="s">
        <v>1753</v>
      </c>
      <c r="B1125" s="43">
        <v>2021</v>
      </c>
      <c r="C1125" s="9">
        <v>44414</v>
      </c>
      <c r="D1125" s="43" t="s">
        <v>1543</v>
      </c>
      <c r="E1125" s="71" t="s">
        <v>206</v>
      </c>
      <c r="F1125">
        <v>2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7">
        <f t="shared" si="32"/>
        <v>64.788985872401696</v>
      </c>
    </row>
    <row r="1126" spans="1:14" x14ac:dyDescent="0.35">
      <c r="A1126" s="43" t="s">
        <v>1753</v>
      </c>
      <c r="B1126" s="43">
        <v>2021</v>
      </c>
      <c r="C1126" s="9">
        <v>44414</v>
      </c>
      <c r="D1126" s="43" t="s">
        <v>1543</v>
      </c>
      <c r="E1126" s="71" t="s">
        <v>206</v>
      </c>
      <c r="F1126">
        <v>3</v>
      </c>
      <c r="G1126" s="3">
        <v>2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7">
        <f t="shared" si="32"/>
        <v>66.833751044277363</v>
      </c>
    </row>
    <row r="1127" spans="1:14" x14ac:dyDescent="0.35">
      <c r="A1127" s="43" t="s">
        <v>1753</v>
      </c>
      <c r="B1127" s="43">
        <v>2021</v>
      </c>
      <c r="C1127" s="9">
        <v>44414</v>
      </c>
      <c r="D1127" s="43" t="s">
        <v>1543</v>
      </c>
      <c r="E1127" s="71" t="s">
        <v>206</v>
      </c>
      <c r="F1127">
        <v>3</v>
      </c>
      <c r="G1127" s="3">
        <v>2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7">
        <f t="shared" si="32"/>
        <v>66.37780031345072</v>
      </c>
    </row>
    <row r="1128" spans="1:14" x14ac:dyDescent="0.35">
      <c r="A1128" s="43" t="s">
        <v>1753</v>
      </c>
      <c r="B1128" s="43">
        <v>2021</v>
      </c>
      <c r="C1128" s="9">
        <v>44414</v>
      </c>
      <c r="D1128" s="43" t="s">
        <v>1543</v>
      </c>
      <c r="E1128" s="71" t="s">
        <v>206</v>
      </c>
      <c r="F1128">
        <v>4</v>
      </c>
      <c r="G1128" s="3">
        <v>2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7">
        <f t="shared" si="32"/>
        <v>65.705420697207515</v>
      </c>
    </row>
    <row r="1129" spans="1:14" x14ac:dyDescent="0.35">
      <c r="A1129" s="43" t="s">
        <v>1753</v>
      </c>
      <c r="B1129" s="43">
        <v>2021</v>
      </c>
      <c r="C1129" s="9">
        <v>44414</v>
      </c>
      <c r="D1129" s="43" t="s">
        <v>1543</v>
      </c>
      <c r="E1129" s="71" t="s">
        <v>206</v>
      </c>
      <c r="F1129">
        <v>4</v>
      </c>
      <c r="G1129" s="3">
        <v>2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7">
        <f t="shared" si="32"/>
        <v>65.490267418591955</v>
      </c>
    </row>
    <row r="1130" spans="1:14" x14ac:dyDescent="0.35">
      <c r="A1130" s="43" t="s">
        <v>1753</v>
      </c>
      <c r="B1130" s="43">
        <v>2021</v>
      </c>
      <c r="C1130" s="9">
        <v>44414</v>
      </c>
      <c r="D1130" s="43" t="s">
        <v>1543</v>
      </c>
      <c r="E1130" s="71" t="s">
        <v>206</v>
      </c>
      <c r="F1130">
        <v>1</v>
      </c>
      <c r="G1130" s="3">
        <v>3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7">
        <f t="shared" si="32"/>
        <v>66.212985102078349</v>
      </c>
    </row>
    <row r="1131" spans="1:14" x14ac:dyDescent="0.35">
      <c r="A1131" s="43" t="s">
        <v>1753</v>
      </c>
      <c r="B1131" s="43">
        <v>2021</v>
      </c>
      <c r="C1131" s="9">
        <v>44414</v>
      </c>
      <c r="D1131" s="43" t="s">
        <v>1543</v>
      </c>
      <c r="E1131" s="71" t="s">
        <v>206</v>
      </c>
      <c r="F1131">
        <v>1</v>
      </c>
      <c r="G1131" s="3">
        <v>3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7">
        <f t="shared" si="32"/>
        <v>66.097493803359953</v>
      </c>
    </row>
    <row r="1132" spans="1:14" x14ac:dyDescent="0.35">
      <c r="A1132" s="43" t="s">
        <v>1753</v>
      </c>
      <c r="B1132" s="43">
        <v>2021</v>
      </c>
      <c r="C1132" s="9">
        <v>44414</v>
      </c>
      <c r="D1132" s="43" t="s">
        <v>1543</v>
      </c>
      <c r="E1132" s="71" t="s">
        <v>1759</v>
      </c>
      <c r="F1132">
        <v>1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7">
        <f t="shared" si="32"/>
        <v>66.561893316076549</v>
      </c>
    </row>
    <row r="1133" spans="1:14" x14ac:dyDescent="0.35">
      <c r="A1133" s="43" t="s">
        <v>1753</v>
      </c>
      <c r="B1133" s="43">
        <v>2021</v>
      </c>
      <c r="C1133" s="9">
        <v>44414</v>
      </c>
      <c r="D1133" s="43" t="s">
        <v>1543</v>
      </c>
      <c r="E1133" s="71" t="s">
        <v>1759</v>
      </c>
      <c r="F1133">
        <v>1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7">
        <f t="shared" si="32"/>
        <v>65.958226456577492</v>
      </c>
    </row>
    <row r="1134" spans="1:14" x14ac:dyDescent="0.35">
      <c r="A1134" s="43" t="s">
        <v>1753</v>
      </c>
      <c r="B1134" s="43">
        <v>2021</v>
      </c>
      <c r="C1134" s="9">
        <v>44414</v>
      </c>
      <c r="D1134" s="43" t="s">
        <v>1543</v>
      </c>
      <c r="E1134" s="71" t="s">
        <v>1759</v>
      </c>
      <c r="F1134">
        <v>1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7">
        <f t="shared" si="32"/>
        <v>65.795485698620126</v>
      </c>
    </row>
    <row r="1135" spans="1:14" x14ac:dyDescent="0.35">
      <c r="A1135" s="43" t="s">
        <v>1753</v>
      </c>
      <c r="B1135" s="43">
        <v>2021</v>
      </c>
      <c r="C1135" s="9">
        <v>44414</v>
      </c>
      <c r="D1135" s="43" t="s">
        <v>1543</v>
      </c>
      <c r="E1135" s="71" t="s">
        <v>1759</v>
      </c>
      <c r="F1135">
        <v>1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7">
        <f t="shared" si="32"/>
        <v>65.258769147104147</v>
      </c>
    </row>
    <row r="1136" spans="1:14" x14ac:dyDescent="0.35">
      <c r="A1136" s="43" t="s">
        <v>1753</v>
      </c>
      <c r="B1136" s="43">
        <v>2021</v>
      </c>
      <c r="C1136" s="9">
        <v>44414</v>
      </c>
      <c r="D1136" s="43" t="s">
        <v>1543</v>
      </c>
      <c r="E1136" s="71" t="s">
        <v>207</v>
      </c>
      <c r="F1136">
        <v>1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7">
        <f t="shared" si="32"/>
        <v>64.94677972217211</v>
      </c>
    </row>
    <row r="1137" spans="1:14" x14ac:dyDescent="0.35">
      <c r="A1137" s="43" t="s">
        <v>1753</v>
      </c>
      <c r="B1137" s="43">
        <v>2021</v>
      </c>
      <c r="C1137" s="9">
        <v>44414</v>
      </c>
      <c r="D1137" s="43" t="s">
        <v>1543</v>
      </c>
      <c r="E1137" s="71" t="s">
        <v>207</v>
      </c>
      <c r="F1137">
        <v>1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7">
        <f t="shared" si="32"/>
        <v>64.713284199173117</v>
      </c>
    </row>
    <row r="1138" spans="1:14" x14ac:dyDescent="0.35">
      <c r="A1138" s="43" t="s">
        <v>1753</v>
      </c>
      <c r="B1138" s="43">
        <v>2021</v>
      </c>
      <c r="C1138" s="9">
        <v>44414</v>
      </c>
      <c r="D1138" s="43" t="s">
        <v>1543</v>
      </c>
      <c r="E1138" s="71" t="s">
        <v>207</v>
      </c>
      <c r="F1138">
        <v>2</v>
      </c>
      <c r="G1138" s="3">
        <v>1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7">
        <f t="shared" si="32"/>
        <v>65.897858319604609</v>
      </c>
    </row>
    <row r="1139" spans="1:14" x14ac:dyDescent="0.35">
      <c r="A1139" s="43" t="s">
        <v>1753</v>
      </c>
      <c r="B1139" s="43">
        <v>2021</v>
      </c>
      <c r="C1139" s="9">
        <v>44414</v>
      </c>
      <c r="D1139" s="43" t="s">
        <v>1543</v>
      </c>
      <c r="E1139" s="71" t="s">
        <v>207</v>
      </c>
      <c r="F1139">
        <v>2</v>
      </c>
      <c r="G1139" s="3">
        <v>1</v>
      </c>
      <c r="H1139" t="s">
        <v>23</v>
      </c>
      <c r="I1139" t="s">
        <v>15</v>
      </c>
      <c r="K1139">
        <v>4</v>
      </c>
      <c r="L1139">
        <v>2</v>
      </c>
      <c r="M1139">
        <v>11.027000000000001</v>
      </c>
      <c r="N1139" s="37">
        <f t="shared" si="32"/>
        <v>65.294277682053135</v>
      </c>
    </row>
    <row r="1140" spans="1:14" x14ac:dyDescent="0.35">
      <c r="A1140" s="43" t="s">
        <v>1753</v>
      </c>
      <c r="B1140" s="43">
        <v>2021</v>
      </c>
      <c r="C1140" s="9">
        <v>44414</v>
      </c>
      <c r="D1140" s="43" t="s">
        <v>1543</v>
      </c>
      <c r="E1140" s="71" t="s">
        <v>207</v>
      </c>
      <c r="F1140">
        <v>1</v>
      </c>
      <c r="G1140" s="3">
        <v>2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7">
        <f t="shared" si="32"/>
        <v>66.115702479338836</v>
      </c>
    </row>
    <row r="1141" spans="1:14" x14ac:dyDescent="0.35">
      <c r="A1141" s="43" t="s">
        <v>1753</v>
      </c>
      <c r="B1141" s="43">
        <v>2021</v>
      </c>
      <c r="C1141" s="9">
        <v>44414</v>
      </c>
      <c r="D1141" s="43" t="s">
        <v>1543</v>
      </c>
      <c r="E1141" s="71" t="s">
        <v>207</v>
      </c>
      <c r="F1141">
        <v>1</v>
      </c>
      <c r="G1141" s="3">
        <v>2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7">
        <f t="shared" si="32"/>
        <v>65.347612996914137</v>
      </c>
    </row>
    <row r="1142" spans="1:14" x14ac:dyDescent="0.35">
      <c r="A1142" s="43" t="s">
        <v>1753</v>
      </c>
      <c r="B1142" s="43">
        <v>2021</v>
      </c>
      <c r="C1142" s="9">
        <v>44414</v>
      </c>
      <c r="D1142" s="43" t="s">
        <v>1543</v>
      </c>
      <c r="E1142" s="71" t="s">
        <v>207</v>
      </c>
      <c r="F1142">
        <v>2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7">
        <f t="shared" si="32"/>
        <v>63.81281574049455</v>
      </c>
    </row>
    <row r="1143" spans="1:14" x14ac:dyDescent="0.35">
      <c r="A1143" s="43" t="s">
        <v>1753</v>
      </c>
      <c r="B1143" s="43">
        <v>2021</v>
      </c>
      <c r="C1143" s="9">
        <v>44414</v>
      </c>
      <c r="D1143" s="43" t="s">
        <v>1543</v>
      </c>
      <c r="E1143" s="71" t="s">
        <v>207</v>
      </c>
      <c r="F1143">
        <v>2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7">
        <f t="shared" si="32"/>
        <v>65.466448445171849</v>
      </c>
    </row>
    <row r="1144" spans="1:14" x14ac:dyDescent="0.35">
      <c r="A1144" s="43" t="s">
        <v>1753</v>
      </c>
      <c r="B1144" s="43">
        <v>2021</v>
      </c>
      <c r="C1144" s="9">
        <v>44414</v>
      </c>
      <c r="D1144" s="43" t="s">
        <v>1543</v>
      </c>
      <c r="E1144" s="71" t="s">
        <v>207</v>
      </c>
      <c r="F1144">
        <v>2</v>
      </c>
      <c r="G1144" s="3">
        <v>3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7">
        <f t="shared" si="32"/>
        <v>67.114093959731548</v>
      </c>
    </row>
    <row r="1145" spans="1:14" x14ac:dyDescent="0.35">
      <c r="A1145" s="43" t="s">
        <v>1753</v>
      </c>
      <c r="B1145" s="43">
        <v>2021</v>
      </c>
      <c r="C1145" s="9">
        <v>44414</v>
      </c>
      <c r="D1145" s="43" t="s">
        <v>1543</v>
      </c>
      <c r="E1145" s="71" t="s">
        <v>207</v>
      </c>
      <c r="F1145">
        <v>2</v>
      </c>
      <c r="G1145" s="3">
        <v>3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7">
        <f t="shared" si="32"/>
        <v>66.030814380044021</v>
      </c>
    </row>
    <row r="1146" spans="1:14" x14ac:dyDescent="0.35">
      <c r="A1146" s="43" t="s">
        <v>1753</v>
      </c>
      <c r="B1146" s="43">
        <v>2021</v>
      </c>
      <c r="C1146" s="9">
        <v>44414</v>
      </c>
      <c r="D1146" s="43" t="s">
        <v>1543</v>
      </c>
      <c r="E1146" s="71" t="s">
        <v>208</v>
      </c>
      <c r="F1146" t="s">
        <v>209</v>
      </c>
      <c r="G1146" s="3">
        <v>1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7">
        <f t="shared" si="32"/>
        <v>66.018705299834949</v>
      </c>
    </row>
    <row r="1147" spans="1:14" x14ac:dyDescent="0.35">
      <c r="A1147" s="43" t="s">
        <v>1753</v>
      </c>
      <c r="B1147" s="43">
        <v>2021</v>
      </c>
      <c r="C1147" s="9">
        <v>44414</v>
      </c>
      <c r="D1147" s="43" t="s">
        <v>1543</v>
      </c>
      <c r="E1147" s="71" t="s">
        <v>208</v>
      </c>
      <c r="F1147" t="s">
        <v>209</v>
      </c>
      <c r="G1147" s="3">
        <v>1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7">
        <f t="shared" si="32"/>
        <v>65.651499954408678</v>
      </c>
    </row>
    <row r="1148" spans="1:14" x14ac:dyDescent="0.35">
      <c r="A1148" s="43" t="s">
        <v>1753</v>
      </c>
      <c r="B1148" s="43">
        <v>2021</v>
      </c>
      <c r="C1148" s="9">
        <v>44414</v>
      </c>
      <c r="D1148" s="43" t="s">
        <v>1543</v>
      </c>
      <c r="E1148" s="71" t="s">
        <v>208</v>
      </c>
      <c r="F1148" t="s">
        <v>210</v>
      </c>
      <c r="G1148" s="3">
        <v>1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7">
        <f t="shared" si="32"/>
        <v>64.806480648064806</v>
      </c>
    </row>
    <row r="1149" spans="1:14" x14ac:dyDescent="0.35">
      <c r="A1149" s="43" t="s">
        <v>1753</v>
      </c>
      <c r="B1149" s="43">
        <v>2021</v>
      </c>
      <c r="C1149" s="9">
        <v>44414</v>
      </c>
      <c r="D1149" s="43" t="s">
        <v>1543</v>
      </c>
      <c r="E1149" s="71" t="s">
        <v>208</v>
      </c>
      <c r="F1149" t="s">
        <v>210</v>
      </c>
      <c r="G1149" s="3">
        <v>1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7">
        <f t="shared" si="32"/>
        <v>59.632267682623819</v>
      </c>
    </row>
    <row r="1150" spans="1:14" x14ac:dyDescent="0.35">
      <c r="A1150" s="43" t="s">
        <v>1753</v>
      </c>
      <c r="B1150" s="43">
        <v>2021</v>
      </c>
      <c r="C1150" s="9">
        <v>44414</v>
      </c>
      <c r="D1150" s="43" t="s">
        <v>1543</v>
      </c>
      <c r="E1150" s="71" t="s">
        <v>208</v>
      </c>
      <c r="F1150" t="s">
        <v>209</v>
      </c>
      <c r="G1150" s="3">
        <v>2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7">
        <f t="shared" si="32"/>
        <v>65.484311050477501</v>
      </c>
    </row>
    <row r="1151" spans="1:14" x14ac:dyDescent="0.35">
      <c r="A1151" s="43" t="s">
        <v>1753</v>
      </c>
      <c r="B1151" s="43">
        <v>2021</v>
      </c>
      <c r="C1151" s="9">
        <v>44414</v>
      </c>
      <c r="D1151" s="43" t="s">
        <v>1543</v>
      </c>
      <c r="E1151" s="71" t="s">
        <v>208</v>
      </c>
      <c r="F1151" t="s">
        <v>209</v>
      </c>
      <c r="G1151" s="3">
        <v>2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7">
        <f t="shared" si="32"/>
        <v>65.105344063658563</v>
      </c>
    </row>
    <row r="1152" spans="1:14" x14ac:dyDescent="0.35">
      <c r="A1152" s="43" t="s">
        <v>1753</v>
      </c>
      <c r="B1152" s="43">
        <v>2021</v>
      </c>
      <c r="C1152" s="9">
        <v>44414</v>
      </c>
      <c r="D1152" s="43" t="s">
        <v>1543</v>
      </c>
      <c r="E1152" s="71" t="s">
        <v>208</v>
      </c>
      <c r="F1152" t="s">
        <v>210</v>
      </c>
      <c r="G1152" s="3">
        <v>2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7">
        <f t="shared" si="32"/>
        <v>63.81281574049455</v>
      </c>
    </row>
    <row r="1153" spans="1:14" x14ac:dyDescent="0.35">
      <c r="A1153" s="43" t="s">
        <v>1753</v>
      </c>
      <c r="B1153" s="43">
        <v>2021</v>
      </c>
      <c r="C1153" s="9">
        <v>44414</v>
      </c>
      <c r="D1153" s="43" t="s">
        <v>1543</v>
      </c>
      <c r="E1153" s="71" t="s">
        <v>208</v>
      </c>
      <c r="F1153" t="s">
        <v>210</v>
      </c>
      <c r="G1153" s="3">
        <v>2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7">
        <f t="shared" si="32"/>
        <v>62.521708926710666</v>
      </c>
    </row>
    <row r="1154" spans="1:14" x14ac:dyDescent="0.35">
      <c r="A1154" s="42" t="s">
        <v>71</v>
      </c>
      <c r="B1154" s="42">
        <v>2021</v>
      </c>
      <c r="C1154" s="80">
        <v>44449</v>
      </c>
      <c r="D1154" s="42" t="s">
        <v>72</v>
      </c>
      <c r="E1154" s="71" t="s">
        <v>205</v>
      </c>
      <c r="F1154">
        <v>1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7">
        <f t="shared" si="32"/>
        <v>60.934326337169935</v>
      </c>
    </row>
    <row r="1155" spans="1:14" x14ac:dyDescent="0.35">
      <c r="A1155" s="42" t="s">
        <v>71</v>
      </c>
      <c r="B1155" s="42">
        <v>2021</v>
      </c>
      <c r="C1155" s="80">
        <v>44449</v>
      </c>
      <c r="D1155" s="42" t="s">
        <v>72</v>
      </c>
      <c r="E1155" s="71" t="s">
        <v>205</v>
      </c>
      <c r="F1155">
        <v>1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12.783000000000001</v>
      </c>
      <c r="N1155" s="37">
        <f t="shared" si="32"/>
        <v>56.324806383478048</v>
      </c>
    </row>
    <row r="1156" spans="1:14" x14ac:dyDescent="0.35">
      <c r="A1156" s="42" t="s">
        <v>71</v>
      </c>
      <c r="B1156" s="42">
        <v>2021</v>
      </c>
      <c r="C1156" s="80">
        <v>44449</v>
      </c>
      <c r="D1156" s="42" t="s">
        <v>72</v>
      </c>
      <c r="E1156" s="71" t="s">
        <v>205</v>
      </c>
      <c r="F1156">
        <v>2</v>
      </c>
      <c r="G1156" s="3">
        <v>1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7">
        <f t="shared" si="32"/>
        <v>60.996272450016939</v>
      </c>
    </row>
    <row r="1157" spans="1:14" x14ac:dyDescent="0.35">
      <c r="A1157" s="42" t="s">
        <v>71</v>
      </c>
      <c r="B1157" s="42">
        <v>2021</v>
      </c>
      <c r="C1157" s="80">
        <v>44449</v>
      </c>
      <c r="D1157" s="42" t="s">
        <v>72</v>
      </c>
      <c r="E1157" s="71" t="s">
        <v>205</v>
      </c>
      <c r="F1157">
        <v>2</v>
      </c>
      <c r="G1157" s="3">
        <v>1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7">
        <f t="shared" si="32"/>
        <v>60.065070493034121</v>
      </c>
    </row>
    <row r="1158" spans="1:14" x14ac:dyDescent="0.35">
      <c r="A1158" s="42" t="s">
        <v>71</v>
      </c>
      <c r="B1158" s="42">
        <v>2021</v>
      </c>
      <c r="C1158" s="80">
        <v>44449</v>
      </c>
      <c r="D1158" s="42" t="s">
        <v>72</v>
      </c>
      <c r="E1158" s="71" t="s">
        <v>205</v>
      </c>
      <c r="F1158">
        <v>3</v>
      </c>
      <c r="G1158" s="3">
        <v>1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7">
        <f t="shared" si="32"/>
        <v>61.930156545673491</v>
      </c>
    </row>
    <row r="1159" spans="1:14" x14ac:dyDescent="0.35">
      <c r="A1159" s="42" t="s">
        <v>71</v>
      </c>
      <c r="B1159" s="42">
        <v>2021</v>
      </c>
      <c r="C1159" s="80">
        <v>44449</v>
      </c>
      <c r="D1159" s="42" t="s">
        <v>72</v>
      </c>
      <c r="E1159" s="71" t="s">
        <v>205</v>
      </c>
      <c r="F1159">
        <v>3</v>
      </c>
      <c r="G1159" s="3">
        <v>1</v>
      </c>
      <c r="H1159" t="s">
        <v>50</v>
      </c>
      <c r="I1159" t="s">
        <v>51</v>
      </c>
      <c r="K1159">
        <v>10</v>
      </c>
      <c r="L1159">
        <v>2</v>
      </c>
      <c r="M1159">
        <v>11.677999999999999</v>
      </c>
      <c r="N1159" s="37">
        <f t="shared" si="32"/>
        <v>61.654392875492384</v>
      </c>
    </row>
    <row r="1160" spans="1:14" x14ac:dyDescent="0.35">
      <c r="A1160" s="42" t="s">
        <v>71</v>
      </c>
      <c r="B1160" s="42">
        <v>2021</v>
      </c>
      <c r="C1160" s="80">
        <v>44449</v>
      </c>
      <c r="D1160" s="42" t="s">
        <v>72</v>
      </c>
      <c r="E1160" s="71" t="s">
        <v>205</v>
      </c>
      <c r="F1160">
        <v>4</v>
      </c>
      <c r="G1160" s="3">
        <v>1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7">
        <f t="shared" si="32"/>
        <v>61.988807576409812</v>
      </c>
    </row>
    <row r="1161" spans="1:14" x14ac:dyDescent="0.35">
      <c r="A1161" s="42" t="s">
        <v>71</v>
      </c>
      <c r="B1161" s="42">
        <v>2021</v>
      </c>
      <c r="C1161" s="80">
        <v>44449</v>
      </c>
      <c r="D1161" s="42" t="s">
        <v>72</v>
      </c>
      <c r="E1161" s="71" t="s">
        <v>205</v>
      </c>
      <c r="F1161">
        <v>4</v>
      </c>
      <c r="G1161" s="3">
        <v>1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7">
        <f t="shared" si="32"/>
        <v>61.659672861180098</v>
      </c>
    </row>
    <row r="1162" spans="1:14" x14ac:dyDescent="0.35">
      <c r="A1162" s="42" t="s">
        <v>71</v>
      </c>
      <c r="B1162" s="42">
        <v>2021</v>
      </c>
      <c r="C1162" s="80">
        <v>44449</v>
      </c>
      <c r="D1162" s="42" t="s">
        <v>72</v>
      </c>
      <c r="E1162" s="71" t="s">
        <v>206</v>
      </c>
      <c r="F1162">
        <v>1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7">
        <f t="shared" si="32"/>
        <v>62.777923097044209</v>
      </c>
    </row>
    <row r="1163" spans="1:14" x14ac:dyDescent="0.35">
      <c r="A1163" s="42" t="s">
        <v>71</v>
      </c>
      <c r="B1163" s="42">
        <v>2021</v>
      </c>
      <c r="C1163" s="80">
        <v>44449</v>
      </c>
      <c r="D1163" s="42" t="s">
        <v>72</v>
      </c>
      <c r="E1163" s="71" t="s">
        <v>206</v>
      </c>
      <c r="F1163">
        <v>1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7">
        <f t="shared" si="32"/>
        <v>62.085021988445291</v>
      </c>
    </row>
    <row r="1164" spans="1:14" x14ac:dyDescent="0.35">
      <c r="A1164" s="42" t="s">
        <v>71</v>
      </c>
      <c r="B1164" s="42">
        <v>2021</v>
      </c>
      <c r="C1164" s="80">
        <v>44449</v>
      </c>
      <c r="D1164" s="42" t="s">
        <v>72</v>
      </c>
      <c r="E1164" s="71" t="s">
        <v>206</v>
      </c>
      <c r="F1164">
        <v>2</v>
      </c>
      <c r="G1164" s="3">
        <v>1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7">
        <f t="shared" si="32"/>
        <v>63.430534754647162</v>
      </c>
    </row>
    <row r="1165" spans="1:14" x14ac:dyDescent="0.35">
      <c r="A1165" s="42" t="s">
        <v>71</v>
      </c>
      <c r="B1165" s="42">
        <v>2021</v>
      </c>
      <c r="C1165" s="80">
        <v>44449</v>
      </c>
      <c r="D1165" s="42" t="s">
        <v>72</v>
      </c>
      <c r="E1165" s="71" t="s">
        <v>206</v>
      </c>
      <c r="F1165">
        <v>2</v>
      </c>
      <c r="G1165" s="3">
        <v>1</v>
      </c>
      <c r="H1165" t="s">
        <v>119</v>
      </c>
      <c r="I1165" t="s">
        <v>21</v>
      </c>
      <c r="K1165">
        <v>7</v>
      </c>
      <c r="L1165">
        <v>2</v>
      </c>
      <c r="M1165">
        <v>11.433000000000002</v>
      </c>
      <c r="N1165" s="37">
        <f t="shared" si="32"/>
        <v>62.975596956179473</v>
      </c>
    </row>
    <row r="1166" spans="1:14" x14ac:dyDescent="0.35">
      <c r="A1166" s="42" t="s">
        <v>71</v>
      </c>
      <c r="B1166" s="42">
        <v>2021</v>
      </c>
      <c r="C1166" s="80">
        <v>44449</v>
      </c>
      <c r="D1166" s="42" t="s">
        <v>72</v>
      </c>
      <c r="E1166" s="71" t="s">
        <v>206</v>
      </c>
      <c r="F1166">
        <v>3</v>
      </c>
      <c r="G1166" s="3">
        <v>1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7">
        <f t="shared" si="32"/>
        <v>64.096857473515527</v>
      </c>
    </row>
    <row r="1167" spans="1:14" x14ac:dyDescent="0.35">
      <c r="A1167" s="42" t="s">
        <v>71</v>
      </c>
      <c r="B1167" s="42">
        <v>2021</v>
      </c>
      <c r="C1167" s="80">
        <v>44449</v>
      </c>
      <c r="D1167" s="42" t="s">
        <v>72</v>
      </c>
      <c r="E1167" s="71" t="s">
        <v>206</v>
      </c>
      <c r="F1167">
        <v>3</v>
      </c>
      <c r="G1167" s="3">
        <v>1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7">
        <f t="shared" si="32"/>
        <v>62.608695652173914</v>
      </c>
    </row>
    <row r="1168" spans="1:14" x14ac:dyDescent="0.35">
      <c r="A1168" s="42" t="s">
        <v>71</v>
      </c>
      <c r="B1168" s="42">
        <v>2021</v>
      </c>
      <c r="C1168" s="80">
        <v>44449</v>
      </c>
      <c r="D1168" s="42" t="s">
        <v>72</v>
      </c>
      <c r="E1168" s="71" t="s">
        <v>206</v>
      </c>
      <c r="F1168">
        <v>4</v>
      </c>
      <c r="G1168" s="3">
        <v>1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7">
        <f t="shared" si="32"/>
        <v>65.258769147104147</v>
      </c>
    </row>
    <row r="1169" spans="1:14" x14ac:dyDescent="0.35">
      <c r="A1169" s="42" t="s">
        <v>71</v>
      </c>
      <c r="B1169" s="42">
        <v>2021</v>
      </c>
      <c r="C1169" s="80">
        <v>44449</v>
      </c>
      <c r="D1169" s="42" t="s">
        <v>72</v>
      </c>
      <c r="E1169" s="71" t="s">
        <v>206</v>
      </c>
      <c r="F1169">
        <v>4</v>
      </c>
      <c r="G1169" s="3">
        <v>1</v>
      </c>
      <c r="H1169" t="s">
        <v>118</v>
      </c>
      <c r="I1169" t="s">
        <v>27</v>
      </c>
      <c r="K1169">
        <v>5</v>
      </c>
      <c r="L1169">
        <v>2</v>
      </c>
      <c r="M1169">
        <v>11.296999999999999</v>
      </c>
      <c r="N1169" s="37">
        <f t="shared" si="32"/>
        <v>63.733734619810576</v>
      </c>
    </row>
    <row r="1170" spans="1:14" x14ac:dyDescent="0.35">
      <c r="A1170" s="42" t="s">
        <v>71</v>
      </c>
      <c r="B1170" s="42">
        <v>2021</v>
      </c>
      <c r="C1170" s="80">
        <v>44449</v>
      </c>
      <c r="D1170" s="42" t="s">
        <v>72</v>
      </c>
      <c r="E1170" s="71" t="s">
        <v>206</v>
      </c>
      <c r="F1170">
        <v>1</v>
      </c>
      <c r="G1170" s="3">
        <v>2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7">
        <f t="shared" si="32"/>
        <v>63.108072574283455</v>
      </c>
    </row>
    <row r="1171" spans="1:14" x14ac:dyDescent="0.35">
      <c r="A1171" s="42" t="s">
        <v>71</v>
      </c>
      <c r="B1171" s="42">
        <v>2021</v>
      </c>
      <c r="C1171" s="80">
        <v>44449</v>
      </c>
      <c r="D1171" s="42" t="s">
        <v>72</v>
      </c>
      <c r="E1171" s="71" t="s">
        <v>206</v>
      </c>
      <c r="F1171">
        <v>1</v>
      </c>
      <c r="G1171" s="3">
        <v>2</v>
      </c>
      <c r="H1171" t="s">
        <v>116</v>
      </c>
      <c r="I1171" t="s">
        <v>49</v>
      </c>
      <c r="K1171">
        <v>8</v>
      </c>
      <c r="L1171">
        <v>2</v>
      </c>
      <c r="M1171">
        <v>13.267000000000001</v>
      </c>
      <c r="N1171" s="37">
        <f t="shared" si="32"/>
        <v>54.269993216250846</v>
      </c>
    </row>
    <row r="1172" spans="1:14" x14ac:dyDescent="0.35">
      <c r="A1172" s="42" t="s">
        <v>71</v>
      </c>
      <c r="B1172" s="42">
        <v>2021</v>
      </c>
      <c r="C1172" s="80">
        <v>44449</v>
      </c>
      <c r="D1172" s="42" t="s">
        <v>72</v>
      </c>
      <c r="E1172" s="71" t="s">
        <v>206</v>
      </c>
      <c r="F1172">
        <v>2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7">
        <f t="shared" si="32"/>
        <v>61.375841786718951</v>
      </c>
    </row>
    <row r="1173" spans="1:14" x14ac:dyDescent="0.35">
      <c r="A1173" s="42" t="s">
        <v>71</v>
      </c>
      <c r="B1173" s="42">
        <v>2021</v>
      </c>
      <c r="C1173" s="80">
        <v>44449</v>
      </c>
      <c r="D1173" s="42" t="s">
        <v>72</v>
      </c>
      <c r="E1173" s="71" t="s">
        <v>206</v>
      </c>
      <c r="F1173">
        <v>2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7">
        <f t="shared" si="32"/>
        <v>60.600959515192322</v>
      </c>
    </row>
    <row r="1174" spans="1:14" x14ac:dyDescent="0.35">
      <c r="A1174" s="42" t="s">
        <v>71</v>
      </c>
      <c r="B1174" s="42">
        <v>2021</v>
      </c>
      <c r="C1174" s="80">
        <v>44449</v>
      </c>
      <c r="D1174" s="42" t="s">
        <v>72</v>
      </c>
      <c r="E1174" s="71" t="s">
        <v>206</v>
      </c>
      <c r="F1174">
        <v>3</v>
      </c>
      <c r="G1174" s="3">
        <v>2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7">
        <f t="shared" si="32"/>
        <v>64.550833781603018</v>
      </c>
    </row>
    <row r="1175" spans="1:14" x14ac:dyDescent="0.35">
      <c r="A1175" s="42" t="s">
        <v>71</v>
      </c>
      <c r="B1175" s="42">
        <v>2021</v>
      </c>
      <c r="C1175" s="80">
        <v>44449</v>
      </c>
      <c r="D1175" s="42" t="s">
        <v>72</v>
      </c>
      <c r="E1175" s="71" t="s">
        <v>206</v>
      </c>
      <c r="F1175">
        <v>3</v>
      </c>
      <c r="G1175" s="3">
        <v>2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7">
        <f t="shared" si="32"/>
        <v>63.302268331281866</v>
      </c>
    </row>
    <row r="1176" spans="1:14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3" t="s">
        <v>206</v>
      </c>
      <c r="F1176">
        <v>4</v>
      </c>
      <c r="G1176" s="3">
        <v>2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7">
        <f t="shared" si="32"/>
        <v>64.521910565462846</v>
      </c>
    </row>
    <row r="1177" spans="1:14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3" t="s">
        <v>206</v>
      </c>
      <c r="F1177">
        <v>4</v>
      </c>
      <c r="G1177" s="3">
        <v>2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7">
        <f t="shared" si="32"/>
        <v>63.818471902145006</v>
      </c>
    </row>
    <row r="1178" spans="1:14" x14ac:dyDescent="0.35">
      <c r="A1178" s="42" t="s">
        <v>71</v>
      </c>
      <c r="B1178" s="42">
        <v>2021</v>
      </c>
      <c r="C1178" s="80">
        <v>44449</v>
      </c>
      <c r="D1178" s="42" t="s">
        <v>72</v>
      </c>
      <c r="E1178" s="71" t="s">
        <v>207</v>
      </c>
      <c r="F1178">
        <v>1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11.316999999999998</v>
      </c>
      <c r="N1178" s="37">
        <f t="shared" si="32"/>
        <v>63.621100998497845</v>
      </c>
    </row>
    <row r="1179" spans="1:14" x14ac:dyDescent="0.35">
      <c r="A1179" s="42" t="s">
        <v>71</v>
      </c>
      <c r="B1179" s="42">
        <v>2021</v>
      </c>
      <c r="C1179" s="80">
        <v>44449</v>
      </c>
      <c r="D1179" s="42" t="s">
        <v>72</v>
      </c>
      <c r="E1179" s="71" t="s">
        <v>207</v>
      </c>
      <c r="F1179">
        <v>1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7">
        <f t="shared" si="32"/>
        <v>63.683000176897231</v>
      </c>
    </row>
    <row r="1180" spans="1:14" x14ac:dyDescent="0.35">
      <c r="A1180" s="42" t="s">
        <v>71</v>
      </c>
      <c r="B1180" s="42">
        <v>2021</v>
      </c>
      <c r="C1180" s="80">
        <v>44449</v>
      </c>
      <c r="D1180" s="42" t="s">
        <v>72</v>
      </c>
      <c r="E1180" s="71" t="s">
        <v>207</v>
      </c>
      <c r="F1180">
        <v>2</v>
      </c>
      <c r="G1180" s="3">
        <v>1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7">
        <f t="shared" si="32"/>
        <v>64.719101123595507</v>
      </c>
    </row>
    <row r="1181" spans="1:14" x14ac:dyDescent="0.35">
      <c r="A1181" s="42" t="s">
        <v>71</v>
      </c>
      <c r="B1181" s="42">
        <v>2021</v>
      </c>
      <c r="C1181" s="80">
        <v>44449</v>
      </c>
      <c r="D1181" s="42" t="s">
        <v>72</v>
      </c>
      <c r="E1181" s="71" t="s">
        <v>207</v>
      </c>
      <c r="F1181">
        <v>2</v>
      </c>
      <c r="G1181" s="3">
        <v>1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7">
        <f t="shared" si="32"/>
        <v>63.829787234042556</v>
      </c>
    </row>
    <row r="1182" spans="1:14" x14ac:dyDescent="0.35">
      <c r="A1182" s="42" t="s">
        <v>71</v>
      </c>
      <c r="B1182" s="42">
        <v>2021</v>
      </c>
      <c r="C1182" s="80">
        <v>44449</v>
      </c>
      <c r="D1182" s="42" t="s">
        <v>72</v>
      </c>
      <c r="E1182" s="71" t="s">
        <v>207</v>
      </c>
      <c r="F1182">
        <v>1</v>
      </c>
      <c r="G1182" s="3">
        <v>2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7">
        <f t="shared" si="32"/>
        <v>62.6686395682827</v>
      </c>
    </row>
    <row r="1183" spans="1:14" x14ac:dyDescent="0.35">
      <c r="A1183" s="42" t="s">
        <v>71</v>
      </c>
      <c r="B1183" s="42">
        <v>2021</v>
      </c>
      <c r="C1183" s="80">
        <v>44449</v>
      </c>
      <c r="D1183" s="42" t="s">
        <v>72</v>
      </c>
      <c r="E1183" s="71" t="s">
        <v>207</v>
      </c>
      <c r="F1183">
        <v>1</v>
      </c>
      <c r="G1183" s="3">
        <v>2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7">
        <f t="shared" si="32"/>
        <v>62.608695652173914</v>
      </c>
    </row>
    <row r="1184" spans="1:14" x14ac:dyDescent="0.35">
      <c r="A1184" s="42" t="s">
        <v>71</v>
      </c>
      <c r="B1184" s="42">
        <v>2021</v>
      </c>
      <c r="C1184" s="80">
        <v>44449</v>
      </c>
      <c r="D1184" s="42" t="s">
        <v>72</v>
      </c>
      <c r="E1184" s="71" t="s">
        <v>207</v>
      </c>
      <c r="F1184">
        <v>2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7">
        <f t="shared" ref="N1184:N1186" si="33">3.6*200/M1184</f>
        <v>62.413314840499311</v>
      </c>
    </row>
    <row r="1185" spans="1:14" x14ac:dyDescent="0.35">
      <c r="A1185" s="42" t="s">
        <v>71</v>
      </c>
      <c r="B1185" s="42">
        <v>2021</v>
      </c>
      <c r="C1185" s="80">
        <v>44449</v>
      </c>
      <c r="D1185" s="42" t="s">
        <v>72</v>
      </c>
      <c r="E1185" s="71" t="s">
        <v>207</v>
      </c>
      <c r="F1185">
        <v>2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7">
        <f t="shared" si="33"/>
        <v>58.622374206155349</v>
      </c>
    </row>
    <row r="1186" spans="1:14" x14ac:dyDescent="0.35">
      <c r="A1186" s="42" t="s">
        <v>71</v>
      </c>
      <c r="B1186" s="42">
        <v>2021</v>
      </c>
      <c r="C1186" s="80">
        <v>44449</v>
      </c>
      <c r="D1186" s="42" t="s">
        <v>72</v>
      </c>
      <c r="E1186" s="71" t="s">
        <v>207</v>
      </c>
      <c r="F1186">
        <v>1</v>
      </c>
      <c r="G1186" s="3">
        <v>3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7">
        <f t="shared" si="33"/>
        <v>61.951471347444503</v>
      </c>
    </row>
    <row r="1187" spans="1:14" x14ac:dyDescent="0.35">
      <c r="A1187" s="42" t="s">
        <v>71</v>
      </c>
      <c r="B1187" s="42">
        <v>2021</v>
      </c>
      <c r="C1187" s="80">
        <v>44449</v>
      </c>
      <c r="D1187" s="42" t="s">
        <v>72</v>
      </c>
      <c r="E1187" s="71" t="s">
        <v>207</v>
      </c>
      <c r="F1187">
        <v>1</v>
      </c>
      <c r="G1187" s="3">
        <v>3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7"/>
    </row>
    <row r="1188" spans="1:14" x14ac:dyDescent="0.35">
      <c r="A1188" s="42" t="s">
        <v>71</v>
      </c>
      <c r="B1188" s="42">
        <v>2021</v>
      </c>
      <c r="C1188" s="80">
        <v>44449</v>
      </c>
      <c r="D1188" s="42" t="s">
        <v>72</v>
      </c>
      <c r="E1188" s="71" t="s">
        <v>208</v>
      </c>
      <c r="F1188" s="79" t="s">
        <v>209</v>
      </c>
      <c r="G1188" s="3">
        <v>1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7">
        <f t="shared" ref="N1188:N1202" si="34">3.6*200/M1188</f>
        <v>64.602960969044418</v>
      </c>
    </row>
    <row r="1189" spans="1:14" x14ac:dyDescent="0.35">
      <c r="A1189" s="42" t="s">
        <v>71</v>
      </c>
      <c r="B1189" s="42">
        <v>2021</v>
      </c>
      <c r="C1189" s="80">
        <v>44449</v>
      </c>
      <c r="D1189" s="42" t="s">
        <v>72</v>
      </c>
      <c r="E1189" s="71" t="s">
        <v>208</v>
      </c>
      <c r="F1189" s="79" t="s">
        <v>209</v>
      </c>
      <c r="G1189" s="3">
        <v>1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7">
        <f t="shared" si="34"/>
        <v>63.875088715400992</v>
      </c>
    </row>
    <row r="1190" spans="1:14" x14ac:dyDescent="0.35">
      <c r="A1190" s="42" t="s">
        <v>71</v>
      </c>
      <c r="B1190" s="42">
        <v>2021</v>
      </c>
      <c r="C1190" s="80">
        <v>44449</v>
      </c>
      <c r="D1190" s="42" t="s">
        <v>72</v>
      </c>
      <c r="E1190" s="71" t="s">
        <v>208</v>
      </c>
      <c r="F1190" s="79" t="s">
        <v>210</v>
      </c>
      <c r="G1190" s="3">
        <v>1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7">
        <f t="shared" si="34"/>
        <v>62.986615344239354</v>
      </c>
    </row>
    <row r="1191" spans="1:14" x14ac:dyDescent="0.35">
      <c r="A1191" s="42" t="s">
        <v>71</v>
      </c>
      <c r="B1191" s="42">
        <v>2021</v>
      </c>
      <c r="C1191" s="80">
        <v>44449</v>
      </c>
      <c r="D1191" s="42" t="s">
        <v>72</v>
      </c>
      <c r="E1191" s="71" t="s">
        <v>208</v>
      </c>
      <c r="F1191" s="79" t="s">
        <v>210</v>
      </c>
      <c r="G1191" s="3">
        <v>1</v>
      </c>
      <c r="H1191" t="s">
        <v>54</v>
      </c>
      <c r="I1191" t="s">
        <v>44</v>
      </c>
      <c r="K1191">
        <v>4</v>
      </c>
      <c r="L1191">
        <v>2</v>
      </c>
      <c r="M1191">
        <v>11.597999999999999</v>
      </c>
      <c r="N1191" s="37">
        <f t="shared" si="34"/>
        <v>62.079668908432495</v>
      </c>
    </row>
    <row r="1192" spans="1:14" x14ac:dyDescent="0.35">
      <c r="A1192" s="42" t="s">
        <v>71</v>
      </c>
      <c r="B1192" s="42">
        <v>2021</v>
      </c>
      <c r="C1192" s="80">
        <v>44449</v>
      </c>
      <c r="D1192" s="42" t="s">
        <v>72</v>
      </c>
      <c r="E1192" s="71" t="s">
        <v>208</v>
      </c>
      <c r="F1192" s="79" t="s">
        <v>209</v>
      </c>
      <c r="G1192" s="3">
        <v>2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7">
        <f t="shared" si="34"/>
        <v>62.953571740841134</v>
      </c>
    </row>
    <row r="1193" spans="1:14" x14ac:dyDescent="0.35">
      <c r="A1193" s="42" t="s">
        <v>71</v>
      </c>
      <c r="B1193" s="42">
        <v>2021</v>
      </c>
      <c r="C1193" s="80">
        <v>44449</v>
      </c>
      <c r="D1193" s="42" t="s">
        <v>72</v>
      </c>
      <c r="E1193" s="71" t="s">
        <v>208</v>
      </c>
      <c r="F1193" s="79" t="s">
        <v>209</v>
      </c>
      <c r="G1193" s="3">
        <v>2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7">
        <f t="shared" si="34"/>
        <v>42.465349454438226</v>
      </c>
    </row>
    <row r="1194" spans="1:14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3" t="s">
        <v>208</v>
      </c>
      <c r="F1194" s="79" t="s">
        <v>210</v>
      </c>
      <c r="G1194" s="3">
        <v>2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7">
        <f t="shared" si="34"/>
        <v>64.234097600142746</v>
      </c>
    </row>
    <row r="1195" spans="1:14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3" t="s">
        <v>208</v>
      </c>
      <c r="F1195" s="79" t="s">
        <v>210</v>
      </c>
      <c r="G1195" s="3">
        <v>2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7">
        <f t="shared" si="34"/>
        <v>63.637970655824638</v>
      </c>
    </row>
    <row r="1196" spans="1:14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3" t="s">
        <v>204</v>
      </c>
      <c r="F1196">
        <v>1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7">
        <f t="shared" si="34"/>
        <v>63.982937883231138</v>
      </c>
    </row>
    <row r="1197" spans="1:14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3" t="s">
        <v>204</v>
      </c>
      <c r="F1197">
        <v>1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7">
        <f t="shared" si="34"/>
        <v>63.285576162432974</v>
      </c>
    </row>
    <row r="1198" spans="1:14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3" t="s">
        <v>204</v>
      </c>
      <c r="F1198">
        <v>2</v>
      </c>
      <c r="G1198" s="3">
        <v>1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7">
        <f t="shared" si="34"/>
        <v>61.058344640434193</v>
      </c>
    </row>
    <row r="1199" spans="1:14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3" t="s">
        <v>204</v>
      </c>
      <c r="F1199">
        <v>2</v>
      </c>
      <c r="G1199" s="3">
        <v>1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7">
        <f t="shared" si="34"/>
        <v>60</v>
      </c>
    </row>
    <row r="1200" spans="1:14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3" t="s">
        <v>204</v>
      </c>
      <c r="F1200">
        <v>3</v>
      </c>
      <c r="G1200" s="3">
        <v>1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7">
        <f t="shared" si="34"/>
        <v>59.386341141537443</v>
      </c>
    </row>
    <row r="1201" spans="1:14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3" t="s">
        <v>204</v>
      </c>
      <c r="F1201">
        <v>3</v>
      </c>
      <c r="G1201" s="3">
        <v>1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7">
        <f t="shared" si="34"/>
        <v>56.572640842303763</v>
      </c>
    </row>
    <row r="1202" spans="1:14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3" t="s">
        <v>204</v>
      </c>
      <c r="F1202">
        <v>4</v>
      </c>
      <c r="G1202" s="3">
        <v>1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7">
        <f t="shared" si="34"/>
        <v>62.712307290305723</v>
      </c>
    </row>
    <row r="1203" spans="1:14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3" t="s">
        <v>204</v>
      </c>
      <c r="F1203">
        <v>4</v>
      </c>
      <c r="G1203" s="3">
        <v>1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7"/>
    </row>
    <row r="1204" spans="1:14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3" t="s">
        <v>204</v>
      </c>
      <c r="F1204">
        <v>5</v>
      </c>
      <c r="G1204" s="3">
        <v>1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7">
        <f t="shared" ref="N1204:N1267" si="35">3.6*200/M1204</f>
        <v>61.807880504764363</v>
      </c>
    </row>
    <row r="1205" spans="1:14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3" t="s">
        <v>204</v>
      </c>
      <c r="F1205">
        <v>5</v>
      </c>
      <c r="G1205" s="3">
        <v>1</v>
      </c>
      <c r="H1205" t="s">
        <v>108</v>
      </c>
      <c r="I1205" t="s">
        <v>63</v>
      </c>
      <c r="K1205">
        <v>21</v>
      </c>
      <c r="L1205">
        <v>2</v>
      </c>
      <c r="M1205">
        <v>11.921999999999999</v>
      </c>
      <c r="N1205" s="37">
        <f t="shared" si="35"/>
        <v>60.392551585304489</v>
      </c>
    </row>
    <row r="1206" spans="1:14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3" t="s">
        <v>204</v>
      </c>
      <c r="F1206">
        <v>6</v>
      </c>
      <c r="G1206" s="3">
        <v>1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7">
        <f t="shared" si="35"/>
        <v>61.339240074970185</v>
      </c>
    </row>
    <row r="1207" spans="1:14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3" t="s">
        <v>204</v>
      </c>
      <c r="F1207">
        <v>6</v>
      </c>
      <c r="G1207" s="3">
        <v>1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7">
        <f t="shared" si="35"/>
        <v>60.97044626979423</v>
      </c>
    </row>
    <row r="1208" spans="1:14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3" t="s">
        <v>204</v>
      </c>
      <c r="F1208">
        <v>7</v>
      </c>
      <c r="G1208" s="3">
        <v>1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7">
        <f t="shared" si="35"/>
        <v>61.570035915854277</v>
      </c>
    </row>
    <row r="1209" spans="1:14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3" t="s">
        <v>204</v>
      </c>
      <c r="F1209">
        <v>7</v>
      </c>
      <c r="G1209" s="3">
        <v>1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7">
        <f t="shared" si="35"/>
        <v>61.501665670111898</v>
      </c>
    </row>
    <row r="1210" spans="1:14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3" t="s">
        <v>204</v>
      </c>
      <c r="F1210">
        <v>8</v>
      </c>
      <c r="G1210" s="3">
        <v>1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7">
        <f t="shared" si="35"/>
        <v>64.234097600142746</v>
      </c>
    </row>
    <row r="1211" spans="1:14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3" t="s">
        <v>204</v>
      </c>
      <c r="F1211">
        <v>8</v>
      </c>
      <c r="G1211" s="3">
        <v>1</v>
      </c>
      <c r="H1211" t="s">
        <v>45</v>
      </c>
      <c r="I1211" t="s">
        <v>40</v>
      </c>
      <c r="K1211">
        <v>19</v>
      </c>
      <c r="L1211">
        <v>2</v>
      </c>
      <c r="M1211">
        <v>11.318999999999999</v>
      </c>
      <c r="N1211" s="37">
        <f t="shared" si="35"/>
        <v>63.609859528226878</v>
      </c>
    </row>
    <row r="1212" spans="1:14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3" t="s">
        <v>205</v>
      </c>
      <c r="F1212">
        <v>1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7">
        <f t="shared" si="35"/>
        <v>63.778899813978214</v>
      </c>
    </row>
    <row r="1213" spans="1:14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3" t="s">
        <v>205</v>
      </c>
      <c r="F1213">
        <v>1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7">
        <f t="shared" si="35"/>
        <v>63.56493334510462</v>
      </c>
    </row>
    <row r="1214" spans="1:14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3" t="s">
        <v>205</v>
      </c>
      <c r="F1214">
        <v>2</v>
      </c>
      <c r="G1214" s="3">
        <v>1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7">
        <f t="shared" si="35"/>
        <v>64.783156379341364</v>
      </c>
    </row>
    <row r="1215" spans="1:14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3" t="s">
        <v>205</v>
      </c>
      <c r="F1215">
        <v>2</v>
      </c>
      <c r="G1215" s="3">
        <v>1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7">
        <f t="shared" si="35"/>
        <v>62.510852578572667</v>
      </c>
    </row>
    <row r="1216" spans="1:14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3" t="s">
        <v>205</v>
      </c>
      <c r="F1216">
        <v>3</v>
      </c>
      <c r="G1216" s="3">
        <v>1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7">
        <f t="shared" si="35"/>
        <v>61.813186813186817</v>
      </c>
    </row>
    <row r="1217" spans="1:14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3" t="s">
        <v>205</v>
      </c>
      <c r="F1217">
        <v>3</v>
      </c>
      <c r="G1217" s="3">
        <v>1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7">
        <f t="shared" si="35"/>
        <v>48.992923244420254</v>
      </c>
    </row>
    <row r="1218" spans="1:14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3" t="s">
        <v>205</v>
      </c>
      <c r="F1218">
        <v>4</v>
      </c>
      <c r="G1218" s="3">
        <v>1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7">
        <f t="shared" si="35"/>
        <v>64.730738110222063</v>
      </c>
    </row>
    <row r="1219" spans="1:14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71" t="s">
        <v>205</v>
      </c>
      <c r="F1219">
        <v>4</v>
      </c>
      <c r="G1219" s="3">
        <v>1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7">
        <f t="shared" si="35"/>
        <v>64.119690088164575</v>
      </c>
    </row>
    <row r="1220" spans="1:14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71" t="s">
        <v>205</v>
      </c>
      <c r="F1220">
        <v>5</v>
      </c>
      <c r="G1220" s="3">
        <v>1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7">
        <f t="shared" si="35"/>
        <v>63.778899813978214</v>
      </c>
    </row>
    <row r="1221" spans="1:14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3" t="s">
        <v>205</v>
      </c>
      <c r="F1221">
        <v>5</v>
      </c>
      <c r="G1221" s="3">
        <v>1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7">
        <f t="shared" si="35"/>
        <v>63.174519610423793</v>
      </c>
    </row>
    <row r="1222" spans="1:14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71" t="s">
        <v>205</v>
      </c>
      <c r="F1222">
        <v>6</v>
      </c>
      <c r="G1222" s="3">
        <v>1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7">
        <f t="shared" si="35"/>
        <v>64.216910453085987</v>
      </c>
    </row>
    <row r="1223" spans="1:14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71" t="s">
        <v>205</v>
      </c>
      <c r="F1223">
        <v>6</v>
      </c>
      <c r="G1223" s="3">
        <v>1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7">
        <f t="shared" si="35"/>
        <v>63.81281574049455</v>
      </c>
    </row>
    <row r="1224" spans="1:14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3" t="s">
        <v>205</v>
      </c>
      <c r="F1224">
        <v>7</v>
      </c>
      <c r="G1224" s="3">
        <v>1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7">
        <f t="shared" si="35"/>
        <v>64.952638700947219</v>
      </c>
    </row>
    <row r="1225" spans="1:14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71" t="s">
        <v>205</v>
      </c>
      <c r="F1225">
        <v>7</v>
      </c>
      <c r="G1225" s="3">
        <v>1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7">
        <f t="shared" si="35"/>
        <v>64.441063277544075</v>
      </c>
    </row>
    <row r="1226" spans="1:14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71" t="s">
        <v>205</v>
      </c>
      <c r="F1226">
        <v>8</v>
      </c>
      <c r="G1226" s="3">
        <v>1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7">
        <f t="shared" si="35"/>
        <v>65.146579804560261</v>
      </c>
    </row>
    <row r="1227" spans="1:14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3" t="s">
        <v>205</v>
      </c>
      <c r="F1227">
        <v>8</v>
      </c>
      <c r="G1227" s="3">
        <v>1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7">
        <f t="shared" si="35"/>
        <v>65.017157305400033</v>
      </c>
    </row>
    <row r="1228" spans="1:14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71" t="s">
        <v>206</v>
      </c>
      <c r="F1228">
        <v>1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7">
        <f t="shared" si="35"/>
        <v>64.079743681025278</v>
      </c>
    </row>
    <row r="1229" spans="1:14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71" t="s">
        <v>206</v>
      </c>
      <c r="F1229">
        <v>1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7">
        <f t="shared" si="35"/>
        <v>63.369125154022178</v>
      </c>
    </row>
    <row r="1230" spans="1:14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3" t="s">
        <v>206</v>
      </c>
      <c r="F1230">
        <v>2</v>
      </c>
      <c r="G1230" s="3">
        <v>1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7">
        <f t="shared" si="35"/>
        <v>64.818149081742888</v>
      </c>
    </row>
    <row r="1231" spans="1:14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71" t="s">
        <v>206</v>
      </c>
      <c r="F1231">
        <v>2</v>
      </c>
      <c r="G1231" s="3">
        <v>1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7">
        <f t="shared" si="35"/>
        <v>64.257028112449802</v>
      </c>
    </row>
    <row r="1232" spans="1:14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71" t="s">
        <v>206</v>
      </c>
      <c r="F1232">
        <v>3</v>
      </c>
      <c r="G1232" s="3">
        <v>1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7">
        <f t="shared" si="35"/>
        <v>64.533476741059431</v>
      </c>
    </row>
    <row r="1233" spans="1:14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3" t="s">
        <v>206</v>
      </c>
      <c r="F1233">
        <v>3</v>
      </c>
      <c r="G1233" s="3">
        <v>1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7">
        <f t="shared" si="35"/>
        <v>64.239828693790145</v>
      </c>
    </row>
    <row r="1234" spans="1:14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71" t="s">
        <v>206</v>
      </c>
      <c r="F1234">
        <v>4</v>
      </c>
      <c r="G1234" s="3">
        <v>1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7">
        <f t="shared" si="35"/>
        <v>64.366172000715181</v>
      </c>
    </row>
    <row r="1235" spans="1:14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71" t="s">
        <v>206</v>
      </c>
      <c r="F1235">
        <v>4</v>
      </c>
      <c r="G1235" s="3">
        <v>1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7">
        <f t="shared" si="35"/>
        <v>65.341682548325622</v>
      </c>
    </row>
    <row r="1236" spans="1:14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71" t="s">
        <v>206</v>
      </c>
      <c r="F1236">
        <v>1</v>
      </c>
      <c r="G1236" s="3">
        <v>2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7">
        <f t="shared" si="35"/>
        <v>63.163435389069221</v>
      </c>
    </row>
    <row r="1237" spans="1:14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71" t="s">
        <v>206</v>
      </c>
      <c r="F1237">
        <v>1</v>
      </c>
      <c r="G1237" s="3">
        <v>2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7">
        <f t="shared" si="35"/>
        <v>62.625032617204489</v>
      </c>
    </row>
    <row r="1238" spans="1:14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71" t="s">
        <v>206</v>
      </c>
      <c r="F1238">
        <v>2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7">
        <f t="shared" si="35"/>
        <v>65.843621399176953</v>
      </c>
    </row>
    <row r="1239" spans="1:14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71" t="s">
        <v>206</v>
      </c>
      <c r="F1239">
        <v>2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7">
        <f t="shared" si="35"/>
        <v>64.794816414686821</v>
      </c>
    </row>
    <row r="1240" spans="1:14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71" t="s">
        <v>206</v>
      </c>
      <c r="F1240">
        <v>3</v>
      </c>
      <c r="G1240" s="3">
        <v>2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7">
        <f t="shared" si="35"/>
        <v>64.923354373309294</v>
      </c>
    </row>
    <row r="1241" spans="1:14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71" t="s">
        <v>206</v>
      </c>
      <c r="F1241">
        <v>3</v>
      </c>
      <c r="G1241" s="3">
        <v>2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7">
        <f t="shared" si="35"/>
        <v>64.435296223375701</v>
      </c>
    </row>
    <row r="1242" spans="1:14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71" t="s">
        <v>206</v>
      </c>
      <c r="F1242">
        <v>4</v>
      </c>
      <c r="G1242" s="3">
        <v>2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7">
        <f t="shared" si="35"/>
        <v>65.418862438669819</v>
      </c>
    </row>
    <row r="1243" spans="1:14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71" t="s">
        <v>206</v>
      </c>
      <c r="F1243">
        <v>4</v>
      </c>
      <c r="G1243" s="3">
        <v>2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7">
        <f t="shared" si="35"/>
        <v>63.892093353447507</v>
      </c>
    </row>
    <row r="1244" spans="1:14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71" t="s">
        <v>206</v>
      </c>
      <c r="F1244">
        <v>4</v>
      </c>
      <c r="G1244" s="3">
        <v>3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7">
        <f t="shared" si="35"/>
        <v>64.981949458483754</v>
      </c>
    </row>
    <row r="1245" spans="1:14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71" t="s">
        <v>206</v>
      </c>
      <c r="F1245">
        <v>4</v>
      </c>
      <c r="G1245" s="3">
        <v>3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7">
        <f t="shared" si="35"/>
        <v>64.777327935222672</v>
      </c>
    </row>
    <row r="1246" spans="1:14" x14ac:dyDescent="0.35">
      <c r="A1246" s="4" t="s">
        <v>110</v>
      </c>
      <c r="B1246" s="4">
        <v>2021</v>
      </c>
      <c r="C1246" s="5">
        <v>44490</v>
      </c>
      <c r="D1246" s="1" t="s">
        <v>13</v>
      </c>
      <c r="E1246" s="43" t="s">
        <v>207</v>
      </c>
      <c r="F1246">
        <v>1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7">
        <f t="shared" si="35"/>
        <v>64.423765211166781</v>
      </c>
    </row>
    <row r="1247" spans="1:14" x14ac:dyDescent="0.35">
      <c r="A1247" s="4" t="s">
        <v>110</v>
      </c>
      <c r="B1247" s="4">
        <v>2021</v>
      </c>
      <c r="C1247" s="5">
        <v>44490</v>
      </c>
      <c r="D1247" s="1" t="s">
        <v>13</v>
      </c>
      <c r="E1247" s="71" t="s">
        <v>207</v>
      </c>
      <c r="F1247">
        <v>1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7">
        <f t="shared" si="35"/>
        <v>63.841106579180703</v>
      </c>
    </row>
    <row r="1248" spans="1:14" x14ac:dyDescent="0.35">
      <c r="A1248" s="4" t="s">
        <v>110</v>
      </c>
      <c r="B1248" s="4">
        <v>2021</v>
      </c>
      <c r="C1248" s="5">
        <v>44490</v>
      </c>
      <c r="D1248" s="1" t="s">
        <v>13</v>
      </c>
      <c r="E1248" s="71" t="s">
        <v>207</v>
      </c>
      <c r="F1248">
        <v>2</v>
      </c>
      <c r="G1248" s="3">
        <v>1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7">
        <f t="shared" si="35"/>
        <v>65.657486777311689</v>
      </c>
    </row>
    <row r="1249" spans="1:14" x14ac:dyDescent="0.35">
      <c r="A1249" s="4" t="s">
        <v>110</v>
      </c>
      <c r="B1249" s="4">
        <v>2021</v>
      </c>
      <c r="C1249" s="5">
        <v>44490</v>
      </c>
      <c r="D1249" s="1" t="s">
        <v>13</v>
      </c>
      <c r="E1249" s="43" t="s">
        <v>207</v>
      </c>
      <c r="F1249">
        <v>2</v>
      </c>
      <c r="G1249" s="3">
        <v>1</v>
      </c>
      <c r="H1249" t="s">
        <v>33</v>
      </c>
      <c r="I1249" t="s">
        <v>27</v>
      </c>
      <c r="K1249">
        <v>3</v>
      </c>
      <c r="L1249">
        <v>2</v>
      </c>
      <c r="M1249">
        <v>11.036999999999999</v>
      </c>
      <c r="N1249" s="37">
        <f t="shared" si="35"/>
        <v>65.235118238651808</v>
      </c>
    </row>
    <row r="1250" spans="1:14" x14ac:dyDescent="0.35">
      <c r="A1250" s="4" t="s">
        <v>110</v>
      </c>
      <c r="B1250" s="4">
        <v>2021</v>
      </c>
      <c r="C1250" s="5">
        <v>44490</v>
      </c>
      <c r="D1250" s="1" t="s">
        <v>13</v>
      </c>
      <c r="E1250" s="71" t="s">
        <v>207</v>
      </c>
      <c r="F1250">
        <v>1</v>
      </c>
      <c r="G1250" s="3">
        <v>2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7">
        <f t="shared" si="35"/>
        <v>65.502183406113531</v>
      </c>
    </row>
    <row r="1251" spans="1:14" x14ac:dyDescent="0.35">
      <c r="A1251" s="4" t="s">
        <v>110</v>
      </c>
      <c r="B1251" s="4">
        <v>2021</v>
      </c>
      <c r="C1251" s="5">
        <v>44490</v>
      </c>
      <c r="D1251" s="1" t="s">
        <v>13</v>
      </c>
      <c r="E1251" s="71" t="s">
        <v>207</v>
      </c>
      <c r="F1251">
        <v>1</v>
      </c>
      <c r="G1251" s="3">
        <v>2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7">
        <f t="shared" si="35"/>
        <v>64.876554334114246</v>
      </c>
    </row>
    <row r="1252" spans="1:14" x14ac:dyDescent="0.35">
      <c r="A1252" s="4" t="s">
        <v>110</v>
      </c>
      <c r="B1252" s="4">
        <v>2021</v>
      </c>
      <c r="C1252" s="5">
        <v>44490</v>
      </c>
      <c r="D1252" s="1" t="s">
        <v>13</v>
      </c>
      <c r="E1252" s="71" t="s">
        <v>207</v>
      </c>
      <c r="F1252">
        <v>2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7">
        <f t="shared" si="35"/>
        <v>65.831580872268447</v>
      </c>
    </row>
    <row r="1253" spans="1:14" x14ac:dyDescent="0.35">
      <c r="A1253" s="4" t="s">
        <v>110</v>
      </c>
      <c r="B1253" s="4">
        <v>2021</v>
      </c>
      <c r="C1253" s="5">
        <v>44490</v>
      </c>
      <c r="D1253" s="1" t="s">
        <v>13</v>
      </c>
      <c r="E1253" s="71" t="s">
        <v>207</v>
      </c>
      <c r="F1253">
        <v>2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7">
        <f t="shared" si="35"/>
        <v>65.47240156406292</v>
      </c>
    </row>
    <row r="1254" spans="1:14" x14ac:dyDescent="0.35">
      <c r="A1254" s="4" t="s">
        <v>110</v>
      </c>
      <c r="B1254" s="4">
        <v>2021</v>
      </c>
      <c r="C1254" s="5">
        <v>44490</v>
      </c>
      <c r="D1254" s="1" t="s">
        <v>13</v>
      </c>
      <c r="E1254" s="71" t="s">
        <v>208</v>
      </c>
      <c r="F1254" t="s">
        <v>209</v>
      </c>
      <c r="G1254" s="3">
        <v>1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7">
        <f t="shared" si="35"/>
        <v>66.164308031611839</v>
      </c>
    </row>
    <row r="1255" spans="1:14" x14ac:dyDescent="0.35">
      <c r="A1255" s="4" t="s">
        <v>110</v>
      </c>
      <c r="B1255" s="4">
        <v>2021</v>
      </c>
      <c r="C1255" s="5">
        <v>44490</v>
      </c>
      <c r="D1255" s="1" t="s">
        <v>13</v>
      </c>
      <c r="E1255" s="71" t="s">
        <v>208</v>
      </c>
      <c r="F1255" t="s">
        <v>209</v>
      </c>
      <c r="G1255" s="3">
        <v>1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7">
        <f t="shared" si="35"/>
        <v>65.460496408764428</v>
      </c>
    </row>
    <row r="1256" spans="1:14" x14ac:dyDescent="0.35">
      <c r="A1256" s="4" t="s">
        <v>110</v>
      </c>
      <c r="B1256" s="4">
        <v>2021</v>
      </c>
      <c r="C1256" s="5">
        <v>44490</v>
      </c>
      <c r="D1256" s="1" t="s">
        <v>13</v>
      </c>
      <c r="E1256" s="71" t="s">
        <v>208</v>
      </c>
      <c r="F1256" t="s">
        <v>210</v>
      </c>
      <c r="G1256" s="3">
        <v>1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7">
        <f t="shared" si="35"/>
        <v>64.999548614245739</v>
      </c>
    </row>
    <row r="1257" spans="1:14" x14ac:dyDescent="0.35">
      <c r="A1257" s="4" t="s">
        <v>110</v>
      </c>
      <c r="B1257" s="4">
        <v>2021</v>
      </c>
      <c r="C1257" s="5">
        <v>44490</v>
      </c>
      <c r="D1257" s="1" t="s">
        <v>13</v>
      </c>
      <c r="E1257" s="71" t="s">
        <v>208</v>
      </c>
      <c r="F1257" t="s">
        <v>210</v>
      </c>
      <c r="G1257" s="3">
        <v>1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7">
        <f t="shared" si="35"/>
        <v>64.493013256897171</v>
      </c>
    </row>
    <row r="1258" spans="1:14" x14ac:dyDescent="0.35">
      <c r="A1258" s="4" t="s">
        <v>110</v>
      </c>
      <c r="B1258" s="4">
        <v>2021</v>
      </c>
      <c r="C1258" s="5">
        <v>44490</v>
      </c>
      <c r="D1258" s="1" t="s">
        <v>13</v>
      </c>
      <c r="E1258" s="71" t="s">
        <v>208</v>
      </c>
      <c r="F1258" t="s">
        <v>209</v>
      </c>
      <c r="G1258" s="3">
        <v>2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7">
        <f t="shared" si="35"/>
        <v>66.641984450203623</v>
      </c>
    </row>
    <row r="1259" spans="1:14" x14ac:dyDescent="0.35">
      <c r="A1259" s="4" t="s">
        <v>110</v>
      </c>
      <c r="B1259" s="4">
        <v>2021</v>
      </c>
      <c r="C1259" s="5">
        <v>44490</v>
      </c>
      <c r="D1259" s="1" t="s">
        <v>13</v>
      </c>
      <c r="E1259" s="71" t="s">
        <v>208</v>
      </c>
      <c r="F1259" t="s">
        <v>209</v>
      </c>
      <c r="G1259" s="3">
        <v>2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7">
        <f t="shared" si="35"/>
        <v>65.855666331290593</v>
      </c>
    </row>
    <row r="1260" spans="1:14" x14ac:dyDescent="0.35">
      <c r="A1260" s="4" t="s">
        <v>110</v>
      </c>
      <c r="B1260" s="4">
        <v>2021</v>
      </c>
      <c r="C1260" s="5">
        <v>44490</v>
      </c>
      <c r="D1260" s="1" t="s">
        <v>13</v>
      </c>
      <c r="E1260" s="71" t="s">
        <v>208</v>
      </c>
      <c r="F1260" t="s">
        <v>210</v>
      </c>
      <c r="G1260" s="3">
        <v>2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7">
        <f t="shared" si="35"/>
        <v>64.591369875302775</v>
      </c>
    </row>
    <row r="1261" spans="1:14" x14ac:dyDescent="0.35">
      <c r="A1261" s="4" t="s">
        <v>110</v>
      </c>
      <c r="B1261" s="4">
        <v>2021</v>
      </c>
      <c r="C1261" s="5">
        <v>44490</v>
      </c>
      <c r="D1261" s="1" t="s">
        <v>13</v>
      </c>
      <c r="E1261" s="71" t="s">
        <v>208</v>
      </c>
      <c r="F1261" t="s">
        <v>210</v>
      </c>
      <c r="G1261" s="3">
        <v>2</v>
      </c>
      <c r="H1261" t="s">
        <v>26</v>
      </c>
      <c r="I1261" t="s">
        <v>27</v>
      </c>
      <c r="K1261">
        <v>4</v>
      </c>
      <c r="L1261">
        <v>2</v>
      </c>
      <c r="M1261">
        <v>11.197000000000001</v>
      </c>
      <c r="N1261" s="37">
        <f t="shared" si="35"/>
        <v>64.302938287041172</v>
      </c>
    </row>
    <row r="1262" spans="1:14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71" t="s">
        <v>204</v>
      </c>
      <c r="F1262">
        <v>1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7">
        <f t="shared" si="35"/>
        <v>60.585661393470211</v>
      </c>
    </row>
    <row r="1263" spans="1:14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71" t="s">
        <v>204</v>
      </c>
      <c r="F1263">
        <v>1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7">
        <f t="shared" si="35"/>
        <v>56.867546007424373</v>
      </c>
    </row>
    <row r="1264" spans="1:14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71" t="s">
        <v>204</v>
      </c>
      <c r="F1264">
        <v>2</v>
      </c>
      <c r="G1264" s="3">
        <v>1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7">
        <f t="shared" si="35"/>
        <v>59.795698031724939</v>
      </c>
    </row>
    <row r="1265" spans="1:14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71" t="s">
        <v>204</v>
      </c>
      <c r="F1265">
        <v>2</v>
      </c>
      <c r="G1265" s="3">
        <v>1</v>
      </c>
      <c r="H1265" t="s">
        <v>84</v>
      </c>
      <c r="I1265" t="s">
        <v>85</v>
      </c>
      <c r="K1265">
        <v>26</v>
      </c>
      <c r="L1265">
        <v>2</v>
      </c>
      <c r="M1265">
        <v>12.264000000000001</v>
      </c>
      <c r="N1265" s="37">
        <f t="shared" si="35"/>
        <v>58.708414872798429</v>
      </c>
    </row>
    <row r="1266" spans="1:14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71" t="s">
        <v>204</v>
      </c>
      <c r="F1266">
        <v>3</v>
      </c>
      <c r="G1266" s="3">
        <v>1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7">
        <f t="shared" si="35"/>
        <v>63.097011655420211</v>
      </c>
    </row>
    <row r="1267" spans="1:14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71" t="s">
        <v>204</v>
      </c>
      <c r="F1267">
        <v>3</v>
      </c>
      <c r="G1267" s="3">
        <v>1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7">
        <f t="shared" si="35"/>
        <v>62.359258617703105</v>
      </c>
    </row>
    <row r="1268" spans="1:14" x14ac:dyDescent="0.35">
      <c r="A1268" s="43" t="s">
        <v>103</v>
      </c>
      <c r="B1268" s="43">
        <v>2022</v>
      </c>
      <c r="C1268" s="73">
        <v>44673</v>
      </c>
      <c r="D1268" s="43" t="s">
        <v>72</v>
      </c>
      <c r="E1268" s="43" t="s">
        <v>204</v>
      </c>
      <c r="F1268">
        <v>4</v>
      </c>
      <c r="G1268" s="3">
        <v>1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7">
        <f t="shared" ref="N1268:N1331" si="36">3.6*200/M1268</f>
        <v>62.483728195782348</v>
      </c>
    </row>
    <row r="1269" spans="1:14" x14ac:dyDescent="0.35">
      <c r="A1269" s="43" t="s">
        <v>103</v>
      </c>
      <c r="B1269" s="43">
        <v>2022</v>
      </c>
      <c r="C1269" s="73">
        <v>44673</v>
      </c>
      <c r="D1269" s="43" t="s">
        <v>72</v>
      </c>
      <c r="E1269" s="43" t="s">
        <v>204</v>
      </c>
      <c r="F1269">
        <v>4</v>
      </c>
      <c r="G1269" s="3">
        <v>1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7">
        <f t="shared" si="36"/>
        <v>60.560181680545043</v>
      </c>
    </row>
    <row r="1270" spans="1:14" x14ac:dyDescent="0.35">
      <c r="A1270" s="43" t="s">
        <v>103</v>
      </c>
      <c r="B1270" s="43">
        <v>2022</v>
      </c>
      <c r="C1270" s="73">
        <v>44673</v>
      </c>
      <c r="D1270" s="43" t="s">
        <v>72</v>
      </c>
      <c r="E1270" s="43" t="s">
        <v>204</v>
      </c>
      <c r="F1270">
        <v>5</v>
      </c>
      <c r="G1270" s="3">
        <v>1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7">
        <f t="shared" si="36"/>
        <v>62.510852578572667</v>
      </c>
    </row>
    <row r="1271" spans="1:14" x14ac:dyDescent="0.35">
      <c r="A1271" s="43" t="s">
        <v>103</v>
      </c>
      <c r="B1271" s="43">
        <v>2022</v>
      </c>
      <c r="C1271" s="73">
        <v>44673</v>
      </c>
      <c r="D1271" s="43" t="s">
        <v>72</v>
      </c>
      <c r="E1271" s="43" t="s">
        <v>204</v>
      </c>
      <c r="F1271">
        <v>5</v>
      </c>
      <c r="G1271" s="3">
        <v>1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7">
        <f t="shared" si="36"/>
        <v>62.14396685655101</v>
      </c>
    </row>
    <row r="1272" spans="1:14" x14ac:dyDescent="0.35">
      <c r="A1272" s="43" t="s">
        <v>103</v>
      </c>
      <c r="B1272" s="43">
        <v>2022</v>
      </c>
      <c r="C1272" s="73">
        <v>44673</v>
      </c>
      <c r="D1272" s="43" t="s">
        <v>72</v>
      </c>
      <c r="E1272" s="43" t="s">
        <v>204</v>
      </c>
      <c r="F1272">
        <v>6</v>
      </c>
      <c r="G1272" s="3">
        <v>1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7">
        <f t="shared" si="36"/>
        <v>61.36537969828688</v>
      </c>
    </row>
    <row r="1273" spans="1:14" x14ac:dyDescent="0.35">
      <c r="A1273" s="43" t="s">
        <v>103</v>
      </c>
      <c r="B1273" s="43">
        <v>2022</v>
      </c>
      <c r="C1273" s="73">
        <v>44673</v>
      </c>
      <c r="D1273" s="43" t="s">
        <v>72</v>
      </c>
      <c r="E1273" s="43" t="s">
        <v>204</v>
      </c>
      <c r="F1273">
        <v>6</v>
      </c>
      <c r="G1273" s="3">
        <v>1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7">
        <f t="shared" si="36"/>
        <v>60.276266220175806</v>
      </c>
    </row>
    <row r="1274" spans="1:14" x14ac:dyDescent="0.35">
      <c r="A1274" s="43" t="s">
        <v>103</v>
      </c>
      <c r="B1274" s="43">
        <v>2022</v>
      </c>
      <c r="C1274" s="73">
        <v>44673</v>
      </c>
      <c r="D1274" s="43" t="s">
        <v>72</v>
      </c>
      <c r="E1274" s="43" t="s">
        <v>204</v>
      </c>
      <c r="F1274">
        <v>7</v>
      </c>
      <c r="G1274" s="3">
        <v>1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7">
        <f t="shared" si="36"/>
        <v>63.224446786090624</v>
      </c>
    </row>
    <row r="1275" spans="1:14" x14ac:dyDescent="0.35">
      <c r="A1275" s="43" t="s">
        <v>103</v>
      </c>
      <c r="B1275" s="43">
        <v>2022</v>
      </c>
      <c r="C1275" s="73">
        <v>44673</v>
      </c>
      <c r="D1275" s="43" t="s">
        <v>72</v>
      </c>
      <c r="E1275" s="43" t="s">
        <v>204</v>
      </c>
      <c r="F1275">
        <v>7</v>
      </c>
      <c r="G1275" s="3">
        <v>1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7">
        <f t="shared" si="36"/>
        <v>62.434963579604577</v>
      </c>
    </row>
    <row r="1276" spans="1:14" x14ac:dyDescent="0.35">
      <c r="A1276" s="43" t="s">
        <v>103</v>
      </c>
      <c r="B1276" s="43">
        <v>2022</v>
      </c>
      <c r="C1276" s="73">
        <v>44673</v>
      </c>
      <c r="D1276" s="43" t="s">
        <v>72</v>
      </c>
      <c r="E1276" s="43" t="s">
        <v>204</v>
      </c>
      <c r="F1276">
        <v>8</v>
      </c>
      <c r="G1276" s="3">
        <v>1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7">
        <f t="shared" si="36"/>
        <v>62.690465824989118</v>
      </c>
    </row>
    <row r="1277" spans="1:14" x14ac:dyDescent="0.35">
      <c r="A1277" s="43" t="s">
        <v>103</v>
      </c>
      <c r="B1277" s="43">
        <v>2022</v>
      </c>
      <c r="C1277" s="73">
        <v>44673</v>
      </c>
      <c r="D1277" s="43" t="s">
        <v>72</v>
      </c>
      <c r="E1277" s="43" t="s">
        <v>204</v>
      </c>
      <c r="F1277">
        <v>8</v>
      </c>
      <c r="G1277" s="3">
        <v>1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7">
        <f t="shared" si="36"/>
        <v>62.532569046378327</v>
      </c>
    </row>
    <row r="1278" spans="1:14" x14ac:dyDescent="0.35">
      <c r="A1278" s="43" t="s">
        <v>103</v>
      </c>
      <c r="B1278" s="43">
        <v>2022</v>
      </c>
      <c r="C1278" s="73">
        <v>44673</v>
      </c>
      <c r="D1278" s="43" t="s">
        <v>72</v>
      </c>
      <c r="E1278" s="43" t="s">
        <v>204</v>
      </c>
      <c r="F1278">
        <v>9</v>
      </c>
      <c r="G1278" s="3">
        <v>1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7">
        <f t="shared" si="36"/>
        <v>62.931561926405031</v>
      </c>
    </row>
    <row r="1279" spans="1:14" x14ac:dyDescent="0.35">
      <c r="A1279" s="43" t="s">
        <v>103</v>
      </c>
      <c r="B1279" s="43">
        <v>2022</v>
      </c>
      <c r="C1279" s="73">
        <v>44673</v>
      </c>
      <c r="D1279" s="43" t="s">
        <v>72</v>
      </c>
      <c r="E1279" s="43" t="s">
        <v>204</v>
      </c>
      <c r="F1279">
        <v>9</v>
      </c>
      <c r="G1279" s="3">
        <v>1</v>
      </c>
      <c r="H1279" t="s">
        <v>75</v>
      </c>
      <c r="I1279" t="s">
        <v>19</v>
      </c>
      <c r="K1279">
        <v>18</v>
      </c>
      <c r="L1279">
        <v>2</v>
      </c>
      <c r="M1279">
        <v>11.514000000000001</v>
      </c>
      <c r="N1279" s="37">
        <f t="shared" si="36"/>
        <v>62.532569046378313</v>
      </c>
    </row>
    <row r="1280" spans="1:14" x14ac:dyDescent="0.35">
      <c r="A1280" s="43" t="s">
        <v>103</v>
      </c>
      <c r="B1280" s="43">
        <v>2022</v>
      </c>
      <c r="C1280" s="73">
        <v>44673</v>
      </c>
      <c r="D1280" s="43" t="s">
        <v>72</v>
      </c>
      <c r="E1280" s="43" t="s">
        <v>204</v>
      </c>
      <c r="F1280">
        <v>10</v>
      </c>
      <c r="G1280" s="3">
        <v>1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7">
        <f t="shared" si="36"/>
        <v>62.608695652173914</v>
      </c>
    </row>
    <row r="1281" spans="1:14" x14ac:dyDescent="0.35">
      <c r="A1281" s="43" t="s">
        <v>103</v>
      </c>
      <c r="B1281" s="43">
        <v>2022</v>
      </c>
      <c r="C1281" s="73">
        <v>44673</v>
      </c>
      <c r="D1281" s="43" t="s">
        <v>72</v>
      </c>
      <c r="E1281" s="43" t="s">
        <v>204</v>
      </c>
      <c r="F1281">
        <v>10</v>
      </c>
      <c r="G1281" s="3">
        <v>1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7">
        <f t="shared" si="36"/>
        <v>61.167275507603428</v>
      </c>
    </row>
    <row r="1282" spans="1:14" x14ac:dyDescent="0.35">
      <c r="A1282" s="43" t="s">
        <v>103</v>
      </c>
      <c r="B1282" s="43">
        <v>2022</v>
      </c>
      <c r="C1282" s="73">
        <v>44673</v>
      </c>
      <c r="D1282" s="43" t="s">
        <v>72</v>
      </c>
      <c r="E1282" s="43" t="s">
        <v>204</v>
      </c>
      <c r="F1282">
        <v>11</v>
      </c>
      <c r="G1282" s="3">
        <v>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7">
        <f t="shared" si="36"/>
        <v>61.670235546038541</v>
      </c>
    </row>
    <row r="1283" spans="1:14" x14ac:dyDescent="0.35">
      <c r="A1283" s="43" t="s">
        <v>103</v>
      </c>
      <c r="B1283" s="43">
        <v>2022</v>
      </c>
      <c r="C1283" s="73">
        <v>44673</v>
      </c>
      <c r="D1283" s="43" t="s">
        <v>72</v>
      </c>
      <c r="E1283" s="43" t="s">
        <v>204</v>
      </c>
      <c r="F1283">
        <v>11</v>
      </c>
      <c r="G1283" s="3">
        <v>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7">
        <f t="shared" si="36"/>
        <v>61.596372658054584</v>
      </c>
    </row>
    <row r="1284" spans="1:14" x14ac:dyDescent="0.35">
      <c r="A1284" s="43" t="s">
        <v>103</v>
      </c>
      <c r="B1284" s="43">
        <v>2022</v>
      </c>
      <c r="C1284" s="73">
        <v>44673</v>
      </c>
      <c r="D1284" s="43" t="s">
        <v>72</v>
      </c>
      <c r="E1284" s="43" t="s">
        <v>205</v>
      </c>
      <c r="F1284">
        <v>1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7">
        <f t="shared" si="36"/>
        <v>64.759848893685913</v>
      </c>
    </row>
    <row r="1285" spans="1:14" x14ac:dyDescent="0.35">
      <c r="A1285" s="43" t="s">
        <v>103</v>
      </c>
      <c r="B1285" s="43">
        <v>2022</v>
      </c>
      <c r="C1285" s="73">
        <v>44673</v>
      </c>
      <c r="D1285" s="43" t="s">
        <v>72</v>
      </c>
      <c r="E1285" s="43" t="s">
        <v>205</v>
      </c>
      <c r="F1285">
        <v>1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12.604000000000001</v>
      </c>
      <c r="N1285" s="37">
        <f t="shared" si="36"/>
        <v>57.124722310377656</v>
      </c>
    </row>
    <row r="1286" spans="1:14" x14ac:dyDescent="0.35">
      <c r="A1286" s="43" t="s">
        <v>103</v>
      </c>
      <c r="B1286" s="43">
        <v>2022</v>
      </c>
      <c r="C1286" s="73">
        <v>44673</v>
      </c>
      <c r="D1286" s="43" t="s">
        <v>72</v>
      </c>
      <c r="E1286" s="43" t="s">
        <v>205</v>
      </c>
      <c r="F1286">
        <v>2</v>
      </c>
      <c r="G1286" s="3">
        <v>1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7">
        <f t="shared" si="36"/>
        <v>62.909567496723461</v>
      </c>
    </row>
    <row r="1287" spans="1:14" x14ac:dyDescent="0.35">
      <c r="A1287" s="43" t="s">
        <v>103</v>
      </c>
      <c r="B1287" s="43">
        <v>2022</v>
      </c>
      <c r="C1287" s="73">
        <v>44673</v>
      </c>
      <c r="D1287" s="43" t="s">
        <v>72</v>
      </c>
      <c r="E1287" s="43" t="s">
        <v>205</v>
      </c>
      <c r="F1287">
        <v>2</v>
      </c>
      <c r="G1287" s="3">
        <v>1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7">
        <f t="shared" si="36"/>
        <v>61.988807576409812</v>
      </c>
    </row>
    <row r="1288" spans="1:14" x14ac:dyDescent="0.35">
      <c r="A1288" s="43" t="s">
        <v>103</v>
      </c>
      <c r="B1288" s="43">
        <v>2022</v>
      </c>
      <c r="C1288" s="73">
        <v>44673</v>
      </c>
      <c r="D1288" s="43" t="s">
        <v>72</v>
      </c>
      <c r="E1288" s="43" t="s">
        <v>205</v>
      </c>
      <c r="F1288">
        <v>3</v>
      </c>
      <c r="G1288" s="3">
        <v>1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7">
        <f t="shared" si="36"/>
        <v>63.761955366631241</v>
      </c>
    </row>
    <row r="1289" spans="1:14" x14ac:dyDescent="0.35">
      <c r="A1289" s="43" t="s">
        <v>103</v>
      </c>
      <c r="B1289" s="43">
        <v>2022</v>
      </c>
      <c r="C1289" s="73">
        <v>44673</v>
      </c>
      <c r="D1289" s="43" t="s">
        <v>72</v>
      </c>
      <c r="E1289" s="43" t="s">
        <v>205</v>
      </c>
      <c r="F1289">
        <v>3</v>
      </c>
      <c r="G1289" s="3">
        <v>1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7">
        <f t="shared" si="36"/>
        <v>62.816262432385273</v>
      </c>
    </row>
    <row r="1290" spans="1:14" x14ac:dyDescent="0.35">
      <c r="A1290" s="43" t="s">
        <v>103</v>
      </c>
      <c r="B1290" s="43">
        <v>2022</v>
      </c>
      <c r="C1290" s="73">
        <v>44673</v>
      </c>
      <c r="D1290" s="43" t="s">
        <v>72</v>
      </c>
      <c r="E1290" s="43" t="s">
        <v>205</v>
      </c>
      <c r="F1290">
        <v>4</v>
      </c>
      <c r="G1290" s="3">
        <v>1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7">
        <f t="shared" si="36"/>
        <v>62.603251891139905</v>
      </c>
    </row>
    <row r="1291" spans="1:14" x14ac:dyDescent="0.35">
      <c r="A1291" s="43" t="s">
        <v>103</v>
      </c>
      <c r="B1291" s="43">
        <v>2022</v>
      </c>
      <c r="C1291" s="73">
        <v>44673</v>
      </c>
      <c r="D1291" s="43" t="s">
        <v>72</v>
      </c>
      <c r="E1291" s="43" t="s">
        <v>205</v>
      </c>
      <c r="F1291">
        <v>4</v>
      </c>
      <c r="G1291" s="3">
        <v>1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7">
        <f t="shared" si="36"/>
        <v>62.208398133748055</v>
      </c>
    </row>
    <row r="1292" spans="1:14" x14ac:dyDescent="0.35">
      <c r="A1292" s="43" t="s">
        <v>103</v>
      </c>
      <c r="B1292" s="43">
        <v>2022</v>
      </c>
      <c r="C1292" s="73">
        <v>44673</v>
      </c>
      <c r="D1292" s="43" t="s">
        <v>72</v>
      </c>
      <c r="E1292" s="43" t="s">
        <v>205</v>
      </c>
      <c r="F1292">
        <v>5</v>
      </c>
      <c r="G1292" s="3">
        <v>1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7">
        <f t="shared" si="36"/>
        <v>64.469914040114617</v>
      </c>
    </row>
    <row r="1293" spans="1:14" x14ac:dyDescent="0.35">
      <c r="A1293" s="43" t="s">
        <v>103</v>
      </c>
      <c r="B1293" s="43">
        <v>2022</v>
      </c>
      <c r="C1293" s="73">
        <v>44673</v>
      </c>
      <c r="D1293" s="43" t="s">
        <v>72</v>
      </c>
      <c r="E1293" s="71" t="s">
        <v>205</v>
      </c>
      <c r="F1293">
        <v>5</v>
      </c>
      <c r="G1293" s="3">
        <v>1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7">
        <f t="shared" si="36"/>
        <v>63.671736823487798</v>
      </c>
    </row>
    <row r="1294" spans="1:14" x14ac:dyDescent="0.35">
      <c r="A1294" s="43" t="s">
        <v>103</v>
      </c>
      <c r="B1294" s="43">
        <v>2022</v>
      </c>
      <c r="C1294" s="73">
        <v>44673</v>
      </c>
      <c r="D1294" s="43" t="s">
        <v>72</v>
      </c>
      <c r="E1294" s="71" t="s">
        <v>205</v>
      </c>
      <c r="F1294">
        <v>6</v>
      </c>
      <c r="G1294" s="3">
        <v>1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7">
        <f t="shared" si="36"/>
        <v>64.119690088164575</v>
      </c>
    </row>
    <row r="1295" spans="1:14" x14ac:dyDescent="0.35">
      <c r="A1295" s="43" t="s">
        <v>103</v>
      </c>
      <c r="B1295" s="43">
        <v>2022</v>
      </c>
      <c r="C1295" s="73">
        <v>44673</v>
      </c>
      <c r="D1295" s="43" t="s">
        <v>72</v>
      </c>
      <c r="E1295" s="43" t="s">
        <v>205</v>
      </c>
      <c r="F1295">
        <v>6</v>
      </c>
      <c r="G1295" s="3">
        <v>1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7">
        <f t="shared" si="36"/>
        <v>63.903434809621018</v>
      </c>
    </row>
    <row r="1296" spans="1:14" x14ac:dyDescent="0.35">
      <c r="A1296" s="43" t="s">
        <v>103</v>
      </c>
      <c r="B1296" s="43">
        <v>2022</v>
      </c>
      <c r="C1296" s="73">
        <v>44673</v>
      </c>
      <c r="D1296" s="43" t="s">
        <v>72</v>
      </c>
      <c r="E1296" s="71" t="s">
        <v>205</v>
      </c>
      <c r="F1296">
        <v>7</v>
      </c>
      <c r="G1296" s="3">
        <v>1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7">
        <f t="shared" si="36"/>
        <v>64.446831364124591</v>
      </c>
    </row>
    <row r="1297" spans="1:14" x14ac:dyDescent="0.35">
      <c r="A1297" s="43" t="s">
        <v>103</v>
      </c>
      <c r="B1297" s="43">
        <v>2022</v>
      </c>
      <c r="C1297" s="73">
        <v>44673</v>
      </c>
      <c r="D1297" s="43" t="s">
        <v>72</v>
      </c>
      <c r="E1297" s="71" t="s">
        <v>205</v>
      </c>
      <c r="F1297">
        <v>7</v>
      </c>
      <c r="G1297" s="3">
        <v>1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7">
        <f t="shared" si="36"/>
        <v>63.497662933239262</v>
      </c>
    </row>
    <row r="1298" spans="1:14" x14ac:dyDescent="0.35">
      <c r="A1298" s="43" t="s">
        <v>103</v>
      </c>
      <c r="B1298" s="43">
        <v>2022</v>
      </c>
      <c r="C1298" s="73">
        <v>44673</v>
      </c>
      <c r="D1298" s="43" t="s">
        <v>72</v>
      </c>
      <c r="E1298" s="43" t="s">
        <v>205</v>
      </c>
      <c r="F1298">
        <v>8</v>
      </c>
      <c r="G1298" s="3">
        <v>1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7">
        <f t="shared" si="36"/>
        <v>62.794348508634229</v>
      </c>
    </row>
    <row r="1299" spans="1:14" x14ac:dyDescent="0.35">
      <c r="A1299" s="43" t="s">
        <v>103</v>
      </c>
      <c r="B1299" s="43">
        <v>2022</v>
      </c>
      <c r="C1299" s="73">
        <v>44673</v>
      </c>
      <c r="D1299" s="43" t="s">
        <v>72</v>
      </c>
      <c r="E1299" s="71" t="s">
        <v>205</v>
      </c>
      <c r="F1299">
        <v>8</v>
      </c>
      <c r="G1299" s="3">
        <v>1</v>
      </c>
      <c r="H1299" t="s">
        <v>104</v>
      </c>
      <c r="I1299" t="s">
        <v>36</v>
      </c>
      <c r="K1299">
        <v>10</v>
      </c>
      <c r="L1299">
        <v>2</v>
      </c>
      <c r="M1299">
        <v>11.524999999999999</v>
      </c>
      <c r="N1299" s="37">
        <f t="shared" si="36"/>
        <v>62.472885032537967</v>
      </c>
    </row>
    <row r="1300" spans="1:14" x14ac:dyDescent="0.35">
      <c r="A1300" s="43" t="s">
        <v>103</v>
      </c>
      <c r="B1300" s="43">
        <v>2022</v>
      </c>
      <c r="C1300" s="73">
        <v>44673</v>
      </c>
      <c r="D1300" s="43" t="s">
        <v>72</v>
      </c>
      <c r="E1300" s="71" t="s">
        <v>206</v>
      </c>
      <c r="F1300">
        <v>1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7">
        <f t="shared" si="36"/>
        <v>66.261733848702377</v>
      </c>
    </row>
    <row r="1301" spans="1:14" x14ac:dyDescent="0.35">
      <c r="A1301" s="43" t="s">
        <v>103</v>
      </c>
      <c r="B1301" s="43">
        <v>2022</v>
      </c>
      <c r="C1301" s="73">
        <v>44673</v>
      </c>
      <c r="D1301" s="43" t="s">
        <v>72</v>
      </c>
      <c r="E1301" s="43" t="s">
        <v>206</v>
      </c>
      <c r="F1301">
        <v>1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7">
        <f t="shared" si="36"/>
        <v>63.903434809621018</v>
      </c>
    </row>
    <row r="1302" spans="1:14" x14ac:dyDescent="0.35">
      <c r="A1302" s="43" t="s">
        <v>103</v>
      </c>
      <c r="B1302" s="43">
        <v>2022</v>
      </c>
      <c r="C1302" s="73">
        <v>44673</v>
      </c>
      <c r="D1302" s="43" t="s">
        <v>72</v>
      </c>
      <c r="E1302" s="71" t="s">
        <v>206</v>
      </c>
      <c r="F1302">
        <v>2</v>
      </c>
      <c r="G1302" s="3">
        <v>1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7">
        <f t="shared" si="36"/>
        <v>65.365410803449834</v>
      </c>
    </row>
    <row r="1303" spans="1:14" x14ac:dyDescent="0.35">
      <c r="A1303" s="43" t="s">
        <v>103</v>
      </c>
      <c r="B1303" s="43">
        <v>2022</v>
      </c>
      <c r="C1303" s="73">
        <v>44673</v>
      </c>
      <c r="D1303" s="43" t="s">
        <v>72</v>
      </c>
      <c r="E1303" s="71" t="s">
        <v>206</v>
      </c>
      <c r="F1303">
        <v>2</v>
      </c>
      <c r="G1303" s="3">
        <v>1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7">
        <f t="shared" si="36"/>
        <v>65.017157305400033</v>
      </c>
    </row>
    <row r="1304" spans="1:14" x14ac:dyDescent="0.35">
      <c r="A1304" s="43" t="s">
        <v>103</v>
      </c>
      <c r="B1304" s="43">
        <v>2022</v>
      </c>
      <c r="C1304" s="73">
        <v>44673</v>
      </c>
      <c r="D1304" s="43" t="s">
        <v>72</v>
      </c>
      <c r="E1304" s="43" t="s">
        <v>206</v>
      </c>
      <c r="F1304">
        <v>3</v>
      </c>
      <c r="G1304" s="3">
        <v>1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7">
        <f t="shared" si="36"/>
        <v>64.383439148707865</v>
      </c>
    </row>
    <row r="1305" spans="1:14" x14ac:dyDescent="0.35">
      <c r="A1305" s="43" t="s">
        <v>103</v>
      </c>
      <c r="B1305" s="43">
        <v>2022</v>
      </c>
      <c r="C1305" s="73">
        <v>44673</v>
      </c>
      <c r="D1305" s="43" t="s">
        <v>72</v>
      </c>
      <c r="E1305" s="71" t="s">
        <v>206</v>
      </c>
      <c r="F1305">
        <v>3</v>
      </c>
      <c r="G1305" s="3">
        <v>1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7">
        <f t="shared" si="36"/>
        <v>64.096857473515527</v>
      </c>
    </row>
    <row r="1306" spans="1:14" x14ac:dyDescent="0.35">
      <c r="A1306" s="43" t="s">
        <v>103</v>
      </c>
      <c r="B1306" s="43">
        <v>2022</v>
      </c>
      <c r="C1306" s="73">
        <v>44673</v>
      </c>
      <c r="D1306" s="43" t="s">
        <v>72</v>
      </c>
      <c r="E1306" s="71" t="s">
        <v>206</v>
      </c>
      <c r="F1306">
        <v>4</v>
      </c>
      <c r="G1306" s="3">
        <v>1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7">
        <f t="shared" si="36"/>
        <v>62.058265816238581</v>
      </c>
    </row>
    <row r="1307" spans="1:14" x14ac:dyDescent="0.35">
      <c r="A1307" s="43" t="s">
        <v>103</v>
      </c>
      <c r="B1307" s="43">
        <v>2022</v>
      </c>
      <c r="C1307" s="73">
        <v>44673</v>
      </c>
      <c r="D1307" s="43" t="s">
        <v>72</v>
      </c>
      <c r="E1307" s="43" t="s">
        <v>206</v>
      </c>
      <c r="F1307">
        <v>4</v>
      </c>
      <c r="G1307" s="3">
        <v>1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7">
        <f t="shared" si="36"/>
        <v>61.770761839396016</v>
      </c>
    </row>
    <row r="1308" spans="1:14" x14ac:dyDescent="0.35">
      <c r="A1308" s="43" t="s">
        <v>103</v>
      </c>
      <c r="B1308" s="43">
        <v>2022</v>
      </c>
      <c r="C1308" s="73">
        <v>44673</v>
      </c>
      <c r="D1308" s="43" t="s">
        <v>72</v>
      </c>
      <c r="E1308" s="71" t="s">
        <v>206</v>
      </c>
      <c r="F1308">
        <v>1</v>
      </c>
      <c r="G1308" s="3">
        <v>2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7">
        <f t="shared" si="36"/>
        <v>64.533476741059431</v>
      </c>
    </row>
    <row r="1309" spans="1:14" x14ac:dyDescent="0.35">
      <c r="A1309" s="43" t="s">
        <v>103</v>
      </c>
      <c r="B1309" s="43">
        <v>2022</v>
      </c>
      <c r="C1309" s="73">
        <v>44673</v>
      </c>
      <c r="D1309" s="43" t="s">
        <v>72</v>
      </c>
      <c r="E1309" s="71" t="s">
        <v>206</v>
      </c>
      <c r="F1309">
        <v>1</v>
      </c>
      <c r="G1309" s="3">
        <v>2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7">
        <f t="shared" si="36"/>
        <v>62.418725617685304</v>
      </c>
    </row>
    <row r="1310" spans="1:14" x14ac:dyDescent="0.35">
      <c r="A1310" s="43" t="s">
        <v>103</v>
      </c>
      <c r="B1310" s="43">
        <v>2022</v>
      </c>
      <c r="C1310" s="73">
        <v>44673</v>
      </c>
      <c r="D1310" s="43" t="s">
        <v>72</v>
      </c>
      <c r="E1310" s="71" t="s">
        <v>206</v>
      </c>
      <c r="F1310">
        <v>2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7">
        <f t="shared" si="36"/>
        <v>64.142538975501111</v>
      </c>
    </row>
    <row r="1311" spans="1:14" x14ac:dyDescent="0.35">
      <c r="A1311" s="43" t="s">
        <v>103</v>
      </c>
      <c r="B1311" s="43">
        <v>2022</v>
      </c>
      <c r="C1311" s="73">
        <v>44673</v>
      </c>
      <c r="D1311" s="43" t="s">
        <v>72</v>
      </c>
      <c r="E1311" s="71" t="s">
        <v>206</v>
      </c>
      <c r="F1311">
        <v>2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7">
        <f t="shared" si="36"/>
        <v>63.909107047754304</v>
      </c>
    </row>
    <row r="1312" spans="1:14" x14ac:dyDescent="0.35">
      <c r="A1312" s="43" t="s">
        <v>103</v>
      </c>
      <c r="B1312" s="43">
        <v>2022</v>
      </c>
      <c r="C1312" s="73">
        <v>44673</v>
      </c>
      <c r="D1312" s="43" t="s">
        <v>72</v>
      </c>
      <c r="E1312" s="71" t="s">
        <v>206</v>
      </c>
      <c r="F1312">
        <v>3</v>
      </c>
      <c r="G1312" s="3">
        <v>2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7">
        <f t="shared" si="36"/>
        <v>64.777327935222672</v>
      </c>
    </row>
    <row r="1313" spans="1:14" x14ac:dyDescent="0.35">
      <c r="A1313" s="43" t="s">
        <v>103</v>
      </c>
      <c r="B1313" s="43">
        <v>2022</v>
      </c>
      <c r="C1313" s="73">
        <v>44673</v>
      </c>
      <c r="D1313" s="43" t="s">
        <v>72</v>
      </c>
      <c r="E1313" s="71" t="s">
        <v>206</v>
      </c>
      <c r="F1313">
        <v>3</v>
      </c>
      <c r="G1313" s="3">
        <v>2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7">
        <f t="shared" si="36"/>
        <v>64.371926687527932</v>
      </c>
    </row>
    <row r="1314" spans="1:14" x14ac:dyDescent="0.35">
      <c r="A1314" s="43" t="s">
        <v>103</v>
      </c>
      <c r="B1314" s="43">
        <v>2022</v>
      </c>
      <c r="C1314" s="73">
        <v>44673</v>
      </c>
      <c r="D1314" s="43" t="s">
        <v>72</v>
      </c>
      <c r="E1314" s="71" t="s">
        <v>206</v>
      </c>
      <c r="F1314">
        <v>4</v>
      </c>
      <c r="G1314" s="3">
        <v>2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7">
        <f t="shared" si="36"/>
        <v>63.130206049978085</v>
      </c>
    </row>
    <row r="1315" spans="1:14" x14ac:dyDescent="0.35">
      <c r="A1315" s="43" t="s">
        <v>103</v>
      </c>
      <c r="B1315" s="43">
        <v>2022</v>
      </c>
      <c r="C1315" s="73">
        <v>44673</v>
      </c>
      <c r="D1315" s="43" t="s">
        <v>72</v>
      </c>
      <c r="E1315" s="71" t="s">
        <v>206</v>
      </c>
      <c r="F1315">
        <v>4</v>
      </c>
      <c r="G1315" s="3">
        <v>2</v>
      </c>
      <c r="H1315" t="s">
        <v>57</v>
      </c>
      <c r="I1315" t="s">
        <v>47</v>
      </c>
      <c r="K1315">
        <v>8</v>
      </c>
      <c r="L1315">
        <v>2</v>
      </c>
      <c r="M1315">
        <v>11.463999999999999</v>
      </c>
      <c r="N1315" s="37">
        <f t="shared" si="36"/>
        <v>62.805303558967211</v>
      </c>
    </row>
    <row r="1316" spans="1:14" x14ac:dyDescent="0.35">
      <c r="A1316" s="43" t="s">
        <v>103</v>
      </c>
      <c r="B1316" s="43">
        <v>2022</v>
      </c>
      <c r="C1316" s="73">
        <v>44673</v>
      </c>
      <c r="D1316" s="43" t="s">
        <v>72</v>
      </c>
      <c r="E1316" s="71" t="s">
        <v>207</v>
      </c>
      <c r="F1316">
        <v>1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7">
        <f t="shared" si="36"/>
        <v>63.553711713302143</v>
      </c>
    </row>
    <row r="1317" spans="1:14" x14ac:dyDescent="0.35">
      <c r="A1317" s="43" t="s">
        <v>103</v>
      </c>
      <c r="B1317" s="43">
        <v>2022</v>
      </c>
      <c r="C1317" s="73">
        <v>44673</v>
      </c>
      <c r="D1317" s="43" t="s">
        <v>72</v>
      </c>
      <c r="E1317" s="43" t="s">
        <v>207</v>
      </c>
      <c r="F1317">
        <v>1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7">
        <f t="shared" si="36"/>
        <v>62.630480167014611</v>
      </c>
    </row>
    <row r="1318" spans="1:14" x14ac:dyDescent="0.35">
      <c r="A1318" s="43" t="s">
        <v>103</v>
      </c>
      <c r="B1318" s="43">
        <v>2022</v>
      </c>
      <c r="C1318" s="73">
        <v>44673</v>
      </c>
      <c r="D1318" s="43" t="s">
        <v>72</v>
      </c>
      <c r="E1318" s="71" t="s">
        <v>207</v>
      </c>
      <c r="F1318">
        <v>2</v>
      </c>
      <c r="G1318" s="3">
        <v>1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7">
        <f t="shared" si="36"/>
        <v>64.429530201342274</v>
      </c>
    </row>
    <row r="1319" spans="1:14" x14ac:dyDescent="0.35">
      <c r="A1319" s="43" t="s">
        <v>103</v>
      </c>
      <c r="B1319" s="43">
        <v>2022</v>
      </c>
      <c r="C1319" s="73">
        <v>44673</v>
      </c>
      <c r="D1319" s="43" t="s">
        <v>72</v>
      </c>
      <c r="E1319" s="71" t="s">
        <v>207</v>
      </c>
      <c r="F1319">
        <v>2</v>
      </c>
      <c r="G1319" s="3">
        <v>1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7">
        <f t="shared" si="36"/>
        <v>64.314426083072803</v>
      </c>
    </row>
    <row r="1320" spans="1:14" x14ac:dyDescent="0.35">
      <c r="A1320" s="43" t="s">
        <v>103</v>
      </c>
      <c r="B1320" s="43">
        <v>2022</v>
      </c>
      <c r="C1320" s="73">
        <v>44673</v>
      </c>
      <c r="D1320" s="43" t="s">
        <v>72</v>
      </c>
      <c r="E1320" s="43" t="s">
        <v>207</v>
      </c>
      <c r="F1320">
        <v>1</v>
      </c>
      <c r="G1320" s="3">
        <v>2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7">
        <f t="shared" si="36"/>
        <v>65.40103551639568</v>
      </c>
    </row>
    <row r="1321" spans="1:14" x14ac:dyDescent="0.35">
      <c r="A1321" s="43" t="s">
        <v>103</v>
      </c>
      <c r="B1321" s="43">
        <v>2022</v>
      </c>
      <c r="C1321" s="73">
        <v>44673</v>
      </c>
      <c r="D1321" s="43" t="s">
        <v>72</v>
      </c>
      <c r="E1321" s="71" t="s">
        <v>207</v>
      </c>
      <c r="F1321">
        <v>1</v>
      </c>
      <c r="G1321" s="3">
        <v>2</v>
      </c>
      <c r="H1321" t="s">
        <v>30</v>
      </c>
      <c r="I1321" t="s">
        <v>31</v>
      </c>
      <c r="K1321">
        <v>4</v>
      </c>
      <c r="L1321">
        <v>2</v>
      </c>
      <c r="M1321">
        <v>13.338000000000001</v>
      </c>
      <c r="N1321" s="37">
        <f t="shared" si="36"/>
        <v>53.981106612685558</v>
      </c>
    </row>
    <row r="1322" spans="1:14" x14ac:dyDescent="0.35">
      <c r="A1322" s="43" t="s">
        <v>103</v>
      </c>
      <c r="B1322" s="43">
        <v>2022</v>
      </c>
      <c r="C1322" s="73">
        <v>44673</v>
      </c>
      <c r="D1322" s="43" t="s">
        <v>72</v>
      </c>
      <c r="E1322" s="71" t="s">
        <v>207</v>
      </c>
      <c r="F1322">
        <v>2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7">
        <f t="shared" si="36"/>
        <v>63.705538842682714</v>
      </c>
    </row>
    <row r="1323" spans="1:14" x14ac:dyDescent="0.35">
      <c r="A1323" s="43" t="s">
        <v>103</v>
      </c>
      <c r="B1323" s="43">
        <v>2022</v>
      </c>
      <c r="C1323" s="73">
        <v>44673</v>
      </c>
      <c r="D1323" s="43" t="s">
        <v>72</v>
      </c>
      <c r="E1323" s="43" t="s">
        <v>207</v>
      </c>
      <c r="F1323">
        <v>2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7">
        <f t="shared" si="36"/>
        <v>63.352397712274524</v>
      </c>
    </row>
    <row r="1324" spans="1:14" x14ac:dyDescent="0.35">
      <c r="A1324" s="43" t="s">
        <v>103</v>
      </c>
      <c r="B1324" s="43">
        <v>2022</v>
      </c>
      <c r="C1324" s="73">
        <v>44673</v>
      </c>
      <c r="D1324" s="43" t="s">
        <v>72</v>
      </c>
      <c r="E1324" s="71" t="s">
        <v>208</v>
      </c>
      <c r="F1324" t="s">
        <v>209</v>
      </c>
      <c r="G1324" s="3">
        <v>1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7">
        <f t="shared" si="36"/>
        <v>66.21907477237194</v>
      </c>
    </row>
    <row r="1325" spans="1:14" x14ac:dyDescent="0.35">
      <c r="A1325" s="43" t="s">
        <v>103</v>
      </c>
      <c r="B1325" s="43">
        <v>2022</v>
      </c>
      <c r="C1325" s="73">
        <v>44673</v>
      </c>
      <c r="D1325" s="43" t="s">
        <v>72</v>
      </c>
      <c r="E1325" s="71" t="s">
        <v>208</v>
      </c>
      <c r="F1325" t="s">
        <v>209</v>
      </c>
      <c r="G1325" s="3">
        <v>1</v>
      </c>
      <c r="H1325" t="s">
        <v>73</v>
      </c>
      <c r="I1325" t="s">
        <v>74</v>
      </c>
      <c r="K1325">
        <v>2</v>
      </c>
      <c r="L1325">
        <v>2</v>
      </c>
      <c r="M1325">
        <v>11.107999999999999</v>
      </c>
      <c r="N1325" s="37">
        <f t="shared" si="36"/>
        <v>64.818149081742902</v>
      </c>
    </row>
    <row r="1326" spans="1:14" x14ac:dyDescent="0.35">
      <c r="A1326" s="43" t="s">
        <v>103</v>
      </c>
      <c r="B1326" s="43">
        <v>2022</v>
      </c>
      <c r="C1326" s="73">
        <v>44673</v>
      </c>
      <c r="D1326" s="43" t="s">
        <v>72</v>
      </c>
      <c r="E1326" s="71" t="s">
        <v>208</v>
      </c>
      <c r="F1326" t="s">
        <v>210</v>
      </c>
      <c r="G1326" s="3">
        <v>1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7">
        <f t="shared" si="36"/>
        <v>63.252218220152862</v>
      </c>
    </row>
    <row r="1327" spans="1:14" x14ac:dyDescent="0.35">
      <c r="A1327" s="43" t="s">
        <v>103</v>
      </c>
      <c r="B1327" s="43">
        <v>2022</v>
      </c>
      <c r="C1327" s="73">
        <v>44673</v>
      </c>
      <c r="D1327" s="43" t="s">
        <v>72</v>
      </c>
      <c r="E1327" s="71" t="s">
        <v>208</v>
      </c>
      <c r="F1327" t="s">
        <v>210</v>
      </c>
      <c r="G1327" s="3">
        <v>1</v>
      </c>
      <c r="H1327" t="s">
        <v>30</v>
      </c>
      <c r="I1327" t="s">
        <v>31</v>
      </c>
      <c r="K1327">
        <v>4</v>
      </c>
      <c r="L1327">
        <v>2</v>
      </c>
      <c r="M1327">
        <v>11.421999999999999</v>
      </c>
      <c r="N1327" s="37">
        <f t="shared" si="36"/>
        <v>63.036245841358785</v>
      </c>
    </row>
    <row r="1328" spans="1:14" x14ac:dyDescent="0.35">
      <c r="A1328" s="43" t="s">
        <v>103</v>
      </c>
      <c r="B1328" s="43">
        <v>2022</v>
      </c>
      <c r="C1328" s="73">
        <v>44673</v>
      </c>
      <c r="D1328" s="43" t="s">
        <v>72</v>
      </c>
      <c r="E1328" s="71" t="s">
        <v>208</v>
      </c>
      <c r="F1328" t="s">
        <v>209</v>
      </c>
      <c r="G1328" s="3">
        <v>2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7">
        <f t="shared" si="36"/>
        <v>65.723413966225465</v>
      </c>
    </row>
    <row r="1329" spans="1:14" x14ac:dyDescent="0.35">
      <c r="A1329" s="43" t="s">
        <v>103</v>
      </c>
      <c r="B1329" s="43">
        <v>2022</v>
      </c>
      <c r="C1329" s="73">
        <v>44673</v>
      </c>
      <c r="D1329" s="43" t="s">
        <v>72</v>
      </c>
      <c r="E1329" s="71" t="s">
        <v>208</v>
      </c>
      <c r="F1329" t="s">
        <v>209</v>
      </c>
      <c r="G1329" s="3">
        <v>2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7">
        <f t="shared" si="36"/>
        <v>64.929209126161055</v>
      </c>
    </row>
    <row r="1330" spans="1:14" x14ac:dyDescent="0.35">
      <c r="A1330" s="43" t="s">
        <v>103</v>
      </c>
      <c r="B1330" s="43">
        <v>2022</v>
      </c>
      <c r="C1330" s="73">
        <v>44673</v>
      </c>
      <c r="D1330" s="43" t="s">
        <v>72</v>
      </c>
      <c r="E1330" s="71" t="s">
        <v>208</v>
      </c>
      <c r="F1330" t="s">
        <v>210</v>
      </c>
      <c r="G1330" s="3">
        <v>2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7">
        <f t="shared" si="36"/>
        <v>64.119690088164575</v>
      </c>
    </row>
    <row r="1331" spans="1:14" x14ac:dyDescent="0.35">
      <c r="A1331" s="43" t="s">
        <v>103</v>
      </c>
      <c r="B1331" s="43">
        <v>2022</v>
      </c>
      <c r="C1331" s="73">
        <v>44673</v>
      </c>
      <c r="D1331" s="43" t="s">
        <v>72</v>
      </c>
      <c r="E1331" s="71" t="s">
        <v>208</v>
      </c>
      <c r="F1331" t="s">
        <v>210</v>
      </c>
      <c r="G1331" s="3">
        <v>2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7">
        <f t="shared" si="36"/>
        <v>62.380869866574251</v>
      </c>
    </row>
    <row r="1332" spans="1:14" x14ac:dyDescent="0.35">
      <c r="A1332" s="43" t="s">
        <v>94</v>
      </c>
      <c r="B1332" s="43">
        <v>2022</v>
      </c>
      <c r="C1332" s="73">
        <v>44694</v>
      </c>
      <c r="D1332" s="43" t="s">
        <v>72</v>
      </c>
      <c r="E1332" s="71" t="s">
        <v>204</v>
      </c>
      <c r="F1332">
        <v>1</v>
      </c>
      <c r="G1332" s="3">
        <v>1</v>
      </c>
      <c r="H1332" t="s">
        <v>95</v>
      </c>
      <c r="I1332" t="s">
        <v>38</v>
      </c>
      <c r="J1332" s="74" t="e">
        <f>(C1332-VLOOKUP(H1332,Riders!$A$2:$C$2000,2,FALSE))/365</f>
        <v>#VALUE!</v>
      </c>
      <c r="K1332">
        <v>9</v>
      </c>
      <c r="L1332">
        <v>1</v>
      </c>
      <c r="M1332">
        <v>11.537000000000001</v>
      </c>
      <c r="N1332" s="37">
        <f t="shared" ref="N1332:N1395" si="37">3.6*200/M1332</f>
        <v>62.407905001300158</v>
      </c>
    </row>
    <row r="1333" spans="1:14" x14ac:dyDescent="0.35">
      <c r="A1333" s="43" t="s">
        <v>94</v>
      </c>
      <c r="B1333" s="43">
        <v>2022</v>
      </c>
      <c r="C1333" s="73">
        <v>44694</v>
      </c>
      <c r="D1333" s="43" t="s">
        <v>72</v>
      </c>
      <c r="E1333" s="71" t="s">
        <v>204</v>
      </c>
      <c r="F1333">
        <v>1</v>
      </c>
      <c r="G1333" s="3">
        <v>1</v>
      </c>
      <c r="H1333" t="s">
        <v>84</v>
      </c>
      <c r="I1333" t="s">
        <v>85</v>
      </c>
      <c r="J1333" s="74" t="e">
        <f>(C1333-VLOOKUP(H1333,Riders!$A$2:$C$2000,2,FALSE))/365</f>
        <v>#VALUE!</v>
      </c>
      <c r="K1333">
        <v>27</v>
      </c>
      <c r="L1333">
        <v>2</v>
      </c>
      <c r="M1333">
        <v>12.350000000000001</v>
      </c>
      <c r="N1333" s="37">
        <f t="shared" si="37"/>
        <v>58.299595141700401</v>
      </c>
    </row>
    <row r="1334" spans="1:14" x14ac:dyDescent="0.35">
      <c r="A1334" s="43" t="s">
        <v>94</v>
      </c>
      <c r="B1334" s="43">
        <v>2022</v>
      </c>
      <c r="C1334" s="73">
        <v>44694</v>
      </c>
      <c r="D1334" s="43" t="s">
        <v>72</v>
      </c>
      <c r="E1334" s="71" t="s">
        <v>204</v>
      </c>
      <c r="F1334">
        <v>2</v>
      </c>
      <c r="G1334" s="3">
        <v>1</v>
      </c>
      <c r="H1334" t="s">
        <v>73</v>
      </c>
      <c r="I1334" t="s">
        <v>74</v>
      </c>
      <c r="J1334" s="74" t="e">
        <f>(C1334-VLOOKUP(H1334,Riders!$A$2:$C$2000,2,FALSE))/365</f>
        <v>#VALUE!</v>
      </c>
      <c r="K1334">
        <v>6</v>
      </c>
      <c r="L1334">
        <v>1</v>
      </c>
      <c r="M1334">
        <v>11.444000000000001</v>
      </c>
      <c r="N1334" s="37">
        <f t="shared" si="37"/>
        <v>62.91506466270534</v>
      </c>
    </row>
    <row r="1335" spans="1:14" x14ac:dyDescent="0.35">
      <c r="A1335" s="43" t="s">
        <v>94</v>
      </c>
      <c r="B1335" s="43">
        <v>2022</v>
      </c>
      <c r="C1335" s="73">
        <v>44694</v>
      </c>
      <c r="D1335" s="43" t="s">
        <v>72</v>
      </c>
      <c r="E1335" s="71" t="s">
        <v>204</v>
      </c>
      <c r="F1335">
        <v>2</v>
      </c>
      <c r="G1335" s="3">
        <v>1</v>
      </c>
      <c r="H1335" t="s">
        <v>54</v>
      </c>
      <c r="I1335" t="s">
        <v>44</v>
      </c>
      <c r="J1335" s="74" t="e">
        <f>(C1335-VLOOKUP(H1335,Riders!$A$2:$C$2000,2,FALSE))/365</f>
        <v>#VALUE!</v>
      </c>
      <c r="K1335">
        <v>26</v>
      </c>
      <c r="L1335">
        <v>2</v>
      </c>
      <c r="M1335">
        <v>11.524000000000001</v>
      </c>
      <c r="N1335" s="37">
        <f t="shared" si="37"/>
        <v>62.478306143700102</v>
      </c>
    </row>
    <row r="1336" spans="1:14" x14ac:dyDescent="0.35">
      <c r="A1336" s="43" t="s">
        <v>94</v>
      </c>
      <c r="B1336" s="43">
        <v>2022</v>
      </c>
      <c r="C1336" s="73">
        <v>44694</v>
      </c>
      <c r="D1336" s="43" t="s">
        <v>72</v>
      </c>
      <c r="E1336" s="71" t="s">
        <v>204</v>
      </c>
      <c r="F1336">
        <v>3</v>
      </c>
      <c r="G1336" s="3">
        <v>1</v>
      </c>
      <c r="H1336" t="s">
        <v>76</v>
      </c>
      <c r="I1336" t="s">
        <v>38</v>
      </c>
      <c r="J1336" s="74" t="e">
        <f>(C1336-VLOOKUP(H1336,Riders!$A$2:$C$2000,2,FALSE))/365</f>
        <v>#VALUE!</v>
      </c>
      <c r="K1336">
        <v>7</v>
      </c>
      <c r="L1336">
        <v>1</v>
      </c>
      <c r="M1336">
        <v>11.522</v>
      </c>
      <c r="N1336" s="37">
        <f t="shared" si="37"/>
        <v>62.489151189029684</v>
      </c>
    </row>
    <row r="1337" spans="1:14" x14ac:dyDescent="0.35">
      <c r="A1337" s="43" t="s">
        <v>94</v>
      </c>
      <c r="B1337" s="43">
        <v>2022</v>
      </c>
      <c r="C1337" s="73">
        <v>44694</v>
      </c>
      <c r="D1337" s="43" t="s">
        <v>72</v>
      </c>
      <c r="E1337" s="71" t="s">
        <v>204</v>
      </c>
      <c r="F1337">
        <v>3</v>
      </c>
      <c r="G1337" s="3">
        <v>1</v>
      </c>
      <c r="H1337" t="s">
        <v>66</v>
      </c>
      <c r="I1337" t="s">
        <v>67</v>
      </c>
      <c r="J1337" s="74" t="e">
        <f>(C1337-VLOOKUP(H1337,Riders!$A$2:$C$2000,2,FALSE))/365</f>
        <v>#VALUE!</v>
      </c>
      <c r="K1337">
        <v>25</v>
      </c>
      <c r="L1337">
        <v>2</v>
      </c>
      <c r="M1337">
        <v>12.41</v>
      </c>
      <c r="N1337" s="37">
        <f t="shared" si="37"/>
        <v>58.017727639000803</v>
      </c>
    </row>
    <row r="1338" spans="1:14" x14ac:dyDescent="0.35">
      <c r="A1338" s="43" t="s">
        <v>94</v>
      </c>
      <c r="B1338" s="43">
        <v>2022</v>
      </c>
      <c r="C1338" s="73">
        <v>44694</v>
      </c>
      <c r="D1338" s="43" t="s">
        <v>72</v>
      </c>
      <c r="E1338" s="71" t="s">
        <v>204</v>
      </c>
      <c r="F1338">
        <v>4</v>
      </c>
      <c r="G1338" s="3">
        <v>1</v>
      </c>
      <c r="H1338" t="s">
        <v>75</v>
      </c>
      <c r="I1338" t="s">
        <v>19</v>
      </c>
      <c r="J1338" s="74" t="e">
        <f>(C1338-VLOOKUP(H1338,Riders!$A$2:$C$2000,2,FALSE))/365</f>
        <v>#VALUE!</v>
      </c>
      <c r="K1338">
        <v>10</v>
      </c>
      <c r="L1338">
        <v>1</v>
      </c>
      <c r="M1338">
        <v>11.452999999999999</v>
      </c>
      <c r="N1338" s="37">
        <f t="shared" si="37"/>
        <v>62.865624727145729</v>
      </c>
    </row>
    <row r="1339" spans="1:14" x14ac:dyDescent="0.35">
      <c r="A1339" s="43" t="s">
        <v>94</v>
      </c>
      <c r="B1339" s="43">
        <v>2022</v>
      </c>
      <c r="C1339" s="73">
        <v>44694</v>
      </c>
      <c r="D1339" s="43" t="s">
        <v>72</v>
      </c>
      <c r="E1339" s="71" t="s">
        <v>204</v>
      </c>
      <c r="F1339">
        <v>4</v>
      </c>
      <c r="G1339" s="3">
        <v>1</v>
      </c>
      <c r="H1339" t="s">
        <v>48</v>
      </c>
      <c r="I1339" t="s">
        <v>49</v>
      </c>
      <c r="J1339" s="74" t="e">
        <f>(C1339-VLOOKUP(H1339,Riders!$A$2:$C$2000,2,FALSE))/365</f>
        <v>#VALUE!</v>
      </c>
      <c r="K1339">
        <v>24</v>
      </c>
      <c r="L1339">
        <v>2</v>
      </c>
      <c r="M1339">
        <v>11.551</v>
      </c>
      <c r="N1339" s="37">
        <f t="shared" si="37"/>
        <v>62.332265604709548</v>
      </c>
    </row>
    <row r="1340" spans="1:14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3" t="s">
        <v>204</v>
      </c>
      <c r="F1340">
        <v>5</v>
      </c>
      <c r="G1340" s="3">
        <v>1</v>
      </c>
      <c r="H1340" t="s">
        <v>96</v>
      </c>
      <c r="I1340" t="s">
        <v>19</v>
      </c>
      <c r="J1340" s="74" t="e">
        <f>(C1340-VLOOKUP(H1340,Riders!$A$2:$C$2000,2,FALSE))/365</f>
        <v>#VALUE!</v>
      </c>
      <c r="K1340">
        <v>11</v>
      </c>
      <c r="L1340">
        <v>1</v>
      </c>
      <c r="M1340">
        <v>11.401</v>
      </c>
      <c r="N1340" s="37">
        <f t="shared" si="37"/>
        <v>63.152355056573988</v>
      </c>
    </row>
    <row r="1341" spans="1:14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3" t="s">
        <v>204</v>
      </c>
      <c r="F1341">
        <v>5</v>
      </c>
      <c r="G1341" s="3">
        <v>1</v>
      </c>
      <c r="H1341" t="s">
        <v>102</v>
      </c>
      <c r="I1341" t="s">
        <v>25</v>
      </c>
      <c r="J1341" s="74" t="e">
        <f>(C1341-VLOOKUP(H1341,Riders!$A$2:$C$2000,2,FALSE))/365</f>
        <v>#VALUE!</v>
      </c>
      <c r="K1341">
        <v>23</v>
      </c>
      <c r="L1341">
        <v>2</v>
      </c>
      <c r="M1341">
        <v>11.568</v>
      </c>
      <c r="N1341" s="37">
        <f t="shared" si="37"/>
        <v>62.240663900414937</v>
      </c>
    </row>
    <row r="1342" spans="1:14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3" t="s">
        <v>204</v>
      </c>
      <c r="F1342">
        <v>6</v>
      </c>
      <c r="G1342" s="3">
        <v>1</v>
      </c>
      <c r="H1342" t="s">
        <v>39</v>
      </c>
      <c r="I1342" t="s">
        <v>40</v>
      </c>
      <c r="J1342" s="74" t="e">
        <f>(C1342-VLOOKUP(H1342,Riders!$A$2:$C$2000,2,FALSE))/365</f>
        <v>#VALUE!</v>
      </c>
      <c r="K1342">
        <v>8</v>
      </c>
      <c r="L1342">
        <v>1</v>
      </c>
      <c r="M1342">
        <v>11.343</v>
      </c>
      <c r="N1342" s="37">
        <f t="shared" si="37"/>
        <v>63.475271092303622</v>
      </c>
    </row>
    <row r="1343" spans="1:14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3" t="s">
        <v>204</v>
      </c>
      <c r="F1343">
        <v>6</v>
      </c>
      <c r="G1343" s="3">
        <v>1</v>
      </c>
      <c r="H1343" t="s">
        <v>55</v>
      </c>
      <c r="I1343" t="s">
        <v>56</v>
      </c>
      <c r="J1343" s="74" t="e">
        <f>(C1343-VLOOKUP(H1343,Riders!$A$2:$C$2000,2,FALSE))/365</f>
        <v>#VALUE!</v>
      </c>
      <c r="K1343">
        <v>22</v>
      </c>
      <c r="L1343">
        <v>2</v>
      </c>
      <c r="M1343">
        <v>11.537000000000001</v>
      </c>
      <c r="N1343" s="37">
        <f t="shared" si="37"/>
        <v>62.407905001300158</v>
      </c>
    </row>
    <row r="1344" spans="1:14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3" t="s">
        <v>204</v>
      </c>
      <c r="F1344">
        <v>7</v>
      </c>
      <c r="G1344" s="3">
        <v>1</v>
      </c>
      <c r="H1344" t="s">
        <v>52</v>
      </c>
      <c r="I1344" t="s">
        <v>53</v>
      </c>
      <c r="J1344" s="74" t="e">
        <f>(C1344-VLOOKUP(H1344,Riders!$A$2:$C$2000,2,FALSE))/365</f>
        <v>#VALUE!</v>
      </c>
      <c r="K1344">
        <v>12</v>
      </c>
      <c r="L1344">
        <v>1</v>
      </c>
      <c r="M1344">
        <v>11.161</v>
      </c>
      <c r="N1344" s="37">
        <f t="shared" si="37"/>
        <v>64.510348535077497</v>
      </c>
    </row>
    <row r="1345" spans="1:14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3" t="s">
        <v>204</v>
      </c>
      <c r="F1345">
        <v>7</v>
      </c>
      <c r="G1345" s="3">
        <v>1</v>
      </c>
      <c r="H1345" t="s">
        <v>50</v>
      </c>
      <c r="I1345" t="s">
        <v>51</v>
      </c>
      <c r="J1345" s="74" t="e">
        <f>(C1345-VLOOKUP(H1345,Riders!$A$2:$C$2000,2,FALSE))/365</f>
        <v>#VALUE!</v>
      </c>
      <c r="K1345">
        <v>21</v>
      </c>
      <c r="L1345">
        <v>2</v>
      </c>
      <c r="M1345">
        <v>11.530999999999999</v>
      </c>
      <c r="N1345" s="37">
        <f t="shared" si="37"/>
        <v>62.440378111178568</v>
      </c>
    </row>
    <row r="1346" spans="1:14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3" t="s">
        <v>204</v>
      </c>
      <c r="F1346">
        <v>8</v>
      </c>
      <c r="G1346" s="3">
        <v>1</v>
      </c>
      <c r="H1346" t="s">
        <v>97</v>
      </c>
      <c r="I1346" t="s">
        <v>40</v>
      </c>
      <c r="J1346" s="74" t="e">
        <f>(C1346-VLOOKUP(H1346,Riders!$A$2:$C$2000,2,FALSE))/365</f>
        <v>#VALUE!</v>
      </c>
      <c r="K1346">
        <v>13</v>
      </c>
      <c r="L1346">
        <v>1</v>
      </c>
      <c r="M1346">
        <v>11.506</v>
      </c>
      <c r="N1346" s="37">
        <f t="shared" si="37"/>
        <v>62.576047279680168</v>
      </c>
    </row>
    <row r="1347" spans="1:14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3" t="s">
        <v>204</v>
      </c>
      <c r="F1347">
        <v>8</v>
      </c>
      <c r="G1347" s="3">
        <v>1</v>
      </c>
      <c r="H1347" t="s">
        <v>45</v>
      </c>
      <c r="I1347" t="s">
        <v>98</v>
      </c>
      <c r="J1347" s="74" t="e">
        <f>(C1347-VLOOKUP(H1347,Riders!$A$2:$C$2000,2,FALSE))/365</f>
        <v>#VALUE!</v>
      </c>
      <c r="K1347">
        <v>20</v>
      </c>
      <c r="L1347">
        <v>2</v>
      </c>
      <c r="M1347">
        <v>11.537000000000001</v>
      </c>
      <c r="N1347" s="37">
        <f t="shared" si="37"/>
        <v>62.407905001300158</v>
      </c>
    </row>
    <row r="1348" spans="1:14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3" t="s">
        <v>204</v>
      </c>
      <c r="F1348">
        <v>9</v>
      </c>
      <c r="G1348" s="3">
        <v>1</v>
      </c>
      <c r="H1348" t="s">
        <v>43</v>
      </c>
      <c r="I1348" t="s">
        <v>44</v>
      </c>
      <c r="J1348" s="74" t="e">
        <f>(C1348-VLOOKUP(H1348,Riders!$A$2:$C$2000,2,FALSE))/365</f>
        <v>#VALUE!</v>
      </c>
      <c r="K1348">
        <v>14</v>
      </c>
      <c r="L1348">
        <v>1</v>
      </c>
      <c r="M1348">
        <v>11.301</v>
      </c>
      <c r="N1348" s="37">
        <f t="shared" si="37"/>
        <v>63.711176002123707</v>
      </c>
    </row>
    <row r="1349" spans="1:14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3" t="s">
        <v>204</v>
      </c>
      <c r="F1349">
        <v>9</v>
      </c>
      <c r="G1349" s="3">
        <v>1</v>
      </c>
      <c r="H1349" t="s">
        <v>101</v>
      </c>
      <c r="I1349" t="s">
        <v>47</v>
      </c>
      <c r="J1349" s="74" t="e">
        <f>(C1349-VLOOKUP(H1349,Riders!$A$2:$C$2000,2,FALSE))/365</f>
        <v>#VALUE!</v>
      </c>
      <c r="K1349">
        <v>19</v>
      </c>
      <c r="L1349">
        <v>2</v>
      </c>
      <c r="M1349">
        <v>11.378</v>
      </c>
      <c r="N1349" s="37">
        <f t="shared" si="37"/>
        <v>63.280014062225348</v>
      </c>
    </row>
    <row r="1350" spans="1:14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3" t="s">
        <v>204</v>
      </c>
      <c r="F1350">
        <v>10</v>
      </c>
      <c r="G1350" s="3">
        <v>1</v>
      </c>
      <c r="H1350" t="s">
        <v>35</v>
      </c>
      <c r="I1350" t="s">
        <v>36</v>
      </c>
      <c r="J1350" s="74" t="e">
        <f>(C1350-VLOOKUP(H1350,Riders!$A$2:$C$2000,2,FALSE))/365</f>
        <v>#VALUE!</v>
      </c>
      <c r="K1350">
        <v>15</v>
      </c>
      <c r="L1350">
        <v>1</v>
      </c>
      <c r="M1350">
        <v>11.388</v>
      </c>
      <c r="N1350" s="37">
        <f t="shared" si="37"/>
        <v>63.224446786090624</v>
      </c>
    </row>
    <row r="1351" spans="1:14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3" t="s">
        <v>204</v>
      </c>
      <c r="F1351">
        <v>10</v>
      </c>
      <c r="G1351" s="3">
        <v>1</v>
      </c>
      <c r="H1351" t="s">
        <v>100</v>
      </c>
      <c r="I1351" t="s">
        <v>47</v>
      </c>
      <c r="J1351" s="74" t="e">
        <f>(C1351-VLOOKUP(H1351,Riders!$A$2:$C$2000,2,FALSE))/365</f>
        <v>#VALUE!</v>
      </c>
      <c r="K1351">
        <v>18</v>
      </c>
      <c r="L1351">
        <v>2</v>
      </c>
      <c r="M1351">
        <v>11.491</v>
      </c>
      <c r="N1351" s="37">
        <f t="shared" si="37"/>
        <v>62.657732138195108</v>
      </c>
    </row>
    <row r="1352" spans="1:14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3" t="s">
        <v>204</v>
      </c>
      <c r="F1352">
        <v>11</v>
      </c>
      <c r="G1352" s="3">
        <v>1</v>
      </c>
      <c r="H1352" t="s">
        <v>42</v>
      </c>
      <c r="I1352" t="s">
        <v>98</v>
      </c>
      <c r="J1352" s="74" t="e">
        <f>(C1352-VLOOKUP(H1352,Riders!$A$2:$C$2000,2,FALSE))/365</f>
        <v>#VALUE!</v>
      </c>
      <c r="K1352">
        <v>16</v>
      </c>
      <c r="L1352">
        <v>1</v>
      </c>
      <c r="M1352">
        <v>11.512</v>
      </c>
      <c r="N1352" s="37">
        <f t="shared" si="37"/>
        <v>62.543432939541347</v>
      </c>
    </row>
    <row r="1353" spans="1:14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3" t="s">
        <v>204</v>
      </c>
      <c r="F1353">
        <v>11</v>
      </c>
      <c r="G1353" s="3">
        <v>1</v>
      </c>
      <c r="H1353" t="s">
        <v>99</v>
      </c>
      <c r="I1353" t="s">
        <v>67</v>
      </c>
      <c r="J1353" s="74" t="e">
        <f>(C1353-VLOOKUP(H1353,Riders!$A$2:$C$2000,2,FALSE))/365</f>
        <v>#VALUE!</v>
      </c>
      <c r="K1353">
        <v>17</v>
      </c>
      <c r="L1353">
        <v>2</v>
      </c>
      <c r="M1353">
        <v>11.66</v>
      </c>
      <c r="N1353" s="37">
        <f t="shared" si="37"/>
        <v>61.749571183533448</v>
      </c>
    </row>
    <row r="1354" spans="1:14" x14ac:dyDescent="0.35">
      <c r="A1354" s="10" t="s">
        <v>94</v>
      </c>
      <c r="B1354" s="10">
        <v>2022</v>
      </c>
      <c r="C1354" s="38">
        <v>44694</v>
      </c>
      <c r="D1354" s="10" t="s">
        <v>72</v>
      </c>
      <c r="E1354" s="91" t="s">
        <v>205</v>
      </c>
      <c r="F1354">
        <v>1</v>
      </c>
      <c r="G1354" s="3">
        <v>1</v>
      </c>
      <c r="H1354" t="s">
        <v>33</v>
      </c>
      <c r="I1354" t="s">
        <v>27</v>
      </c>
      <c r="J1354" s="74" t="e">
        <f>(C1354-VLOOKUP(H1354,Riders!$A$2:$C$2000,2,FALSE))/365</f>
        <v>#VALUE!</v>
      </c>
      <c r="K1354">
        <v>2</v>
      </c>
      <c r="L1354">
        <v>1</v>
      </c>
      <c r="M1354">
        <v>11.715</v>
      </c>
      <c r="N1354" s="37">
        <f t="shared" si="37"/>
        <v>61.459667093469911</v>
      </c>
    </row>
    <row r="1355" spans="1:14" x14ac:dyDescent="0.35">
      <c r="A1355" s="10" t="s">
        <v>94</v>
      </c>
      <c r="B1355" s="10">
        <v>2022</v>
      </c>
      <c r="C1355" s="38">
        <v>44694</v>
      </c>
      <c r="D1355" s="10" t="s">
        <v>72</v>
      </c>
      <c r="E1355" s="91" t="s">
        <v>205</v>
      </c>
      <c r="F1355">
        <v>1</v>
      </c>
      <c r="G1355" s="3">
        <v>1</v>
      </c>
      <c r="H1355" t="s">
        <v>42</v>
      </c>
      <c r="I1355" t="s">
        <v>98</v>
      </c>
      <c r="J1355" s="74" t="e">
        <f>(C1355-VLOOKUP(H1355,Riders!$A$2:$C$2000,2,FALSE))/365</f>
        <v>#VALUE!</v>
      </c>
      <c r="K1355">
        <v>16</v>
      </c>
      <c r="L1355">
        <v>2</v>
      </c>
      <c r="M1355">
        <v>12.148</v>
      </c>
      <c r="N1355" s="37">
        <f t="shared" si="37"/>
        <v>59.26901547579849</v>
      </c>
    </row>
    <row r="1356" spans="1:14" x14ac:dyDescent="0.35">
      <c r="A1356" s="10" t="s">
        <v>94</v>
      </c>
      <c r="B1356" s="10">
        <v>2022</v>
      </c>
      <c r="C1356" s="38">
        <v>44694</v>
      </c>
      <c r="D1356" s="10" t="s">
        <v>72</v>
      </c>
      <c r="E1356" s="91" t="s">
        <v>205</v>
      </c>
      <c r="F1356">
        <v>2</v>
      </c>
      <c r="G1356" s="3">
        <v>1</v>
      </c>
      <c r="H1356" t="s">
        <v>23</v>
      </c>
      <c r="I1356" t="s">
        <v>15</v>
      </c>
      <c r="J1356" s="74" t="e">
        <f>(C1356-VLOOKUP(H1356,Riders!$A$2:$C$2000,2,FALSE))/365</f>
        <v>#VALUE!</v>
      </c>
      <c r="K1356">
        <v>1</v>
      </c>
      <c r="L1356">
        <v>1</v>
      </c>
      <c r="M1356">
        <v>11.026</v>
      </c>
      <c r="N1356" s="37">
        <f t="shared" si="37"/>
        <v>65.300199528387452</v>
      </c>
    </row>
    <row r="1357" spans="1:14" x14ac:dyDescent="0.35">
      <c r="A1357" s="10" t="s">
        <v>94</v>
      </c>
      <c r="B1357" s="10">
        <v>2022</v>
      </c>
      <c r="C1357" s="38">
        <v>44694</v>
      </c>
      <c r="D1357" s="10" t="s">
        <v>72</v>
      </c>
      <c r="E1357" s="91" t="s">
        <v>205</v>
      </c>
      <c r="F1357">
        <v>2</v>
      </c>
      <c r="G1357" s="3">
        <v>1</v>
      </c>
      <c r="H1357" t="s">
        <v>35</v>
      </c>
      <c r="I1357" t="s">
        <v>36</v>
      </c>
      <c r="J1357" s="74" t="e">
        <f>(C1357-VLOOKUP(H1357,Riders!$A$2:$C$2000,2,FALSE))/365</f>
        <v>#VALUE!</v>
      </c>
      <c r="K1357">
        <v>15</v>
      </c>
      <c r="L1357">
        <v>2</v>
      </c>
      <c r="M1357">
        <v>11.068</v>
      </c>
      <c r="N1357" s="37">
        <f t="shared" si="37"/>
        <v>65.052403324900624</v>
      </c>
    </row>
    <row r="1358" spans="1:14" x14ac:dyDescent="0.35">
      <c r="A1358" s="10" t="s">
        <v>94</v>
      </c>
      <c r="B1358" s="10">
        <v>2022</v>
      </c>
      <c r="C1358" s="38">
        <v>44694</v>
      </c>
      <c r="D1358" s="10" t="s">
        <v>72</v>
      </c>
      <c r="E1358" s="91" t="s">
        <v>205</v>
      </c>
      <c r="F1358">
        <v>3</v>
      </c>
      <c r="G1358" s="3">
        <v>1</v>
      </c>
      <c r="H1358" t="s">
        <v>26</v>
      </c>
      <c r="I1358" t="s">
        <v>27</v>
      </c>
      <c r="J1358" s="74" t="e">
        <f>(C1358-VLOOKUP(H1358,Riders!$A$2:$C$2000,2,FALSE))/365</f>
        <v>#VALUE!</v>
      </c>
      <c r="K1358">
        <v>4</v>
      </c>
      <c r="L1358">
        <v>1</v>
      </c>
      <c r="M1358">
        <v>11.125</v>
      </c>
      <c r="N1358" s="37">
        <f t="shared" si="37"/>
        <v>64.719101123595507</v>
      </c>
    </row>
    <row r="1359" spans="1:14" x14ac:dyDescent="0.35">
      <c r="A1359" s="10" t="s">
        <v>94</v>
      </c>
      <c r="B1359" s="10">
        <v>2022</v>
      </c>
      <c r="C1359" s="38">
        <v>44694</v>
      </c>
      <c r="D1359" s="10" t="s">
        <v>72</v>
      </c>
      <c r="E1359" s="91" t="s">
        <v>205</v>
      </c>
      <c r="F1359">
        <v>3</v>
      </c>
      <c r="G1359" s="3">
        <v>1</v>
      </c>
      <c r="H1359" t="s">
        <v>43</v>
      </c>
      <c r="I1359" t="s">
        <v>44</v>
      </c>
      <c r="J1359" s="74" t="e">
        <f>(C1359-VLOOKUP(H1359,Riders!$A$2:$C$2000,2,FALSE))/365</f>
        <v>#VALUE!</v>
      </c>
      <c r="K1359">
        <v>14</v>
      </c>
      <c r="L1359">
        <v>2</v>
      </c>
      <c r="M1359">
        <v>11.241</v>
      </c>
      <c r="N1359" s="37">
        <f t="shared" si="37"/>
        <v>64.051240992794234</v>
      </c>
    </row>
    <row r="1360" spans="1:14" x14ac:dyDescent="0.35">
      <c r="A1360" s="10" t="s">
        <v>94</v>
      </c>
      <c r="B1360" s="10">
        <v>2022</v>
      </c>
      <c r="C1360" s="38">
        <v>44694</v>
      </c>
      <c r="D1360" s="10" t="s">
        <v>72</v>
      </c>
      <c r="E1360" s="91" t="s">
        <v>205</v>
      </c>
      <c r="F1360">
        <v>4</v>
      </c>
      <c r="G1360" s="3">
        <v>1</v>
      </c>
      <c r="H1360" t="s">
        <v>14</v>
      </c>
      <c r="I1360" t="s">
        <v>15</v>
      </c>
      <c r="J1360" s="74" t="e">
        <f>(C1360-VLOOKUP(H1360,Riders!$A$2:$C$2000,2,FALSE))/365</f>
        <v>#VALUE!</v>
      </c>
      <c r="K1360">
        <v>5</v>
      </c>
      <c r="L1360">
        <v>1</v>
      </c>
      <c r="M1360">
        <v>11.291</v>
      </c>
      <c r="N1360" s="37">
        <f t="shared" si="37"/>
        <v>63.767602515277652</v>
      </c>
    </row>
    <row r="1361" spans="1:14" x14ac:dyDescent="0.35">
      <c r="A1361" s="10" t="s">
        <v>94</v>
      </c>
      <c r="B1361" s="10">
        <v>2022</v>
      </c>
      <c r="C1361" s="38">
        <v>44694</v>
      </c>
      <c r="D1361" s="10" t="s">
        <v>72</v>
      </c>
      <c r="E1361" s="91" t="s">
        <v>205</v>
      </c>
      <c r="F1361">
        <v>4</v>
      </c>
      <c r="G1361" s="3">
        <v>1</v>
      </c>
      <c r="H1361" t="s">
        <v>97</v>
      </c>
      <c r="I1361" t="s">
        <v>40</v>
      </c>
      <c r="J1361" s="74" t="e">
        <f>(C1361-VLOOKUP(H1361,Riders!$A$2:$C$2000,2,FALSE))/365</f>
        <v>#VALUE!</v>
      </c>
      <c r="K1361">
        <v>13</v>
      </c>
      <c r="L1361">
        <v>2</v>
      </c>
      <c r="M1361">
        <v>11.294</v>
      </c>
      <c r="N1361" s="37">
        <f t="shared" si="37"/>
        <v>63.75066406941739</v>
      </c>
    </row>
    <row r="1362" spans="1:14" x14ac:dyDescent="0.35">
      <c r="A1362" s="10" t="s">
        <v>94</v>
      </c>
      <c r="B1362" s="10">
        <v>2022</v>
      </c>
      <c r="C1362" s="38">
        <v>44694</v>
      </c>
      <c r="D1362" s="10" t="s">
        <v>72</v>
      </c>
      <c r="E1362" s="91" t="s">
        <v>205</v>
      </c>
      <c r="F1362">
        <v>5</v>
      </c>
      <c r="G1362" s="3">
        <v>1</v>
      </c>
      <c r="H1362" t="s">
        <v>20</v>
      </c>
      <c r="I1362" t="s">
        <v>21</v>
      </c>
      <c r="J1362" s="74" t="e">
        <f>(C1362-VLOOKUP(H1362,Riders!$A$2:$C$2000,2,FALSE))/365</f>
        <v>#VALUE!</v>
      </c>
      <c r="K1362">
        <v>3</v>
      </c>
      <c r="L1362">
        <v>1</v>
      </c>
      <c r="M1362">
        <v>11.074</v>
      </c>
      <c r="N1362" s="37">
        <f t="shared" si="37"/>
        <v>65.017157305400033</v>
      </c>
    </row>
    <row r="1363" spans="1:14" x14ac:dyDescent="0.35">
      <c r="A1363" s="10" t="s">
        <v>94</v>
      </c>
      <c r="B1363" s="10">
        <v>2022</v>
      </c>
      <c r="C1363" s="38">
        <v>44694</v>
      </c>
      <c r="D1363" s="10" t="s">
        <v>72</v>
      </c>
      <c r="E1363" s="91" t="s">
        <v>205</v>
      </c>
      <c r="F1363">
        <v>5</v>
      </c>
      <c r="G1363" s="3">
        <v>1</v>
      </c>
      <c r="H1363" t="s">
        <v>52</v>
      </c>
      <c r="I1363" t="s">
        <v>53</v>
      </c>
      <c r="J1363" s="74" t="e">
        <f>(C1363-VLOOKUP(H1363,Riders!$A$2:$C$2000,2,FALSE))/365</f>
        <v>#VALUE!</v>
      </c>
      <c r="K1363">
        <v>12</v>
      </c>
      <c r="L1363">
        <v>2</v>
      </c>
      <c r="M1363">
        <v>11.148999999999999</v>
      </c>
      <c r="N1363" s="37">
        <f t="shared" si="37"/>
        <v>64.579782940174013</v>
      </c>
    </row>
    <row r="1364" spans="1:14" x14ac:dyDescent="0.35">
      <c r="A1364" s="10" t="s">
        <v>94</v>
      </c>
      <c r="B1364" s="10">
        <v>2022</v>
      </c>
      <c r="C1364" s="38">
        <v>44694</v>
      </c>
      <c r="D1364" s="10" t="s">
        <v>72</v>
      </c>
      <c r="E1364" s="91" t="s">
        <v>205</v>
      </c>
      <c r="F1364">
        <v>6</v>
      </c>
      <c r="G1364" s="3">
        <v>1</v>
      </c>
      <c r="H1364" t="s">
        <v>39</v>
      </c>
      <c r="I1364" t="s">
        <v>40</v>
      </c>
      <c r="J1364" s="74" t="e">
        <f>(C1364-VLOOKUP(H1364,Riders!$A$2:$C$2000,2,FALSE))/365</f>
        <v>#VALUE!</v>
      </c>
      <c r="K1364">
        <v>8</v>
      </c>
      <c r="L1364">
        <v>1</v>
      </c>
      <c r="M1364">
        <v>11.516999999999999</v>
      </c>
      <c r="N1364" s="37">
        <f t="shared" si="37"/>
        <v>62.516280281323262</v>
      </c>
    </row>
    <row r="1365" spans="1:14" x14ac:dyDescent="0.35">
      <c r="A1365" s="10" t="s">
        <v>94</v>
      </c>
      <c r="B1365" s="10">
        <v>2022</v>
      </c>
      <c r="C1365" s="38">
        <v>44694</v>
      </c>
      <c r="D1365" s="10" t="s">
        <v>72</v>
      </c>
      <c r="E1365" s="72" t="s">
        <v>205</v>
      </c>
      <c r="F1365">
        <v>6</v>
      </c>
      <c r="G1365" s="3">
        <v>1</v>
      </c>
      <c r="H1365" t="s">
        <v>95</v>
      </c>
      <c r="I1365" t="s">
        <v>38</v>
      </c>
      <c r="J1365" s="74" t="e">
        <f>(C1365-VLOOKUP(H1365,Riders!$A$2:$C$2000,2,FALSE))/365</f>
        <v>#VALUE!</v>
      </c>
      <c r="K1365">
        <v>9</v>
      </c>
      <c r="L1365">
        <v>2</v>
      </c>
      <c r="M1365">
        <v>11.708</v>
      </c>
      <c r="N1365" s="37">
        <f t="shared" si="37"/>
        <v>61.496412709258628</v>
      </c>
    </row>
    <row r="1366" spans="1:14" x14ac:dyDescent="0.35">
      <c r="A1366" s="10" t="s">
        <v>94</v>
      </c>
      <c r="B1366" s="10">
        <v>2022</v>
      </c>
      <c r="C1366" s="38">
        <v>44694</v>
      </c>
      <c r="D1366" s="10" t="s">
        <v>72</v>
      </c>
      <c r="E1366" s="72" t="s">
        <v>205</v>
      </c>
      <c r="F1366">
        <v>7</v>
      </c>
      <c r="G1366" s="3">
        <v>1</v>
      </c>
      <c r="H1366" t="s">
        <v>73</v>
      </c>
      <c r="I1366" t="s">
        <v>74</v>
      </c>
      <c r="J1366" s="74" t="e">
        <f>(C1366-VLOOKUP(H1366,Riders!$A$2:$C$2000,2,FALSE))/365</f>
        <v>#VALUE!</v>
      </c>
      <c r="K1366">
        <v>6</v>
      </c>
      <c r="L1366">
        <v>1</v>
      </c>
      <c r="M1366">
        <v>11.103</v>
      </c>
      <c r="N1366" s="37">
        <f t="shared" si="37"/>
        <v>64.847338557146713</v>
      </c>
    </row>
    <row r="1367" spans="1:14" x14ac:dyDescent="0.35">
      <c r="A1367" s="10" t="s">
        <v>94</v>
      </c>
      <c r="B1367" s="10">
        <v>2022</v>
      </c>
      <c r="C1367" s="38">
        <v>44694</v>
      </c>
      <c r="D1367" s="10" t="s">
        <v>72</v>
      </c>
      <c r="E1367" s="91" t="s">
        <v>205</v>
      </c>
      <c r="F1367">
        <v>7</v>
      </c>
      <c r="G1367" s="3">
        <v>1</v>
      </c>
      <c r="H1367" t="s">
        <v>96</v>
      </c>
      <c r="I1367" t="s">
        <v>19</v>
      </c>
      <c r="J1367" s="74" t="e">
        <f>(C1367-VLOOKUP(H1367,Riders!$A$2:$C$2000,2,FALSE))/365</f>
        <v>#VALUE!</v>
      </c>
      <c r="K1367">
        <v>11</v>
      </c>
      <c r="L1367">
        <v>2</v>
      </c>
      <c r="M1367">
        <v>11.193</v>
      </c>
      <c r="N1367" s="37">
        <f t="shared" si="37"/>
        <v>64.325917984454577</v>
      </c>
    </row>
    <row r="1368" spans="1:14" x14ac:dyDescent="0.35">
      <c r="A1368" s="10" t="s">
        <v>94</v>
      </c>
      <c r="B1368" s="10">
        <v>2022</v>
      </c>
      <c r="C1368" s="38">
        <v>44694</v>
      </c>
      <c r="D1368" s="10" t="s">
        <v>72</v>
      </c>
      <c r="E1368" s="72" t="s">
        <v>205</v>
      </c>
      <c r="F1368">
        <v>8</v>
      </c>
      <c r="G1368" s="3">
        <v>1</v>
      </c>
      <c r="H1368" t="s">
        <v>76</v>
      </c>
      <c r="I1368" t="s">
        <v>38</v>
      </c>
      <c r="J1368" s="74" t="e">
        <f>(C1368-VLOOKUP(H1368,Riders!$A$2:$C$2000,2,FALSE))/365</f>
        <v>#VALUE!</v>
      </c>
      <c r="K1368">
        <v>7</v>
      </c>
      <c r="L1368">
        <v>1</v>
      </c>
      <c r="M1368">
        <v>11.269</v>
      </c>
      <c r="N1368" s="37">
        <f t="shared" si="37"/>
        <v>63.892093353447507</v>
      </c>
    </row>
    <row r="1369" spans="1:14" x14ac:dyDescent="0.35">
      <c r="A1369" s="10" t="s">
        <v>94</v>
      </c>
      <c r="B1369" s="10">
        <v>2022</v>
      </c>
      <c r="C1369" s="38">
        <v>44694</v>
      </c>
      <c r="D1369" s="10" t="s">
        <v>72</v>
      </c>
      <c r="E1369" s="72" t="s">
        <v>205</v>
      </c>
      <c r="F1369">
        <v>8</v>
      </c>
      <c r="G1369" s="3">
        <v>1</v>
      </c>
      <c r="H1369" t="s">
        <v>75</v>
      </c>
      <c r="I1369" t="s">
        <v>19</v>
      </c>
      <c r="J1369" s="74" t="e">
        <f>(C1369-VLOOKUP(H1369,Riders!$A$2:$C$2000,2,FALSE))/365</f>
        <v>#VALUE!</v>
      </c>
      <c r="K1369">
        <v>10</v>
      </c>
      <c r="L1369">
        <v>2</v>
      </c>
      <c r="M1369">
        <v>11.323</v>
      </c>
      <c r="N1369" s="37">
        <f t="shared" si="37"/>
        <v>63.587388501280579</v>
      </c>
    </row>
    <row r="1370" spans="1:14" x14ac:dyDescent="0.35">
      <c r="A1370" s="30" t="s">
        <v>94</v>
      </c>
      <c r="B1370" s="30">
        <v>2022</v>
      </c>
      <c r="C1370" s="47">
        <v>44694</v>
      </c>
      <c r="D1370" s="30" t="s">
        <v>72</v>
      </c>
      <c r="E1370" s="43" t="s">
        <v>206</v>
      </c>
      <c r="F1370">
        <v>1</v>
      </c>
      <c r="G1370" s="3">
        <v>1</v>
      </c>
      <c r="H1370" t="s">
        <v>33</v>
      </c>
      <c r="I1370" t="s">
        <v>27</v>
      </c>
      <c r="J1370" s="74" t="e">
        <f>(C1370-VLOOKUP(H1370,Riders!$A$2:$C$2000,2,FALSE))/365</f>
        <v>#VALUE!</v>
      </c>
      <c r="K1370">
        <v>2</v>
      </c>
      <c r="L1370">
        <v>2</v>
      </c>
      <c r="M1370">
        <v>11.433</v>
      </c>
      <c r="N1370" s="37">
        <f t="shared" si="37"/>
        <v>62.97559695617948</v>
      </c>
    </row>
    <row r="1371" spans="1:14" x14ac:dyDescent="0.35">
      <c r="A1371" s="30" t="s">
        <v>94</v>
      </c>
      <c r="B1371" s="30">
        <v>2022</v>
      </c>
      <c r="C1371" s="47">
        <v>44694</v>
      </c>
      <c r="D1371" s="30" t="s">
        <v>72</v>
      </c>
      <c r="E1371" s="71" t="s">
        <v>206</v>
      </c>
      <c r="F1371">
        <v>1</v>
      </c>
      <c r="G1371" s="3">
        <v>1</v>
      </c>
      <c r="H1371" t="s">
        <v>76</v>
      </c>
      <c r="I1371" t="s">
        <v>38</v>
      </c>
      <c r="J1371" s="74" t="e">
        <f>(C1371-VLOOKUP(H1371,Riders!$A$2:$C$2000,2,FALSE))/365</f>
        <v>#VALUE!</v>
      </c>
      <c r="K1371">
        <v>7</v>
      </c>
      <c r="L1371">
        <v>1</v>
      </c>
      <c r="M1371">
        <v>11.42</v>
      </c>
      <c r="N1371" s="37">
        <f t="shared" si="37"/>
        <v>63.047285464098074</v>
      </c>
    </row>
    <row r="1372" spans="1:14" x14ac:dyDescent="0.35">
      <c r="A1372" s="30" t="s">
        <v>94</v>
      </c>
      <c r="B1372" s="30">
        <v>2022</v>
      </c>
      <c r="C1372" s="47">
        <v>44694</v>
      </c>
      <c r="D1372" s="30" t="s">
        <v>72</v>
      </c>
      <c r="E1372" s="71" t="s">
        <v>206</v>
      </c>
      <c r="F1372">
        <v>2</v>
      </c>
      <c r="G1372" s="3">
        <v>1</v>
      </c>
      <c r="H1372" t="s">
        <v>23</v>
      </c>
      <c r="I1372" t="s">
        <v>15</v>
      </c>
      <c r="J1372" s="74" t="e">
        <f>(C1372-VLOOKUP(H1372,Riders!$A$2:$C$2000,2,FALSE))/365</f>
        <v>#VALUE!</v>
      </c>
      <c r="K1372">
        <v>1</v>
      </c>
      <c r="L1372">
        <v>1</v>
      </c>
      <c r="M1372">
        <v>11.151</v>
      </c>
      <c r="N1372" s="37">
        <f t="shared" si="37"/>
        <v>64.568200161420506</v>
      </c>
    </row>
    <row r="1373" spans="1:14" x14ac:dyDescent="0.35">
      <c r="A1373" s="30" t="s">
        <v>94</v>
      </c>
      <c r="B1373" s="30">
        <v>2022</v>
      </c>
      <c r="C1373" s="47">
        <v>44694</v>
      </c>
      <c r="D1373" s="30" t="s">
        <v>72</v>
      </c>
      <c r="E1373" s="43" t="s">
        <v>206</v>
      </c>
      <c r="F1373">
        <v>2</v>
      </c>
      <c r="G1373" s="3">
        <v>1</v>
      </c>
      <c r="H1373" t="s">
        <v>73</v>
      </c>
      <c r="I1373" t="s">
        <v>74</v>
      </c>
      <c r="J1373" s="74" t="e">
        <f>(C1373-VLOOKUP(H1373,Riders!$A$2:$C$2000,2,FALSE))/365</f>
        <v>#VALUE!</v>
      </c>
      <c r="K1373">
        <v>6</v>
      </c>
      <c r="L1373">
        <v>2</v>
      </c>
      <c r="M1373">
        <v>11.157999999999999</v>
      </c>
      <c r="N1373" s="37">
        <f t="shared" si="37"/>
        <v>64.527693134970434</v>
      </c>
    </row>
    <row r="1374" spans="1:14" x14ac:dyDescent="0.35">
      <c r="A1374" s="30" t="s">
        <v>94</v>
      </c>
      <c r="B1374" s="30">
        <v>2022</v>
      </c>
      <c r="C1374" s="47">
        <v>44694</v>
      </c>
      <c r="D1374" s="30" t="s">
        <v>72</v>
      </c>
      <c r="E1374" s="71" t="s">
        <v>206</v>
      </c>
      <c r="F1374">
        <v>3</v>
      </c>
      <c r="G1374" s="3">
        <v>1</v>
      </c>
      <c r="H1374" t="s">
        <v>26</v>
      </c>
      <c r="I1374" t="s">
        <v>27</v>
      </c>
      <c r="J1374" s="74" t="e">
        <f>(C1374-VLOOKUP(H1374,Riders!$A$2:$C$2000,2,FALSE))/365</f>
        <v>#VALUE!</v>
      </c>
      <c r="K1374">
        <v>4</v>
      </c>
      <c r="L1374">
        <v>2</v>
      </c>
      <c r="M1374">
        <v>11.222000000000001</v>
      </c>
      <c r="N1374" s="37">
        <f t="shared" si="37"/>
        <v>64.159686330422375</v>
      </c>
    </row>
    <row r="1375" spans="1:14" x14ac:dyDescent="0.35">
      <c r="A1375" s="30" t="s">
        <v>94</v>
      </c>
      <c r="B1375" s="30">
        <v>2022</v>
      </c>
      <c r="C1375" s="47">
        <v>44694</v>
      </c>
      <c r="D1375" s="30" t="s">
        <v>72</v>
      </c>
      <c r="E1375" s="71" t="s">
        <v>206</v>
      </c>
      <c r="F1375">
        <v>3</v>
      </c>
      <c r="G1375" s="3">
        <v>1</v>
      </c>
      <c r="H1375" t="s">
        <v>39</v>
      </c>
      <c r="I1375" t="s">
        <v>40</v>
      </c>
      <c r="J1375" s="74" t="e">
        <f>(C1375-VLOOKUP(H1375,Riders!$A$2:$C$2000,2,FALSE))/365</f>
        <v>#VALUE!</v>
      </c>
      <c r="K1375">
        <v>8</v>
      </c>
      <c r="L1375">
        <v>1</v>
      </c>
      <c r="M1375">
        <v>11.204000000000001</v>
      </c>
      <c r="N1375" s="37">
        <f t="shared" si="37"/>
        <v>64.262763298821852</v>
      </c>
    </row>
    <row r="1376" spans="1:14" x14ac:dyDescent="0.35">
      <c r="A1376" s="30" t="s">
        <v>94</v>
      </c>
      <c r="B1376" s="30">
        <v>2022</v>
      </c>
      <c r="C1376" s="47">
        <v>44694</v>
      </c>
      <c r="D1376" s="30" t="s">
        <v>72</v>
      </c>
      <c r="E1376" s="43" t="s">
        <v>206</v>
      </c>
      <c r="F1376">
        <v>4</v>
      </c>
      <c r="G1376" s="3">
        <v>1</v>
      </c>
      <c r="H1376" t="s">
        <v>20</v>
      </c>
      <c r="I1376" t="s">
        <v>21</v>
      </c>
      <c r="J1376" s="74" t="e">
        <f>(C1376-VLOOKUP(H1376,Riders!$A$2:$C$2000,2,FALSE))/365</f>
        <v>#VALUE!</v>
      </c>
      <c r="K1376">
        <v>3</v>
      </c>
      <c r="L1376">
        <v>1</v>
      </c>
      <c r="M1376">
        <v>11.162000000000001</v>
      </c>
      <c r="N1376" s="37">
        <f t="shared" si="37"/>
        <v>64.504569073642713</v>
      </c>
    </row>
    <row r="1377" spans="1:14" x14ac:dyDescent="0.35">
      <c r="A1377" s="30" t="s">
        <v>94</v>
      </c>
      <c r="B1377" s="30">
        <v>2022</v>
      </c>
      <c r="C1377" s="47">
        <v>44694</v>
      </c>
      <c r="D1377" s="30" t="s">
        <v>72</v>
      </c>
      <c r="E1377" s="71" t="s">
        <v>206</v>
      </c>
      <c r="F1377">
        <v>4</v>
      </c>
      <c r="G1377" s="3">
        <v>1</v>
      </c>
      <c r="H1377" t="s">
        <v>14</v>
      </c>
      <c r="I1377" t="s">
        <v>15</v>
      </c>
      <c r="J1377" s="74" t="e">
        <f>(C1377-VLOOKUP(H1377,Riders!$A$2:$C$2000,2,FALSE))/365</f>
        <v>#VALUE!</v>
      </c>
      <c r="K1377">
        <v>5</v>
      </c>
      <c r="L1377">
        <v>2</v>
      </c>
      <c r="M1377">
        <v>11.183000000000002</v>
      </c>
      <c r="N1377" s="37">
        <f t="shared" si="37"/>
        <v>64.383439148707851</v>
      </c>
    </row>
    <row r="1378" spans="1:14" x14ac:dyDescent="0.35">
      <c r="A1378" s="30" t="s">
        <v>94</v>
      </c>
      <c r="B1378" s="30">
        <v>2022</v>
      </c>
      <c r="C1378" s="47">
        <v>44694</v>
      </c>
      <c r="D1378" s="30" t="s">
        <v>72</v>
      </c>
      <c r="E1378" s="71" t="s">
        <v>206</v>
      </c>
      <c r="F1378">
        <v>1</v>
      </c>
      <c r="G1378" s="3">
        <v>2</v>
      </c>
      <c r="H1378" t="s">
        <v>33</v>
      </c>
      <c r="I1378" t="s">
        <v>27</v>
      </c>
      <c r="J1378" s="74" t="e">
        <f>(C1378-VLOOKUP(H1378,Riders!$A$2:$C$2000,2,FALSE))/365</f>
        <v>#VALUE!</v>
      </c>
      <c r="K1378">
        <v>2</v>
      </c>
      <c r="L1378">
        <v>1</v>
      </c>
      <c r="M1378">
        <v>10.971</v>
      </c>
      <c r="N1378" s="37">
        <f t="shared" si="37"/>
        <v>65.627563576702215</v>
      </c>
    </row>
    <row r="1379" spans="1:14" x14ac:dyDescent="0.35">
      <c r="A1379" s="30" t="s">
        <v>94</v>
      </c>
      <c r="B1379" s="30">
        <v>2022</v>
      </c>
      <c r="C1379" s="47">
        <v>44694</v>
      </c>
      <c r="D1379" s="30" t="s">
        <v>72</v>
      </c>
      <c r="E1379" s="43" t="s">
        <v>206</v>
      </c>
      <c r="F1379">
        <v>1</v>
      </c>
      <c r="G1379" s="3">
        <v>2</v>
      </c>
      <c r="H1379" t="s">
        <v>76</v>
      </c>
      <c r="I1379" t="s">
        <v>38</v>
      </c>
      <c r="J1379" s="74" t="e">
        <f>(C1379-VLOOKUP(H1379,Riders!$A$2:$C$2000,2,FALSE))/365</f>
        <v>#VALUE!</v>
      </c>
      <c r="K1379">
        <v>7</v>
      </c>
      <c r="L1379">
        <v>2</v>
      </c>
      <c r="M1379">
        <v>11.696999999999999</v>
      </c>
      <c r="N1379" s="37">
        <f t="shared" si="37"/>
        <v>61.5542446781226</v>
      </c>
    </row>
    <row r="1380" spans="1:14" x14ac:dyDescent="0.35">
      <c r="A1380" s="30" t="s">
        <v>94</v>
      </c>
      <c r="B1380" s="30">
        <v>2022</v>
      </c>
      <c r="C1380" s="47">
        <v>44694</v>
      </c>
      <c r="D1380" s="30" t="s">
        <v>72</v>
      </c>
      <c r="E1380" s="71" t="s">
        <v>206</v>
      </c>
      <c r="F1380">
        <v>2</v>
      </c>
      <c r="G1380" s="3">
        <v>2</v>
      </c>
      <c r="H1380" t="s">
        <v>23</v>
      </c>
      <c r="I1380" t="s">
        <v>15</v>
      </c>
      <c r="J1380" s="74" t="e">
        <f>(C1380-VLOOKUP(H1380,Riders!$A$2:$C$2000,2,FALSE))/365</f>
        <v>#VALUE!</v>
      </c>
      <c r="K1380">
        <v>1</v>
      </c>
      <c r="L1380">
        <v>1</v>
      </c>
      <c r="M1380">
        <v>11.196</v>
      </c>
      <c r="N1380" s="37">
        <f t="shared" si="37"/>
        <v>64.308681672025727</v>
      </c>
    </row>
    <row r="1381" spans="1:14" x14ac:dyDescent="0.35">
      <c r="A1381" s="30" t="s">
        <v>94</v>
      </c>
      <c r="B1381" s="30">
        <v>2022</v>
      </c>
      <c r="C1381" s="47">
        <v>44694</v>
      </c>
      <c r="D1381" s="30" t="s">
        <v>72</v>
      </c>
      <c r="E1381" s="71" t="s">
        <v>206</v>
      </c>
      <c r="F1381">
        <v>2</v>
      </c>
      <c r="G1381" s="3">
        <v>2</v>
      </c>
      <c r="H1381" t="s">
        <v>73</v>
      </c>
      <c r="I1381" t="s">
        <v>74</v>
      </c>
      <c r="J1381" s="74" t="e">
        <f>(C1381-VLOOKUP(H1381,Riders!$A$2:$C$2000,2,FALSE))/365</f>
        <v>#VALUE!</v>
      </c>
      <c r="K1381">
        <v>6</v>
      </c>
      <c r="L1381">
        <v>2</v>
      </c>
      <c r="M1381">
        <v>11.263999999999999</v>
      </c>
      <c r="N1381" s="37">
        <f t="shared" si="37"/>
        <v>63.920454545454547</v>
      </c>
    </row>
    <row r="1382" spans="1:14" x14ac:dyDescent="0.35">
      <c r="A1382" s="30" t="s">
        <v>94</v>
      </c>
      <c r="B1382" s="30">
        <v>2022</v>
      </c>
      <c r="C1382" s="47">
        <v>44694</v>
      </c>
      <c r="D1382" s="30" t="s">
        <v>72</v>
      </c>
      <c r="E1382" s="71" t="s">
        <v>206</v>
      </c>
      <c r="F1382">
        <v>3</v>
      </c>
      <c r="G1382" s="3">
        <v>2</v>
      </c>
      <c r="H1382" t="s">
        <v>26</v>
      </c>
      <c r="I1382" t="s">
        <v>27</v>
      </c>
      <c r="J1382" s="74" t="e">
        <f>(C1382-VLOOKUP(H1382,Riders!$A$2:$C$2000,2,FALSE))/365</f>
        <v>#VALUE!</v>
      </c>
      <c r="K1382">
        <v>4</v>
      </c>
      <c r="L1382">
        <v>1</v>
      </c>
      <c r="M1382">
        <v>11.417</v>
      </c>
      <c r="N1382" s="37">
        <f t="shared" si="37"/>
        <v>63.063852150302182</v>
      </c>
    </row>
    <row r="1383" spans="1:14" x14ac:dyDescent="0.35">
      <c r="A1383" s="30" t="s">
        <v>94</v>
      </c>
      <c r="B1383" s="30">
        <v>2022</v>
      </c>
      <c r="C1383" s="47">
        <v>44694</v>
      </c>
      <c r="D1383" s="30" t="s">
        <v>72</v>
      </c>
      <c r="E1383" s="71" t="s">
        <v>206</v>
      </c>
      <c r="F1383">
        <v>3</v>
      </c>
      <c r="G1383" s="3">
        <v>2</v>
      </c>
      <c r="H1383" t="s">
        <v>39</v>
      </c>
      <c r="I1383" t="s">
        <v>40</v>
      </c>
      <c r="J1383" s="74" t="e">
        <f>(C1383-VLOOKUP(H1383,Riders!$A$2:$C$2000,2,FALSE))/365</f>
        <v>#VALUE!</v>
      </c>
      <c r="K1383">
        <v>8</v>
      </c>
      <c r="L1383">
        <v>2</v>
      </c>
      <c r="M1383">
        <v>12.882</v>
      </c>
      <c r="N1383" s="37">
        <f t="shared" si="37"/>
        <v>55.891942244993018</v>
      </c>
    </row>
    <row r="1384" spans="1:14" x14ac:dyDescent="0.35">
      <c r="A1384" s="30" t="s">
        <v>94</v>
      </c>
      <c r="B1384" s="30">
        <v>2022</v>
      </c>
      <c r="C1384" s="47">
        <v>44694</v>
      </c>
      <c r="D1384" s="30" t="s">
        <v>72</v>
      </c>
      <c r="E1384" s="71" t="s">
        <v>206</v>
      </c>
      <c r="F1384">
        <v>4</v>
      </c>
      <c r="G1384" s="3">
        <v>2</v>
      </c>
      <c r="H1384" t="s">
        <v>20</v>
      </c>
      <c r="I1384" t="s">
        <v>21</v>
      </c>
      <c r="J1384" s="74" t="e">
        <f>(C1384-VLOOKUP(H1384,Riders!$A$2:$C$2000,2,FALSE))/365</f>
        <v>#VALUE!</v>
      </c>
      <c r="K1384">
        <v>3</v>
      </c>
      <c r="L1384">
        <v>1</v>
      </c>
      <c r="M1384">
        <v>11.105</v>
      </c>
      <c r="N1384" s="37">
        <f t="shared" si="37"/>
        <v>64.835659612787026</v>
      </c>
    </row>
    <row r="1385" spans="1:14" x14ac:dyDescent="0.35">
      <c r="A1385" s="30" t="s">
        <v>94</v>
      </c>
      <c r="B1385" s="30">
        <v>2022</v>
      </c>
      <c r="C1385" s="47">
        <v>44694</v>
      </c>
      <c r="D1385" s="30" t="s">
        <v>72</v>
      </c>
      <c r="E1385" s="71" t="s">
        <v>206</v>
      </c>
      <c r="F1385">
        <v>4</v>
      </c>
      <c r="G1385" s="3">
        <v>2</v>
      </c>
      <c r="H1385" t="s">
        <v>14</v>
      </c>
      <c r="I1385" t="s">
        <v>15</v>
      </c>
      <c r="J1385" s="74" t="e">
        <f>(C1385-VLOOKUP(H1385,Riders!$A$2:$C$2000,2,FALSE))/365</f>
        <v>#VALUE!</v>
      </c>
      <c r="K1385">
        <v>5</v>
      </c>
      <c r="L1385">
        <v>2</v>
      </c>
      <c r="M1385">
        <v>11.172000000000001</v>
      </c>
      <c r="N1385" s="37">
        <f t="shared" si="37"/>
        <v>64.446831364124591</v>
      </c>
    </row>
    <row r="1386" spans="1:14" x14ac:dyDescent="0.35">
      <c r="A1386" s="30" t="s">
        <v>94</v>
      </c>
      <c r="B1386" s="30">
        <v>2022</v>
      </c>
      <c r="C1386" s="47">
        <v>44694</v>
      </c>
      <c r="D1386" s="30" t="s">
        <v>72</v>
      </c>
      <c r="E1386" s="43" t="s">
        <v>206</v>
      </c>
      <c r="F1386">
        <v>1</v>
      </c>
      <c r="G1386" s="3">
        <v>3</v>
      </c>
      <c r="H1386" t="s">
        <v>33</v>
      </c>
      <c r="I1386" t="s">
        <v>27</v>
      </c>
      <c r="J1386" s="74" t="e">
        <f>(C1386-VLOOKUP(H1386,Riders!$A$2:$C$2000,2,FALSE))/365</f>
        <v>#VALUE!</v>
      </c>
      <c r="K1386">
        <v>2</v>
      </c>
      <c r="L1386">
        <v>1</v>
      </c>
      <c r="M1386">
        <v>11.052</v>
      </c>
      <c r="N1386" s="37">
        <f t="shared" si="37"/>
        <v>65.146579804560261</v>
      </c>
    </row>
    <row r="1387" spans="1:14" x14ac:dyDescent="0.35">
      <c r="A1387" s="30" t="s">
        <v>94</v>
      </c>
      <c r="B1387" s="30">
        <v>2022</v>
      </c>
      <c r="C1387" s="47">
        <v>44694</v>
      </c>
      <c r="D1387" s="30" t="s">
        <v>72</v>
      </c>
      <c r="E1387" s="71" t="s">
        <v>206</v>
      </c>
      <c r="F1387">
        <v>1</v>
      </c>
      <c r="G1387" s="3">
        <v>3</v>
      </c>
      <c r="H1387" t="s">
        <v>76</v>
      </c>
      <c r="I1387" t="s">
        <v>38</v>
      </c>
      <c r="J1387" s="74" t="e">
        <f>(C1387-VLOOKUP(H1387,Riders!$A$2:$C$2000,2,FALSE))/365</f>
        <v>#VALUE!</v>
      </c>
      <c r="K1387">
        <v>7</v>
      </c>
      <c r="L1387">
        <v>2</v>
      </c>
      <c r="M1387">
        <v>11.41</v>
      </c>
      <c r="N1387" s="37">
        <f t="shared" si="37"/>
        <v>63.102541630148991</v>
      </c>
    </row>
    <row r="1388" spans="1:14" x14ac:dyDescent="0.35">
      <c r="A1388" s="30" t="s">
        <v>94</v>
      </c>
      <c r="B1388" s="30">
        <v>2022</v>
      </c>
      <c r="C1388" s="47">
        <v>44694</v>
      </c>
      <c r="D1388" s="30" t="s">
        <v>72</v>
      </c>
      <c r="E1388" s="71" t="s">
        <v>206</v>
      </c>
      <c r="F1388">
        <v>3</v>
      </c>
      <c r="G1388" s="3">
        <v>3</v>
      </c>
      <c r="H1388" t="s">
        <v>26</v>
      </c>
      <c r="I1388" t="s">
        <v>27</v>
      </c>
      <c r="J1388" s="74" t="e">
        <f>(C1388-VLOOKUP(H1388,Riders!$A$2:$C$2000,2,FALSE))/365</f>
        <v>#VALUE!</v>
      </c>
      <c r="K1388">
        <v>4</v>
      </c>
      <c r="L1388">
        <v>1</v>
      </c>
      <c r="M1388">
        <v>11.31</v>
      </c>
      <c r="N1388" s="37">
        <f t="shared" si="37"/>
        <v>63.660477453580896</v>
      </c>
    </row>
    <row r="1389" spans="1:14" x14ac:dyDescent="0.35">
      <c r="A1389" s="30" t="s">
        <v>94</v>
      </c>
      <c r="B1389" s="30">
        <v>2022</v>
      </c>
      <c r="C1389" s="47">
        <v>44694</v>
      </c>
      <c r="D1389" s="30" t="s">
        <v>72</v>
      </c>
      <c r="E1389" s="43" t="s">
        <v>206</v>
      </c>
      <c r="F1389">
        <v>3</v>
      </c>
      <c r="G1389" s="3">
        <v>3</v>
      </c>
      <c r="H1389" t="s">
        <v>39</v>
      </c>
      <c r="I1389" t="s">
        <v>40</v>
      </c>
      <c r="J1389" s="74" t="e">
        <f>(C1389-VLOOKUP(H1389,Riders!$A$2:$C$2000,2,FALSE))/365</f>
        <v>#VALUE!</v>
      </c>
      <c r="K1389">
        <v>8</v>
      </c>
      <c r="L1389">
        <v>2</v>
      </c>
      <c r="M1389">
        <v>12.175000000000001</v>
      </c>
      <c r="N1389" s="37">
        <f t="shared" si="37"/>
        <v>59.137577002053384</v>
      </c>
    </row>
    <row r="1390" spans="1:14" x14ac:dyDescent="0.35">
      <c r="A1390" s="34" t="s">
        <v>94</v>
      </c>
      <c r="B1390" s="34">
        <v>2022</v>
      </c>
      <c r="C1390" s="39">
        <v>44694</v>
      </c>
      <c r="D1390" s="34" t="s">
        <v>72</v>
      </c>
      <c r="E1390" s="71" t="s">
        <v>207</v>
      </c>
      <c r="F1390">
        <v>1</v>
      </c>
      <c r="G1390" s="3">
        <v>1</v>
      </c>
      <c r="H1390" t="s">
        <v>33</v>
      </c>
      <c r="I1390" t="s">
        <v>27</v>
      </c>
      <c r="J1390" s="74" t="e">
        <f>(C1390-VLOOKUP(H1390,Riders!$A$2:$C$2000,2,FALSE))/365</f>
        <v>#VALUE!</v>
      </c>
      <c r="K1390">
        <v>2</v>
      </c>
      <c r="L1390">
        <v>1</v>
      </c>
      <c r="M1390">
        <v>10.909000000000001</v>
      </c>
      <c r="N1390" s="37">
        <f t="shared" si="37"/>
        <v>66.000550004583374</v>
      </c>
    </row>
    <row r="1391" spans="1:14" x14ac:dyDescent="0.35">
      <c r="A1391" s="34" t="s">
        <v>94</v>
      </c>
      <c r="B1391" s="34">
        <v>2022</v>
      </c>
      <c r="C1391" s="39">
        <v>44694</v>
      </c>
      <c r="D1391" s="34" t="s">
        <v>72</v>
      </c>
      <c r="E1391" s="71" t="s">
        <v>207</v>
      </c>
      <c r="F1391">
        <v>1</v>
      </c>
      <c r="G1391" s="3">
        <v>1</v>
      </c>
      <c r="H1391" t="s">
        <v>20</v>
      </c>
      <c r="I1391" t="s">
        <v>21</v>
      </c>
      <c r="J1391" s="74" t="e">
        <f>(C1391-VLOOKUP(H1391,Riders!$A$2:$C$2000,2,FALSE))/365</f>
        <v>#VALUE!</v>
      </c>
      <c r="K1391">
        <v>3</v>
      </c>
      <c r="L1391">
        <v>2</v>
      </c>
      <c r="M1391">
        <v>11.168000000000001</v>
      </c>
      <c r="N1391" s="37">
        <f t="shared" si="37"/>
        <v>64.469914040114602</v>
      </c>
    </row>
    <row r="1392" spans="1:14" x14ac:dyDescent="0.35">
      <c r="A1392" s="34" t="s">
        <v>94</v>
      </c>
      <c r="B1392" s="34">
        <v>2022</v>
      </c>
      <c r="C1392" s="39">
        <v>44694</v>
      </c>
      <c r="D1392" s="34" t="s">
        <v>72</v>
      </c>
      <c r="E1392" s="43" t="s">
        <v>207</v>
      </c>
      <c r="F1392">
        <v>2</v>
      </c>
      <c r="G1392" s="3">
        <v>1</v>
      </c>
      <c r="H1392" t="s">
        <v>23</v>
      </c>
      <c r="I1392" t="s">
        <v>15</v>
      </c>
      <c r="J1392" s="74" t="e">
        <f>(C1392-VLOOKUP(H1392,Riders!$A$2:$C$2000,2,FALSE))/365</f>
        <v>#VALUE!</v>
      </c>
      <c r="K1392">
        <v>1</v>
      </c>
      <c r="L1392">
        <v>1</v>
      </c>
      <c r="M1392">
        <v>11.186999999999999</v>
      </c>
      <c r="N1392" s="37">
        <f t="shared" si="37"/>
        <v>64.360418342719228</v>
      </c>
    </row>
    <row r="1393" spans="1:14" x14ac:dyDescent="0.35">
      <c r="A1393" s="34" t="s">
        <v>94</v>
      </c>
      <c r="B1393" s="34">
        <v>2022</v>
      </c>
      <c r="C1393" s="39">
        <v>44694</v>
      </c>
      <c r="D1393" s="34" t="s">
        <v>72</v>
      </c>
      <c r="E1393" s="71" t="s">
        <v>207</v>
      </c>
      <c r="F1393">
        <v>2</v>
      </c>
      <c r="G1393" s="3">
        <v>1</v>
      </c>
      <c r="H1393" t="s">
        <v>26</v>
      </c>
      <c r="I1393" t="s">
        <v>27</v>
      </c>
      <c r="J1393" s="74" t="e">
        <f>(C1393-VLOOKUP(H1393,Riders!$A$2:$C$2000,2,FALSE))/365</f>
        <v>#VALUE!</v>
      </c>
      <c r="K1393">
        <v>4</v>
      </c>
      <c r="L1393">
        <v>2</v>
      </c>
      <c r="M1393">
        <v>11.261999999999999</v>
      </c>
      <c r="N1393" s="37">
        <f t="shared" si="37"/>
        <v>63.931806073521585</v>
      </c>
    </row>
    <row r="1394" spans="1:14" x14ac:dyDescent="0.35">
      <c r="A1394" s="34" t="s">
        <v>94</v>
      </c>
      <c r="B1394" s="34">
        <v>2022</v>
      </c>
      <c r="C1394" s="39">
        <v>44694</v>
      </c>
      <c r="D1394" s="34" t="s">
        <v>72</v>
      </c>
      <c r="E1394" s="43" t="s">
        <v>207</v>
      </c>
      <c r="F1394">
        <v>1</v>
      </c>
      <c r="G1394" s="3">
        <v>2</v>
      </c>
      <c r="H1394" t="s">
        <v>33</v>
      </c>
      <c r="I1394" t="s">
        <v>27</v>
      </c>
      <c r="J1394" s="74" t="e">
        <f>(C1394-VLOOKUP(H1394,Riders!$A$2:$C$2000,2,FALSE))/365</f>
        <v>#VALUE!</v>
      </c>
      <c r="K1394">
        <v>2</v>
      </c>
      <c r="L1394">
        <v>1</v>
      </c>
      <c r="M1394">
        <v>10.984</v>
      </c>
      <c r="N1394" s="37">
        <f t="shared" si="37"/>
        <v>65.549890750182087</v>
      </c>
    </row>
    <row r="1395" spans="1:14" x14ac:dyDescent="0.35">
      <c r="A1395" s="34" t="s">
        <v>94</v>
      </c>
      <c r="B1395" s="34">
        <v>2022</v>
      </c>
      <c r="C1395" s="39">
        <v>44694</v>
      </c>
      <c r="D1395" s="34" t="s">
        <v>72</v>
      </c>
      <c r="E1395" s="71" t="s">
        <v>207</v>
      </c>
      <c r="F1395">
        <v>1</v>
      </c>
      <c r="G1395" s="3">
        <v>2</v>
      </c>
      <c r="H1395" t="s">
        <v>20</v>
      </c>
      <c r="I1395" t="s">
        <v>21</v>
      </c>
      <c r="J1395" s="74" t="e">
        <f>(C1395-VLOOKUP(H1395,Riders!$A$2:$C$2000,2,FALSE))/365</f>
        <v>#VALUE!</v>
      </c>
      <c r="K1395">
        <v>3</v>
      </c>
      <c r="L1395">
        <v>2</v>
      </c>
      <c r="M1395">
        <v>11.071999999999999</v>
      </c>
      <c r="N1395" s="37">
        <f t="shared" si="37"/>
        <v>65.028901734104053</v>
      </c>
    </row>
    <row r="1396" spans="1:14" x14ac:dyDescent="0.35">
      <c r="A1396" s="34" t="s">
        <v>94</v>
      </c>
      <c r="B1396" s="34">
        <v>2022</v>
      </c>
      <c r="C1396" s="39">
        <v>44694</v>
      </c>
      <c r="D1396" s="34" t="s">
        <v>72</v>
      </c>
      <c r="E1396" s="71" t="s">
        <v>207</v>
      </c>
      <c r="F1396">
        <v>2</v>
      </c>
      <c r="G1396" s="3">
        <v>2</v>
      </c>
      <c r="H1396" t="s">
        <v>23</v>
      </c>
      <c r="I1396" t="s">
        <v>15</v>
      </c>
      <c r="J1396" s="74" t="e">
        <f>(C1396-VLOOKUP(H1396,Riders!$A$2:$C$2000,2,FALSE))/365</f>
        <v>#VALUE!</v>
      </c>
      <c r="K1396">
        <v>1</v>
      </c>
      <c r="L1396">
        <v>1</v>
      </c>
      <c r="M1396">
        <v>10.974</v>
      </c>
      <c r="N1396" s="37">
        <f t="shared" ref="N1396:N1436" si="38">3.6*200/M1396</f>
        <v>65.609622744669224</v>
      </c>
    </row>
    <row r="1397" spans="1:14" x14ac:dyDescent="0.35">
      <c r="A1397" s="34" t="s">
        <v>94</v>
      </c>
      <c r="B1397" s="34">
        <v>2022</v>
      </c>
      <c r="C1397" s="39">
        <v>44694</v>
      </c>
      <c r="D1397" s="34" t="s">
        <v>72</v>
      </c>
      <c r="E1397" s="71" t="s">
        <v>207</v>
      </c>
      <c r="F1397">
        <v>2</v>
      </c>
      <c r="G1397" s="3">
        <v>2</v>
      </c>
      <c r="H1397" t="s">
        <v>26</v>
      </c>
      <c r="I1397" t="s">
        <v>27</v>
      </c>
      <c r="J1397" s="74" t="e">
        <f>(C1397-VLOOKUP(H1397,Riders!$A$2:$C$2000,2,FALSE))/365</f>
        <v>#VALUE!</v>
      </c>
      <c r="K1397">
        <v>4</v>
      </c>
      <c r="L1397">
        <v>2</v>
      </c>
      <c r="M1397">
        <v>11.077</v>
      </c>
      <c r="N1397" s="37">
        <f t="shared" si="38"/>
        <v>64.999548614245739</v>
      </c>
    </row>
    <row r="1398" spans="1:14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71" t="s">
        <v>208</v>
      </c>
      <c r="F1398" t="s">
        <v>209</v>
      </c>
      <c r="G1398" s="3">
        <v>1</v>
      </c>
      <c r="H1398" t="s">
        <v>23</v>
      </c>
      <c r="I1398" t="s">
        <v>15</v>
      </c>
      <c r="J1398" s="74" t="e">
        <f>(C1398-VLOOKUP(H1398,Riders!$A$2:$C$2000,2,FALSE))/365</f>
        <v>#VALUE!</v>
      </c>
      <c r="K1398">
        <v>1</v>
      </c>
      <c r="L1398">
        <v>1</v>
      </c>
      <c r="M1398">
        <v>11.021000000000001</v>
      </c>
      <c r="N1398" s="37">
        <f t="shared" si="38"/>
        <v>65.329824879774975</v>
      </c>
    </row>
    <row r="1399" spans="1:14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3" t="s">
        <v>208</v>
      </c>
      <c r="F1399" t="s">
        <v>209</v>
      </c>
      <c r="G1399" s="3">
        <v>1</v>
      </c>
      <c r="H1399" t="s">
        <v>33</v>
      </c>
      <c r="I1399" t="s">
        <v>27</v>
      </c>
      <c r="J1399" s="74" t="e">
        <f>(C1399-VLOOKUP(H1399,Riders!$A$2:$C$2000,2,FALSE))/365</f>
        <v>#VALUE!</v>
      </c>
      <c r="K1399">
        <v>2</v>
      </c>
      <c r="L1399">
        <v>2</v>
      </c>
      <c r="M1399">
        <v>11.040000000000001</v>
      </c>
      <c r="N1399" s="37">
        <f t="shared" si="38"/>
        <v>65.217391304347814</v>
      </c>
    </row>
    <row r="1400" spans="1:14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71" t="s">
        <v>208</v>
      </c>
      <c r="F1400" t="s">
        <v>210</v>
      </c>
      <c r="G1400" s="3">
        <v>1</v>
      </c>
      <c r="H1400" t="s">
        <v>20</v>
      </c>
      <c r="I1400" t="s">
        <v>21</v>
      </c>
      <c r="J1400" s="74" t="e">
        <f>(C1400-VLOOKUP(H1400,Riders!$A$2:$C$2000,2,FALSE))/365</f>
        <v>#VALUE!</v>
      </c>
      <c r="K1400">
        <v>3</v>
      </c>
      <c r="L1400">
        <v>1</v>
      </c>
      <c r="M1400">
        <v>11.084</v>
      </c>
      <c r="N1400" s="37">
        <f t="shared" si="38"/>
        <v>64.958498736918088</v>
      </c>
    </row>
    <row r="1401" spans="1:14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71" t="s">
        <v>208</v>
      </c>
      <c r="F1401" t="s">
        <v>210</v>
      </c>
      <c r="G1401" s="3">
        <v>1</v>
      </c>
      <c r="H1401" t="s">
        <v>26</v>
      </c>
      <c r="I1401" t="s">
        <v>27</v>
      </c>
      <c r="J1401" s="74" t="e">
        <f>(C1401-VLOOKUP(H1401,Riders!$A$2:$C$2000,2,FALSE))/365</f>
        <v>#VALUE!</v>
      </c>
      <c r="K1401">
        <v>4</v>
      </c>
      <c r="L1401">
        <v>2</v>
      </c>
      <c r="M1401">
        <v>11.137</v>
      </c>
      <c r="N1401" s="37">
        <f t="shared" si="38"/>
        <v>64.649366974948364</v>
      </c>
    </row>
    <row r="1402" spans="1:14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71" t="s">
        <v>208</v>
      </c>
      <c r="F1402" t="s">
        <v>209</v>
      </c>
      <c r="G1402" s="3">
        <v>2</v>
      </c>
      <c r="H1402" t="s">
        <v>23</v>
      </c>
      <c r="I1402" t="s">
        <v>15</v>
      </c>
      <c r="J1402" s="74" t="e">
        <f>(C1402-VLOOKUP(H1402,Riders!$A$2:$C$2000,2,FALSE))/365</f>
        <v>#VALUE!</v>
      </c>
      <c r="K1402">
        <v>1</v>
      </c>
      <c r="L1402">
        <v>1</v>
      </c>
      <c r="M1402">
        <v>11.132</v>
      </c>
      <c r="N1402" s="37">
        <f t="shared" si="38"/>
        <v>64.678404599353215</v>
      </c>
    </row>
    <row r="1403" spans="1:14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71" t="s">
        <v>208</v>
      </c>
      <c r="F1403" t="s">
        <v>209</v>
      </c>
      <c r="G1403" s="3">
        <v>2</v>
      </c>
      <c r="H1403" t="s">
        <v>33</v>
      </c>
      <c r="I1403" t="s">
        <v>27</v>
      </c>
      <c r="J1403" s="74" t="e">
        <f>(C1403-VLOOKUP(H1403,Riders!$A$2:$C$2000,2,FALSE))/365</f>
        <v>#VALUE!</v>
      </c>
      <c r="K1403">
        <v>2</v>
      </c>
      <c r="L1403">
        <v>2</v>
      </c>
      <c r="M1403">
        <v>11.139999999999999</v>
      </c>
      <c r="N1403" s="37">
        <f t="shared" si="38"/>
        <v>64.631956912028727</v>
      </c>
    </row>
    <row r="1404" spans="1:14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71" t="s">
        <v>208</v>
      </c>
      <c r="F1404" t="s">
        <v>210</v>
      </c>
      <c r="G1404" s="3">
        <v>2</v>
      </c>
      <c r="H1404" t="s">
        <v>20</v>
      </c>
      <c r="I1404" t="s">
        <v>21</v>
      </c>
      <c r="J1404" s="74" t="e">
        <f>(C1404-VLOOKUP(H1404,Riders!$A$2:$C$2000,2,FALSE))/365</f>
        <v>#VALUE!</v>
      </c>
      <c r="K1404">
        <v>3</v>
      </c>
      <c r="L1404">
        <v>1</v>
      </c>
      <c r="M1404">
        <v>11.137</v>
      </c>
      <c r="N1404" s="37">
        <f t="shared" si="38"/>
        <v>64.649366974948364</v>
      </c>
    </row>
    <row r="1405" spans="1:14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71" t="s">
        <v>208</v>
      </c>
      <c r="F1405" t="s">
        <v>210</v>
      </c>
      <c r="G1405" s="3">
        <v>2</v>
      </c>
      <c r="H1405" t="s">
        <v>26</v>
      </c>
      <c r="I1405" t="s">
        <v>27</v>
      </c>
      <c r="J1405" s="74" t="e">
        <f>(C1405-VLOOKUP(H1405,Riders!$A$2:$C$2000,2,FALSE))/365</f>
        <v>#VALUE!</v>
      </c>
      <c r="K1405">
        <v>4</v>
      </c>
      <c r="L1405">
        <v>2</v>
      </c>
      <c r="M1405">
        <v>11.291</v>
      </c>
      <c r="N1405" s="37">
        <f t="shared" si="38"/>
        <v>63.767602515277652</v>
      </c>
    </row>
    <row r="1406" spans="1:14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71" t="s">
        <v>204</v>
      </c>
      <c r="F1406" s="71">
        <v>1</v>
      </c>
      <c r="G1406" s="3">
        <v>1</v>
      </c>
      <c r="H1406" s="71" t="s">
        <v>76</v>
      </c>
      <c r="I1406" s="71" t="s">
        <v>77</v>
      </c>
      <c r="J1406" s="74" t="e">
        <f>(C1406-VLOOKUP(H1406,Riders!$A$2:$C$213,2,FALSE))/365</f>
        <v>#VALUE!</v>
      </c>
      <c r="K1406" s="71">
        <v>7</v>
      </c>
      <c r="L1406" s="71">
        <v>1</v>
      </c>
      <c r="M1406" s="88">
        <v>11.727</v>
      </c>
      <c r="N1406" s="37">
        <f t="shared" si="38"/>
        <v>61.396776669224863</v>
      </c>
    </row>
    <row r="1407" spans="1:14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71" t="s">
        <v>204</v>
      </c>
      <c r="F1407" s="71">
        <v>1</v>
      </c>
      <c r="G1407" s="3">
        <v>1</v>
      </c>
      <c r="H1407" s="71" t="s">
        <v>64</v>
      </c>
      <c r="I1407" s="71" t="s">
        <v>65</v>
      </c>
      <c r="J1407" s="74" t="e">
        <f>(C1407-VLOOKUP(H1407,Riders!$A$2:$C$213,2,FALSE))/365</f>
        <v>#VALUE!</v>
      </c>
      <c r="K1407" s="71">
        <v>26</v>
      </c>
      <c r="L1407" s="71">
        <v>2</v>
      </c>
      <c r="M1407" s="88">
        <v>11.809000000000001</v>
      </c>
      <c r="N1407" s="37">
        <f t="shared" si="38"/>
        <v>60.970446269794216</v>
      </c>
    </row>
    <row r="1408" spans="1:14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71" t="s">
        <v>204</v>
      </c>
      <c r="F1408" s="71">
        <v>2</v>
      </c>
      <c r="G1408" s="3">
        <v>1</v>
      </c>
      <c r="H1408" s="71" t="s">
        <v>78</v>
      </c>
      <c r="I1408" s="71" t="s">
        <v>19</v>
      </c>
      <c r="J1408" s="74" t="e">
        <f>(C1408-VLOOKUP(H1408,Riders!$A$2:$C$213,2,FALSE))/365</f>
        <v>#VALUE!</v>
      </c>
      <c r="K1408" s="71">
        <v>8</v>
      </c>
      <c r="L1408" s="71">
        <v>1</v>
      </c>
      <c r="M1408" s="88">
        <v>11.358000000000001</v>
      </c>
      <c r="N1408" s="37">
        <f t="shared" si="38"/>
        <v>63.391442155309029</v>
      </c>
    </row>
    <row r="1409" spans="1:14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71" t="s">
        <v>204</v>
      </c>
      <c r="F1409" s="71">
        <v>2</v>
      </c>
      <c r="G1409" s="3">
        <v>1</v>
      </c>
      <c r="H1409" s="71" t="s">
        <v>93</v>
      </c>
      <c r="I1409" s="71" t="s">
        <v>90</v>
      </c>
      <c r="J1409" s="74" t="e">
        <f>(C1409-VLOOKUP(H1409,Riders!$A$2:$C$213,2,FALSE))/365</f>
        <v>#VALUE!</v>
      </c>
      <c r="K1409" s="71">
        <v>25</v>
      </c>
      <c r="L1409" s="71">
        <v>2</v>
      </c>
      <c r="M1409" s="88">
        <v>11.721</v>
      </c>
      <c r="N1409" s="37">
        <f t="shared" si="38"/>
        <v>61.428205784489379</v>
      </c>
    </row>
    <row r="1410" spans="1:14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71" t="s">
        <v>204</v>
      </c>
      <c r="F1410" s="71">
        <v>3</v>
      </c>
      <c r="G1410" s="3">
        <v>1</v>
      </c>
      <c r="H1410" s="71" t="s">
        <v>32</v>
      </c>
      <c r="I1410" s="71" t="s">
        <v>79</v>
      </c>
      <c r="J1410" s="74" t="e">
        <f>(C1410-VLOOKUP(H1410,Riders!$A$2:$C$213,2,FALSE))/365</f>
        <v>#VALUE!</v>
      </c>
      <c r="K1410" s="71">
        <v>9</v>
      </c>
      <c r="L1410" s="71">
        <v>1</v>
      </c>
      <c r="M1410" s="88">
        <v>11.706</v>
      </c>
      <c r="N1410" s="37">
        <f t="shared" si="38"/>
        <v>61.50691952844695</v>
      </c>
    </row>
    <row r="1411" spans="1:14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71" t="s">
        <v>204</v>
      </c>
      <c r="F1411" s="71">
        <v>3</v>
      </c>
      <c r="G1411" s="3">
        <v>1</v>
      </c>
      <c r="H1411" s="71" t="s">
        <v>91</v>
      </c>
      <c r="I1411" s="71" t="s">
        <v>92</v>
      </c>
      <c r="J1411" s="74" t="e">
        <f>(C1411-VLOOKUP(H1411,Riders!$A$2:$C$213,2,FALSE))/365</f>
        <v>#VALUE!</v>
      </c>
      <c r="K1411" s="71">
        <v>24</v>
      </c>
      <c r="L1411" s="71">
        <v>2</v>
      </c>
      <c r="M1411" s="88">
        <v>11.91</v>
      </c>
      <c r="N1411" s="37">
        <f t="shared" si="38"/>
        <v>60.45340050377834</v>
      </c>
    </row>
    <row r="1412" spans="1:14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71" t="s">
        <v>204</v>
      </c>
      <c r="F1412" s="71">
        <v>4</v>
      </c>
      <c r="G1412" s="3">
        <v>1</v>
      </c>
      <c r="H1412" s="71" t="s">
        <v>41</v>
      </c>
      <c r="I1412" s="71" t="s">
        <v>27</v>
      </c>
      <c r="J1412" s="74" t="e">
        <f>(C1412-VLOOKUP(H1412,Riders!$A$2:$C$213,2,FALSE))/365</f>
        <v>#VALUE!</v>
      </c>
      <c r="K1412" s="71">
        <v>10</v>
      </c>
      <c r="L1412" s="71">
        <v>1</v>
      </c>
      <c r="M1412" s="88">
        <v>11.382</v>
      </c>
      <c r="N1412" s="37">
        <f t="shared" si="38"/>
        <v>63.257775434897205</v>
      </c>
    </row>
    <row r="1413" spans="1:14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71" t="s">
        <v>204</v>
      </c>
      <c r="F1413" s="71">
        <v>4</v>
      </c>
      <c r="G1413" s="3">
        <v>1</v>
      </c>
      <c r="H1413" s="71" t="s">
        <v>89</v>
      </c>
      <c r="I1413" s="71" t="s">
        <v>90</v>
      </c>
      <c r="J1413" s="74" t="e">
        <f>(C1413-VLOOKUP(H1413,Riders!$A$2:$C$213,2,FALSE))/365</f>
        <v>#VALUE!</v>
      </c>
      <c r="K1413" s="71">
        <v>23</v>
      </c>
      <c r="L1413" s="71">
        <v>2</v>
      </c>
      <c r="M1413" s="88">
        <v>11.792</v>
      </c>
      <c r="N1413" s="37">
        <f t="shared" si="38"/>
        <v>61.058344640434193</v>
      </c>
    </row>
    <row r="1414" spans="1:14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71" t="s">
        <v>204</v>
      </c>
      <c r="F1414" s="71">
        <v>5</v>
      </c>
      <c r="G1414" s="3">
        <v>1</v>
      </c>
      <c r="H1414" s="71" t="s">
        <v>43</v>
      </c>
      <c r="I1414" s="71" t="s">
        <v>44</v>
      </c>
      <c r="J1414" s="74" t="e">
        <f>(C1414-VLOOKUP(H1414,Riders!$A$2:$C$213,2,FALSE))/365</f>
        <v>#VALUE!</v>
      </c>
      <c r="K1414" s="71">
        <v>11</v>
      </c>
      <c r="L1414" s="71">
        <v>1</v>
      </c>
      <c r="M1414" s="88">
        <v>11.584</v>
      </c>
      <c r="N1414" s="37">
        <f t="shared" si="38"/>
        <v>62.15469613259669</v>
      </c>
    </row>
    <row r="1415" spans="1:14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71" t="s">
        <v>204</v>
      </c>
      <c r="F1415" s="71">
        <v>5</v>
      </c>
      <c r="G1415" s="3">
        <v>1</v>
      </c>
      <c r="H1415" s="71" t="s">
        <v>87</v>
      </c>
      <c r="I1415" s="71" t="s">
        <v>88</v>
      </c>
      <c r="J1415" s="74" t="e">
        <f>(C1415-VLOOKUP(H1415,Riders!$A$2:$C$213,2,FALSE))/365</f>
        <v>#VALUE!</v>
      </c>
      <c r="K1415" s="71">
        <v>22</v>
      </c>
      <c r="L1415" s="71">
        <v>2</v>
      </c>
      <c r="M1415" s="88">
        <v>11.943</v>
      </c>
      <c r="N1415" s="37">
        <f t="shared" si="38"/>
        <v>60.286360211002261</v>
      </c>
    </row>
    <row r="1416" spans="1:14" x14ac:dyDescent="0.35">
      <c r="A1416" s="43" t="s">
        <v>71</v>
      </c>
      <c r="B1416" s="43">
        <v>2022</v>
      </c>
      <c r="C1416" s="73">
        <v>44750</v>
      </c>
      <c r="D1416" s="43" t="s">
        <v>72</v>
      </c>
      <c r="E1416" s="43" t="s">
        <v>204</v>
      </c>
      <c r="F1416" s="71">
        <v>6</v>
      </c>
      <c r="G1416" s="3">
        <v>1</v>
      </c>
      <c r="H1416" s="71" t="s">
        <v>80</v>
      </c>
      <c r="I1416" s="71" t="s">
        <v>65</v>
      </c>
      <c r="J1416" s="74" t="e">
        <f>(C1416-VLOOKUP(H1416,Riders!$A$2:$C$213,2,FALSE))/365</f>
        <v>#VALUE!</v>
      </c>
      <c r="K1416" s="71">
        <v>12</v>
      </c>
      <c r="L1416" s="71">
        <v>1</v>
      </c>
      <c r="M1416" s="88">
        <v>11.483000000000001</v>
      </c>
      <c r="N1416" s="37">
        <f t="shared" si="38"/>
        <v>62.701384655577804</v>
      </c>
    </row>
    <row r="1417" spans="1:14" x14ac:dyDescent="0.35">
      <c r="A1417" s="43" t="s">
        <v>71</v>
      </c>
      <c r="B1417" s="43">
        <v>2022</v>
      </c>
      <c r="C1417" s="73">
        <v>44750</v>
      </c>
      <c r="D1417" s="43" t="s">
        <v>72</v>
      </c>
      <c r="E1417" s="43" t="s">
        <v>204</v>
      </c>
      <c r="F1417" s="71">
        <v>6</v>
      </c>
      <c r="G1417" s="3">
        <v>1</v>
      </c>
      <c r="H1417" s="71" t="s">
        <v>60</v>
      </c>
      <c r="I1417" s="71" t="s">
        <v>61</v>
      </c>
      <c r="J1417" s="74" t="e">
        <f>(C1417-VLOOKUP(H1417,Riders!$A$2:$C$213,2,FALSE))/365</f>
        <v>#VALUE!</v>
      </c>
      <c r="K1417" s="71">
        <v>21</v>
      </c>
      <c r="L1417" s="71">
        <v>2</v>
      </c>
      <c r="M1417" s="88">
        <v>11.871</v>
      </c>
      <c r="N1417" s="37">
        <f t="shared" si="38"/>
        <v>60.652009097801361</v>
      </c>
    </row>
    <row r="1418" spans="1:14" x14ac:dyDescent="0.35">
      <c r="A1418" s="43" t="s">
        <v>71</v>
      </c>
      <c r="B1418" s="43">
        <v>2022</v>
      </c>
      <c r="C1418" s="73">
        <v>44750</v>
      </c>
      <c r="D1418" s="43" t="s">
        <v>72</v>
      </c>
      <c r="E1418" s="43" t="s">
        <v>204</v>
      </c>
      <c r="F1418" s="71">
        <v>7</v>
      </c>
      <c r="G1418" s="3">
        <v>1</v>
      </c>
      <c r="H1418" s="71" t="s">
        <v>86</v>
      </c>
      <c r="I1418" s="71" t="s">
        <v>21</v>
      </c>
      <c r="J1418" s="74" t="e">
        <f>(C1418-VLOOKUP(H1418,Riders!$A$2:$C$213,2,FALSE))/365</f>
        <v>#VALUE!</v>
      </c>
      <c r="K1418" s="71">
        <v>16</v>
      </c>
      <c r="L1418" s="71">
        <v>1</v>
      </c>
      <c r="M1418" s="88">
        <v>11.567</v>
      </c>
      <c r="N1418" s="37">
        <f t="shared" si="38"/>
        <v>62.246044782571104</v>
      </c>
    </row>
    <row r="1419" spans="1:14" x14ac:dyDescent="0.35">
      <c r="A1419" s="43" t="s">
        <v>71</v>
      </c>
      <c r="B1419" s="43">
        <v>2022</v>
      </c>
      <c r="C1419" s="73">
        <v>44750</v>
      </c>
      <c r="D1419" s="43" t="s">
        <v>72</v>
      </c>
      <c r="E1419" s="43" t="s">
        <v>204</v>
      </c>
      <c r="F1419" s="71">
        <v>7</v>
      </c>
      <c r="G1419" s="3">
        <v>1</v>
      </c>
      <c r="H1419" s="71" t="s">
        <v>81</v>
      </c>
      <c r="I1419" s="71" t="s">
        <v>17</v>
      </c>
      <c r="J1419" s="74" t="e">
        <f>(C1419-VLOOKUP(H1419,Riders!$A$2:$C$213,2,FALSE))/365</f>
        <v>#VALUE!</v>
      </c>
      <c r="K1419" s="71">
        <v>17</v>
      </c>
      <c r="L1419" s="71">
        <v>2</v>
      </c>
      <c r="M1419" s="88">
        <v>11.589</v>
      </c>
      <c r="N1419" s="37">
        <f t="shared" si="38"/>
        <v>62.127879886098881</v>
      </c>
    </row>
    <row r="1420" spans="1:14" x14ac:dyDescent="0.35">
      <c r="A1420" s="43" t="s">
        <v>71</v>
      </c>
      <c r="B1420" s="43">
        <v>2022</v>
      </c>
      <c r="C1420" s="73">
        <v>44750</v>
      </c>
      <c r="D1420" s="43" t="s">
        <v>72</v>
      </c>
      <c r="E1420" s="43" t="s">
        <v>204</v>
      </c>
      <c r="F1420" s="71">
        <v>8</v>
      </c>
      <c r="G1420" s="3">
        <v>1</v>
      </c>
      <c r="H1420" s="71" t="s">
        <v>62</v>
      </c>
      <c r="I1420" s="71" t="s">
        <v>63</v>
      </c>
      <c r="J1420" s="74" t="e">
        <f>(C1420-VLOOKUP(H1420,Riders!$A$2:$C$213,2,FALSE))/365</f>
        <v>#VALUE!</v>
      </c>
      <c r="K1420" s="71">
        <v>13</v>
      </c>
      <c r="L1420" s="71">
        <v>1</v>
      </c>
      <c r="M1420" s="88">
        <v>11.852</v>
      </c>
      <c r="N1420" s="37">
        <f t="shared" si="38"/>
        <v>60.749240634492068</v>
      </c>
    </row>
    <row r="1421" spans="1:14" x14ac:dyDescent="0.35">
      <c r="A1421" s="43" t="s">
        <v>71</v>
      </c>
      <c r="B1421" s="43">
        <v>2022</v>
      </c>
      <c r="C1421" s="73">
        <v>44750</v>
      </c>
      <c r="D1421" s="43" t="s">
        <v>72</v>
      </c>
      <c r="E1421" s="43" t="s">
        <v>204</v>
      </c>
      <c r="F1421" s="71">
        <v>8</v>
      </c>
      <c r="G1421" s="3">
        <v>1</v>
      </c>
      <c r="H1421" s="71" t="s">
        <v>84</v>
      </c>
      <c r="I1421" s="71" t="s">
        <v>85</v>
      </c>
      <c r="J1421" s="74" t="e">
        <f>(C1421-VLOOKUP(H1421,Riders!$A$2:$C$213,2,FALSE))/365</f>
        <v>#VALUE!</v>
      </c>
      <c r="K1421" s="71">
        <v>20</v>
      </c>
      <c r="L1421" s="71">
        <v>2</v>
      </c>
      <c r="M1421" s="88">
        <v>12.163</v>
      </c>
      <c r="N1421" s="37">
        <f t="shared" si="38"/>
        <v>59.195922058702621</v>
      </c>
    </row>
    <row r="1422" spans="1:14" x14ac:dyDescent="0.35">
      <c r="A1422" s="43" t="s">
        <v>71</v>
      </c>
      <c r="B1422" s="43">
        <v>2022</v>
      </c>
      <c r="C1422" s="73">
        <v>44750</v>
      </c>
      <c r="D1422" s="43" t="s">
        <v>72</v>
      </c>
      <c r="E1422" s="43" t="s">
        <v>204</v>
      </c>
      <c r="F1422" s="71">
        <v>9</v>
      </c>
      <c r="G1422" s="3">
        <v>1</v>
      </c>
      <c r="H1422" s="71" t="s">
        <v>55</v>
      </c>
      <c r="I1422" s="71" t="s">
        <v>56</v>
      </c>
      <c r="J1422" s="74" t="e">
        <f>(C1422-VLOOKUP(H1422,Riders!$A$2:$C$213,2,FALSE))/365</f>
        <v>#VALUE!</v>
      </c>
      <c r="K1422" s="71">
        <v>14</v>
      </c>
      <c r="L1422" s="71">
        <v>1</v>
      </c>
      <c r="M1422" s="88">
        <v>11.597</v>
      </c>
      <c r="N1422" s="37">
        <f t="shared" si="38"/>
        <v>62.085021988445291</v>
      </c>
    </row>
    <row r="1423" spans="1:14" x14ac:dyDescent="0.35">
      <c r="A1423" s="43" t="s">
        <v>71</v>
      </c>
      <c r="B1423" s="43">
        <v>2022</v>
      </c>
      <c r="C1423" s="73">
        <v>44750</v>
      </c>
      <c r="D1423" s="43" t="s">
        <v>72</v>
      </c>
      <c r="E1423" s="43" t="s">
        <v>204</v>
      </c>
      <c r="F1423" s="71">
        <v>9</v>
      </c>
      <c r="G1423" s="3">
        <v>1</v>
      </c>
      <c r="H1423" s="71" t="s">
        <v>83</v>
      </c>
      <c r="I1423" s="71" t="s">
        <v>67</v>
      </c>
      <c r="J1423" s="74" t="e">
        <f>(C1423-VLOOKUP(H1423,Riders!$A$2:$C$213,2,FALSE))/365</f>
        <v>#VALUE!</v>
      </c>
      <c r="K1423" s="71">
        <v>19</v>
      </c>
      <c r="L1423" s="71">
        <v>2</v>
      </c>
      <c r="M1423" s="88">
        <v>11.696</v>
      </c>
      <c r="N1423" s="37">
        <f t="shared" si="38"/>
        <v>61.559507523939807</v>
      </c>
    </row>
    <row r="1424" spans="1:14" x14ac:dyDescent="0.35">
      <c r="A1424" s="43" t="s">
        <v>71</v>
      </c>
      <c r="B1424" s="43">
        <v>2022</v>
      </c>
      <c r="C1424" s="73">
        <v>44750</v>
      </c>
      <c r="D1424" s="43" t="s">
        <v>72</v>
      </c>
      <c r="E1424" s="43" t="s">
        <v>204</v>
      </c>
      <c r="F1424" s="71">
        <v>10</v>
      </c>
      <c r="G1424" s="3">
        <v>1</v>
      </c>
      <c r="H1424" s="71" t="s">
        <v>54</v>
      </c>
      <c r="I1424" s="71" t="s">
        <v>44</v>
      </c>
      <c r="J1424" s="74" t="e">
        <f>(C1424-VLOOKUP(H1424,Riders!$A$2:$C$213,2,FALSE))/365</f>
        <v>#VALUE!</v>
      </c>
      <c r="K1424" s="71">
        <v>15</v>
      </c>
      <c r="L1424" s="71">
        <v>1</v>
      </c>
      <c r="M1424" s="88">
        <v>11.241</v>
      </c>
      <c r="N1424" s="37">
        <f t="shared" si="38"/>
        <v>64.051240992794234</v>
      </c>
    </row>
    <row r="1425" spans="1:14" x14ac:dyDescent="0.35">
      <c r="A1425" s="43" t="s">
        <v>71</v>
      </c>
      <c r="B1425" s="43">
        <v>2022</v>
      </c>
      <c r="C1425" s="73">
        <v>44750</v>
      </c>
      <c r="D1425" s="43" t="s">
        <v>72</v>
      </c>
      <c r="E1425" s="43" t="s">
        <v>204</v>
      </c>
      <c r="F1425" s="71">
        <v>10</v>
      </c>
      <c r="G1425" s="3">
        <v>1</v>
      </c>
      <c r="H1425" s="71" t="s">
        <v>82</v>
      </c>
      <c r="I1425" s="71" t="s">
        <v>38</v>
      </c>
      <c r="J1425" s="74" t="e">
        <f>(C1425-VLOOKUP(H1425,Riders!$A$2:$C$213,2,FALSE))/365</f>
        <v>#VALUE!</v>
      </c>
      <c r="K1425" s="71">
        <v>18</v>
      </c>
      <c r="L1425" s="71">
        <v>2</v>
      </c>
      <c r="M1425" s="88">
        <v>11.785</v>
      </c>
      <c r="N1425" s="37">
        <f t="shared" si="38"/>
        <v>61.09461179465422</v>
      </c>
    </row>
    <row r="1426" spans="1:14" x14ac:dyDescent="0.35">
      <c r="A1426" s="91" t="s">
        <v>71</v>
      </c>
      <c r="B1426" s="91">
        <v>2022</v>
      </c>
      <c r="C1426" s="82">
        <v>44750</v>
      </c>
      <c r="D1426" s="91" t="s">
        <v>72</v>
      </c>
      <c r="E1426" s="91" t="s">
        <v>205</v>
      </c>
      <c r="F1426" s="72">
        <v>1</v>
      </c>
      <c r="G1426" s="3">
        <v>1</v>
      </c>
      <c r="H1426" s="72" t="s">
        <v>16</v>
      </c>
      <c r="I1426" s="72" t="s">
        <v>17</v>
      </c>
      <c r="J1426" s="77" t="e">
        <f>(C1426-VLOOKUP(H1426,Riders!$A$2:$C$213,2,FALSE))/365</f>
        <v>#VALUE!</v>
      </c>
      <c r="K1426" s="72">
        <v>1</v>
      </c>
      <c r="L1426" s="72">
        <v>1</v>
      </c>
      <c r="M1426" s="88">
        <v>11.055999999999999</v>
      </c>
      <c r="N1426" s="37">
        <f t="shared" si="38"/>
        <v>65.12301013024603</v>
      </c>
    </row>
    <row r="1427" spans="1:14" x14ac:dyDescent="0.35">
      <c r="A1427" s="91" t="s">
        <v>71</v>
      </c>
      <c r="B1427" s="91">
        <v>2022</v>
      </c>
      <c r="C1427" s="82">
        <v>44750</v>
      </c>
      <c r="D1427" s="91" t="s">
        <v>72</v>
      </c>
      <c r="E1427" s="91" t="s">
        <v>205</v>
      </c>
      <c r="F1427" s="72">
        <v>1</v>
      </c>
      <c r="G1427" s="3">
        <v>1</v>
      </c>
      <c r="H1427" s="72" t="s">
        <v>54</v>
      </c>
      <c r="I1427" s="72" t="s">
        <v>44</v>
      </c>
      <c r="J1427" s="77" t="e">
        <f>(C1427-VLOOKUP(H1427,Riders!$A$2:$C$213,2,FALSE))/365</f>
        <v>#VALUE!</v>
      </c>
      <c r="K1427" s="72">
        <v>15</v>
      </c>
      <c r="L1427" s="72">
        <v>2</v>
      </c>
      <c r="M1427" s="88">
        <v>11.180999999999999</v>
      </c>
      <c r="N1427" s="37">
        <f t="shared" si="38"/>
        <v>64.394955728467949</v>
      </c>
    </row>
    <row r="1428" spans="1:14" x14ac:dyDescent="0.35">
      <c r="A1428" s="91" t="s">
        <v>71</v>
      </c>
      <c r="B1428" s="91">
        <v>2022</v>
      </c>
      <c r="C1428" s="82">
        <v>44750</v>
      </c>
      <c r="D1428" s="91" t="s">
        <v>72</v>
      </c>
      <c r="E1428" s="91" t="s">
        <v>205</v>
      </c>
      <c r="F1428" s="72">
        <v>2</v>
      </c>
      <c r="G1428" s="3">
        <v>1</v>
      </c>
      <c r="H1428" s="72" t="s">
        <v>20</v>
      </c>
      <c r="I1428" s="72" t="s">
        <v>21</v>
      </c>
      <c r="J1428" s="77" t="e">
        <f>(C1428-VLOOKUP(H1428,Riders!$A$2:$C$213,2,FALSE))/365</f>
        <v>#VALUE!</v>
      </c>
      <c r="K1428" s="72">
        <v>2</v>
      </c>
      <c r="L1428" s="72">
        <v>1</v>
      </c>
      <c r="M1428" s="88">
        <v>11.154</v>
      </c>
      <c r="N1428" s="37">
        <f t="shared" si="38"/>
        <v>64.550833781603018</v>
      </c>
    </row>
    <row r="1429" spans="1:14" x14ac:dyDescent="0.35">
      <c r="A1429" s="91" t="s">
        <v>71</v>
      </c>
      <c r="B1429" s="91">
        <v>2022</v>
      </c>
      <c r="C1429" s="82">
        <v>44750</v>
      </c>
      <c r="D1429" s="91" t="s">
        <v>72</v>
      </c>
      <c r="E1429" s="91" t="s">
        <v>205</v>
      </c>
      <c r="F1429" s="72">
        <v>2</v>
      </c>
      <c r="G1429" s="3">
        <v>1</v>
      </c>
      <c r="H1429" s="72" t="s">
        <v>55</v>
      </c>
      <c r="I1429" s="72" t="s">
        <v>56</v>
      </c>
      <c r="J1429" s="77" t="e">
        <f>(C1429-VLOOKUP(H1429,Riders!$A$2:$C$213,2,FALSE))/365</f>
        <v>#VALUE!</v>
      </c>
      <c r="K1429" s="72">
        <v>14</v>
      </c>
      <c r="L1429" s="72">
        <v>2</v>
      </c>
      <c r="M1429" s="88">
        <v>11.231</v>
      </c>
      <c r="N1429" s="37">
        <f t="shared" si="38"/>
        <v>64.108271747840803</v>
      </c>
    </row>
    <row r="1430" spans="1:14" x14ac:dyDescent="0.35">
      <c r="A1430" s="91" t="s">
        <v>71</v>
      </c>
      <c r="B1430" s="91">
        <v>2022</v>
      </c>
      <c r="C1430" s="82">
        <v>44750</v>
      </c>
      <c r="D1430" s="91" t="s">
        <v>72</v>
      </c>
      <c r="E1430" s="91" t="s">
        <v>205</v>
      </c>
      <c r="F1430" s="72">
        <v>3</v>
      </c>
      <c r="G1430" s="3">
        <v>1</v>
      </c>
      <c r="H1430" s="72" t="s">
        <v>73</v>
      </c>
      <c r="I1430" s="72" t="s">
        <v>74</v>
      </c>
      <c r="J1430" s="77" t="e">
        <f>(C1430-VLOOKUP(H1430,Riders!$A$2:$C$213,2,FALSE))/365</f>
        <v>#VALUE!</v>
      </c>
      <c r="K1430" s="72">
        <v>4</v>
      </c>
      <c r="L1430" s="72">
        <v>1</v>
      </c>
      <c r="M1430" s="88">
        <v>11.242000000000001</v>
      </c>
      <c r="N1430" s="37">
        <f t="shared" si="38"/>
        <v>64.045543497598288</v>
      </c>
    </row>
    <row r="1431" spans="1:14" x14ac:dyDescent="0.35">
      <c r="A1431" s="91" t="s">
        <v>71</v>
      </c>
      <c r="B1431" s="91">
        <v>2022</v>
      </c>
      <c r="C1431" s="82">
        <v>44750</v>
      </c>
      <c r="D1431" s="91" t="s">
        <v>72</v>
      </c>
      <c r="E1431" s="91" t="s">
        <v>205</v>
      </c>
      <c r="F1431" s="72">
        <v>3</v>
      </c>
      <c r="G1431" s="3">
        <v>1</v>
      </c>
      <c r="H1431" s="72" t="s">
        <v>62</v>
      </c>
      <c r="I1431" s="72" t="s">
        <v>63</v>
      </c>
      <c r="J1431" s="77" t="e">
        <f>(C1431-VLOOKUP(H1431,Riders!$A$2:$C$213,2,FALSE))/365</f>
        <v>#VALUE!</v>
      </c>
      <c r="K1431" s="72">
        <v>13</v>
      </c>
      <c r="L1431" s="72">
        <v>2</v>
      </c>
      <c r="M1431" s="88">
        <v>11.31</v>
      </c>
      <c r="N1431" s="37">
        <f t="shared" si="38"/>
        <v>63.660477453580896</v>
      </c>
    </row>
    <row r="1432" spans="1:14" x14ac:dyDescent="0.35">
      <c r="A1432" s="91" t="s">
        <v>71</v>
      </c>
      <c r="B1432" s="91">
        <v>2022</v>
      </c>
      <c r="C1432" s="82">
        <v>44750</v>
      </c>
      <c r="D1432" s="91" t="s">
        <v>72</v>
      </c>
      <c r="E1432" s="91" t="s">
        <v>205</v>
      </c>
      <c r="F1432" s="72">
        <v>4</v>
      </c>
      <c r="G1432" s="3">
        <v>1</v>
      </c>
      <c r="H1432" s="72" t="s">
        <v>37</v>
      </c>
      <c r="I1432" s="72" t="s">
        <v>38</v>
      </c>
      <c r="J1432" s="77" t="e">
        <f>(C1432-VLOOKUP(H1432,Riders!$A$2:$C$213,2,FALSE))/365</f>
        <v>#VALUE!</v>
      </c>
      <c r="K1432" s="72">
        <v>5</v>
      </c>
      <c r="L1432" s="72">
        <v>1</v>
      </c>
      <c r="M1432" s="88">
        <v>11.164</v>
      </c>
      <c r="N1432" s="37">
        <f t="shared" si="38"/>
        <v>64.493013256897171</v>
      </c>
    </row>
    <row r="1433" spans="1:14" x14ac:dyDescent="0.35">
      <c r="A1433" s="91" t="s">
        <v>71</v>
      </c>
      <c r="B1433" s="91">
        <v>2022</v>
      </c>
      <c r="C1433" s="82">
        <v>44750</v>
      </c>
      <c r="D1433" s="91" t="s">
        <v>72</v>
      </c>
      <c r="E1433" s="91" t="s">
        <v>205</v>
      </c>
      <c r="F1433" s="72">
        <v>4</v>
      </c>
      <c r="G1433" s="3">
        <v>1</v>
      </c>
      <c r="H1433" s="72" t="s">
        <v>86</v>
      </c>
      <c r="I1433" s="72" t="s">
        <v>21</v>
      </c>
      <c r="J1433" s="77" t="e">
        <f>(C1433-VLOOKUP(H1433,Riders!$A$2:$C$213,2,FALSE))/365</f>
        <v>#VALUE!</v>
      </c>
      <c r="K1433" s="72">
        <v>16</v>
      </c>
      <c r="L1433" s="72">
        <v>2</v>
      </c>
      <c r="M1433" s="88">
        <v>11.219999999999999</v>
      </c>
      <c r="N1433" s="37">
        <f t="shared" si="38"/>
        <v>64.171122994652407</v>
      </c>
    </row>
    <row r="1434" spans="1:14" x14ac:dyDescent="0.35">
      <c r="A1434" s="91" t="s">
        <v>71</v>
      </c>
      <c r="B1434" s="91">
        <v>2022</v>
      </c>
      <c r="C1434" s="82">
        <v>44750</v>
      </c>
      <c r="D1434" s="91" t="s">
        <v>72</v>
      </c>
      <c r="E1434" s="91" t="s">
        <v>205</v>
      </c>
      <c r="F1434" s="72">
        <v>5</v>
      </c>
      <c r="G1434" s="3">
        <v>1</v>
      </c>
      <c r="H1434" s="72" t="s">
        <v>28</v>
      </c>
      <c r="I1434" s="72" t="s">
        <v>29</v>
      </c>
      <c r="J1434" s="77" t="e">
        <f>(C1434-VLOOKUP(H1434,Riders!$A$2:$C$213,2,FALSE))/365</f>
        <v>#VALUE!</v>
      </c>
      <c r="K1434" s="72">
        <v>3</v>
      </c>
      <c r="L1434" s="72">
        <v>1</v>
      </c>
      <c r="M1434" s="88">
        <v>11.08</v>
      </c>
      <c r="N1434" s="37">
        <f t="shared" si="38"/>
        <v>64.981949458483754</v>
      </c>
    </row>
    <row r="1435" spans="1:14" x14ac:dyDescent="0.35">
      <c r="A1435" s="91" t="s">
        <v>71</v>
      </c>
      <c r="B1435" s="91">
        <v>2022</v>
      </c>
      <c r="C1435" s="82">
        <v>44750</v>
      </c>
      <c r="D1435" s="91" t="s">
        <v>72</v>
      </c>
      <c r="E1435" s="91" t="s">
        <v>205</v>
      </c>
      <c r="F1435" s="72">
        <v>5</v>
      </c>
      <c r="G1435" s="3">
        <v>1</v>
      </c>
      <c r="H1435" s="72" t="s">
        <v>80</v>
      </c>
      <c r="I1435" s="72" t="s">
        <v>65</v>
      </c>
      <c r="J1435" s="77" t="e">
        <f>(C1435-VLOOKUP(H1435,Riders!$A$2:$C$213,2,FALSE))/365</f>
        <v>#VALUE!</v>
      </c>
      <c r="K1435" s="72">
        <v>12</v>
      </c>
      <c r="L1435" s="72">
        <v>2</v>
      </c>
      <c r="M1435" s="88">
        <v>11.090999999999999</v>
      </c>
      <c r="N1435" s="37">
        <f t="shared" si="38"/>
        <v>64.917500676223966</v>
      </c>
    </row>
    <row r="1436" spans="1:14" x14ac:dyDescent="0.35">
      <c r="A1436" s="91" t="s">
        <v>71</v>
      </c>
      <c r="B1436" s="91">
        <v>2022</v>
      </c>
      <c r="C1436" s="82">
        <v>44750</v>
      </c>
      <c r="D1436" s="91" t="s">
        <v>72</v>
      </c>
      <c r="E1436" s="91" t="s">
        <v>205</v>
      </c>
      <c r="F1436" s="72">
        <v>6</v>
      </c>
      <c r="G1436" s="3">
        <v>1</v>
      </c>
      <c r="H1436" s="72" t="s">
        <v>75</v>
      </c>
      <c r="I1436" s="72" t="s">
        <v>19</v>
      </c>
      <c r="J1436" s="77" t="e">
        <f>(C1436-VLOOKUP(H1436,Riders!$A$2:$C$213,2,FALSE))/365</f>
        <v>#VALUE!</v>
      </c>
      <c r="K1436" s="72">
        <v>6</v>
      </c>
      <c r="L1436" s="72">
        <v>1</v>
      </c>
      <c r="M1436" s="88">
        <v>11.191000000000001</v>
      </c>
      <c r="N1436" s="37">
        <f t="shared" si="38"/>
        <v>64.337413993387543</v>
      </c>
    </row>
    <row r="1437" spans="1:14" x14ac:dyDescent="0.35">
      <c r="A1437" s="91" t="s">
        <v>71</v>
      </c>
      <c r="B1437" s="91">
        <v>2022</v>
      </c>
      <c r="C1437" s="82">
        <v>44750</v>
      </c>
      <c r="D1437" s="91" t="s">
        <v>72</v>
      </c>
      <c r="E1437" s="91" t="s">
        <v>205</v>
      </c>
      <c r="F1437" s="72">
        <v>6</v>
      </c>
      <c r="G1437" s="3">
        <v>1</v>
      </c>
      <c r="H1437" s="72" t="s">
        <v>43</v>
      </c>
      <c r="I1437" s="72" t="s">
        <v>44</v>
      </c>
      <c r="J1437" s="77" t="e">
        <f>(C1437-VLOOKUP(H1437,Riders!$A$2:$C$213,2,FALSE))/365</f>
        <v>#VALUE!</v>
      </c>
      <c r="K1437" s="72">
        <v>11</v>
      </c>
      <c r="L1437" s="72">
        <v>2</v>
      </c>
      <c r="M1437" t="s">
        <v>211</v>
      </c>
      <c r="N1437" s="37"/>
    </row>
    <row r="1438" spans="1:14" x14ac:dyDescent="0.35">
      <c r="A1438" s="91" t="s">
        <v>71</v>
      </c>
      <c r="B1438" s="91">
        <v>2022</v>
      </c>
      <c r="C1438" s="82">
        <v>44750</v>
      </c>
      <c r="D1438" s="91" t="s">
        <v>72</v>
      </c>
      <c r="E1438" s="91" t="s">
        <v>205</v>
      </c>
      <c r="F1438" s="72">
        <v>7</v>
      </c>
      <c r="G1438" s="3">
        <v>1</v>
      </c>
      <c r="H1438" s="72" t="s">
        <v>76</v>
      </c>
      <c r="I1438" s="72" t="s">
        <v>77</v>
      </c>
      <c r="J1438" s="77" t="e">
        <f>(C1438-VLOOKUP(H1438,Riders!$A$2:$C$213,2,FALSE))/365</f>
        <v>#VALUE!</v>
      </c>
      <c r="K1438" s="72">
        <v>7</v>
      </c>
      <c r="L1438" s="72">
        <v>1</v>
      </c>
      <c r="M1438" s="88">
        <v>11.432</v>
      </c>
      <c r="N1438" s="37">
        <f t="shared" ref="N1438:N1458" si="39">3.6*200/M1438</f>
        <v>62.981105668299506</v>
      </c>
    </row>
    <row r="1439" spans="1:14" x14ac:dyDescent="0.35">
      <c r="A1439" s="91" t="s">
        <v>71</v>
      </c>
      <c r="B1439" s="91">
        <v>2022</v>
      </c>
      <c r="C1439" s="82">
        <v>44750</v>
      </c>
      <c r="D1439" s="91" t="s">
        <v>72</v>
      </c>
      <c r="E1439" s="91" t="s">
        <v>205</v>
      </c>
      <c r="F1439" s="72">
        <v>7</v>
      </c>
      <c r="G1439" s="3">
        <v>1</v>
      </c>
      <c r="H1439" s="72" t="s">
        <v>41</v>
      </c>
      <c r="I1439" s="72" t="s">
        <v>27</v>
      </c>
      <c r="J1439" s="77" t="e">
        <f>(C1439-VLOOKUP(H1439,Riders!$A$2:$C$213,2,FALSE))/365</f>
        <v>#VALUE!</v>
      </c>
      <c r="K1439" s="72">
        <v>10</v>
      </c>
      <c r="L1439" s="72">
        <v>2</v>
      </c>
      <c r="M1439" s="88">
        <v>11.72</v>
      </c>
      <c r="N1439" s="37">
        <f t="shared" si="39"/>
        <v>61.433447098976103</v>
      </c>
    </row>
    <row r="1440" spans="1:14" x14ac:dyDescent="0.35">
      <c r="A1440" s="91" t="s">
        <v>71</v>
      </c>
      <c r="B1440" s="91">
        <v>2022</v>
      </c>
      <c r="C1440" s="82">
        <v>44750</v>
      </c>
      <c r="D1440" s="91" t="s">
        <v>72</v>
      </c>
      <c r="E1440" s="91" t="s">
        <v>205</v>
      </c>
      <c r="F1440" s="72">
        <v>8</v>
      </c>
      <c r="G1440" s="3">
        <v>1</v>
      </c>
      <c r="H1440" s="72" t="s">
        <v>78</v>
      </c>
      <c r="I1440" s="72" t="s">
        <v>19</v>
      </c>
      <c r="J1440" s="77" t="e">
        <f>(C1440-VLOOKUP(H1440,Riders!$A$2:$C$213,2,FALSE))/365</f>
        <v>#VALUE!</v>
      </c>
      <c r="K1440" s="72">
        <v>8</v>
      </c>
      <c r="L1440" s="72">
        <v>1</v>
      </c>
      <c r="M1440">
        <v>11.08</v>
      </c>
      <c r="N1440" s="37">
        <f t="shared" si="39"/>
        <v>64.981949458483754</v>
      </c>
    </row>
    <row r="1441" spans="1:14" x14ac:dyDescent="0.35">
      <c r="A1441" s="91" t="s">
        <v>71</v>
      </c>
      <c r="B1441" s="91">
        <v>2022</v>
      </c>
      <c r="C1441" s="82">
        <v>44750</v>
      </c>
      <c r="D1441" s="91" t="s">
        <v>72</v>
      </c>
      <c r="E1441" s="72" t="s">
        <v>205</v>
      </c>
      <c r="F1441" s="72">
        <v>8</v>
      </c>
      <c r="G1441" s="3">
        <v>1</v>
      </c>
      <c r="H1441" s="72" t="s">
        <v>32</v>
      </c>
      <c r="I1441" s="72" t="s">
        <v>79</v>
      </c>
      <c r="J1441" s="77" t="e">
        <f>(C1441-VLOOKUP(H1441,Riders!$A$2:$C$213,2,FALSE))/365</f>
        <v>#VALUE!</v>
      </c>
      <c r="K1441" s="72">
        <v>9</v>
      </c>
      <c r="L1441" s="72">
        <v>2</v>
      </c>
      <c r="M1441">
        <v>11.159000000000001</v>
      </c>
      <c r="N1441" s="37">
        <f t="shared" si="39"/>
        <v>64.521910565462846</v>
      </c>
    </row>
    <row r="1442" spans="1:14" x14ac:dyDescent="0.35">
      <c r="A1442" s="43" t="s">
        <v>71</v>
      </c>
      <c r="B1442" s="43">
        <v>2022</v>
      </c>
      <c r="C1442" s="73">
        <v>44750</v>
      </c>
      <c r="D1442" s="43" t="s">
        <v>72</v>
      </c>
      <c r="E1442" s="71" t="s">
        <v>206</v>
      </c>
      <c r="F1442" s="71">
        <v>1</v>
      </c>
      <c r="G1442" s="3">
        <v>1</v>
      </c>
      <c r="H1442" t="s">
        <v>16</v>
      </c>
      <c r="I1442" t="s">
        <v>17</v>
      </c>
      <c r="J1442" s="74" t="e">
        <f>(C1442-VLOOKUP(H1442,Riders!$A$2:$C$213,2,FALSE))/365</f>
        <v>#VALUE!</v>
      </c>
      <c r="K1442" s="71">
        <v>1</v>
      </c>
      <c r="L1442" s="71">
        <v>1</v>
      </c>
      <c r="M1442" s="88">
        <v>11.148</v>
      </c>
      <c r="N1442" s="37">
        <f t="shared" si="39"/>
        <v>64.585575888051665</v>
      </c>
    </row>
    <row r="1443" spans="1:14" x14ac:dyDescent="0.35">
      <c r="A1443" s="43" t="s">
        <v>71</v>
      </c>
      <c r="B1443" s="43">
        <v>2022</v>
      </c>
      <c r="C1443" s="73">
        <v>44750</v>
      </c>
      <c r="D1443" s="43" t="s">
        <v>72</v>
      </c>
      <c r="E1443" s="43" t="s">
        <v>206</v>
      </c>
      <c r="F1443" s="71">
        <v>1</v>
      </c>
      <c r="G1443" s="3">
        <v>1</v>
      </c>
      <c r="H1443" t="s">
        <v>78</v>
      </c>
      <c r="I1443" t="s">
        <v>19</v>
      </c>
      <c r="J1443" s="74" t="e">
        <f>(C1443-VLOOKUP(H1443,Riders!$A$2:$C$213,2,FALSE))/365</f>
        <v>#VALUE!</v>
      </c>
      <c r="K1443" s="71">
        <v>8</v>
      </c>
      <c r="L1443" s="71">
        <v>2</v>
      </c>
      <c r="M1443" s="88">
        <v>11.407999999999999</v>
      </c>
      <c r="N1443" s="37">
        <f t="shared" si="39"/>
        <v>63.113604488078543</v>
      </c>
    </row>
    <row r="1444" spans="1:14" x14ac:dyDescent="0.35">
      <c r="A1444" s="43" t="s">
        <v>71</v>
      </c>
      <c r="B1444" s="43">
        <v>2022</v>
      </c>
      <c r="C1444" s="73">
        <v>44750</v>
      </c>
      <c r="D1444" s="43" t="s">
        <v>72</v>
      </c>
      <c r="E1444" s="71" t="s">
        <v>206</v>
      </c>
      <c r="F1444" s="71">
        <v>2</v>
      </c>
      <c r="G1444" s="3">
        <v>1</v>
      </c>
      <c r="H1444" t="s">
        <v>20</v>
      </c>
      <c r="I1444" t="s">
        <v>21</v>
      </c>
      <c r="J1444" s="74" t="e">
        <f>(C1444-VLOOKUP(H1444,Riders!$A$2:$C$213,2,FALSE))/365</f>
        <v>#VALUE!</v>
      </c>
      <c r="K1444" s="71">
        <v>2</v>
      </c>
      <c r="L1444" s="71">
        <v>1</v>
      </c>
      <c r="M1444" s="88">
        <v>10.992000000000001</v>
      </c>
      <c r="N1444" s="37">
        <f t="shared" si="39"/>
        <v>65.502183406113531</v>
      </c>
    </row>
    <row r="1445" spans="1:14" x14ac:dyDescent="0.35">
      <c r="A1445" s="43" t="s">
        <v>71</v>
      </c>
      <c r="B1445" s="43">
        <v>2022</v>
      </c>
      <c r="C1445" s="73">
        <v>44750</v>
      </c>
      <c r="D1445" s="43" t="s">
        <v>72</v>
      </c>
      <c r="E1445" s="71" t="s">
        <v>206</v>
      </c>
      <c r="F1445" s="71">
        <v>2</v>
      </c>
      <c r="G1445" s="3">
        <v>1</v>
      </c>
      <c r="H1445" t="s">
        <v>76</v>
      </c>
      <c r="I1445" t="s">
        <v>77</v>
      </c>
      <c r="J1445" s="74" t="e">
        <f>(C1445-VLOOKUP(H1445,Riders!$A$2:$C$213,2,FALSE))/365</f>
        <v>#VALUE!</v>
      </c>
      <c r="K1445" s="71">
        <v>7</v>
      </c>
      <c r="L1445" s="71">
        <v>2</v>
      </c>
      <c r="M1445" s="88">
        <v>11.07</v>
      </c>
      <c r="N1445" s="37">
        <f t="shared" si="39"/>
        <v>65.040650406504056</v>
      </c>
    </row>
    <row r="1446" spans="1:14" x14ac:dyDescent="0.35">
      <c r="A1446" s="43" t="s">
        <v>71</v>
      </c>
      <c r="B1446" s="43">
        <v>2022</v>
      </c>
      <c r="C1446" s="73">
        <v>44750</v>
      </c>
      <c r="D1446" s="43" t="s">
        <v>72</v>
      </c>
      <c r="E1446" s="43" t="s">
        <v>206</v>
      </c>
      <c r="F1446" s="71">
        <v>3</v>
      </c>
      <c r="G1446" s="3">
        <v>1</v>
      </c>
      <c r="H1446" t="s">
        <v>73</v>
      </c>
      <c r="I1446" t="s">
        <v>74</v>
      </c>
      <c r="J1446" s="74" t="e">
        <f>(C1446-VLOOKUP(H1446,Riders!$A$2:$C$213,2,FALSE))/365</f>
        <v>#VALUE!</v>
      </c>
      <c r="K1446" s="71">
        <v>4</v>
      </c>
      <c r="L1446" s="71">
        <v>1</v>
      </c>
      <c r="M1446" s="88">
        <v>11.198</v>
      </c>
      <c r="N1446" s="37">
        <f t="shared" si="39"/>
        <v>64.297195927844257</v>
      </c>
    </row>
    <row r="1447" spans="1:14" x14ac:dyDescent="0.35">
      <c r="A1447" s="43" t="s">
        <v>71</v>
      </c>
      <c r="B1447" s="43">
        <v>2022</v>
      </c>
      <c r="C1447" s="73">
        <v>44750</v>
      </c>
      <c r="D1447" s="43" t="s">
        <v>72</v>
      </c>
      <c r="E1447" s="71" t="s">
        <v>206</v>
      </c>
      <c r="F1447" s="71">
        <v>3</v>
      </c>
      <c r="G1447" s="3">
        <v>1</v>
      </c>
      <c r="H1447" t="s">
        <v>75</v>
      </c>
      <c r="I1447" t="s">
        <v>19</v>
      </c>
      <c r="J1447" s="74" t="e">
        <f>(C1447-VLOOKUP(H1447,Riders!$A$2:$C$213,2,FALSE))/365</f>
        <v>#VALUE!</v>
      </c>
      <c r="K1447" s="71">
        <v>6</v>
      </c>
      <c r="L1447" s="71">
        <v>2</v>
      </c>
      <c r="M1447" s="88">
        <v>11.295</v>
      </c>
      <c r="N1447" s="37">
        <f t="shared" si="39"/>
        <v>63.745019920318725</v>
      </c>
    </row>
    <row r="1448" spans="1:14" x14ac:dyDescent="0.35">
      <c r="A1448" s="43" t="s">
        <v>71</v>
      </c>
      <c r="B1448" s="43">
        <v>2022</v>
      </c>
      <c r="C1448" s="73">
        <v>44750</v>
      </c>
      <c r="D1448" s="43" t="s">
        <v>72</v>
      </c>
      <c r="E1448" s="71" t="s">
        <v>206</v>
      </c>
      <c r="F1448" s="71">
        <v>4</v>
      </c>
      <c r="G1448" s="3">
        <v>1</v>
      </c>
      <c r="H1448" t="s">
        <v>28</v>
      </c>
      <c r="I1448" t="s">
        <v>29</v>
      </c>
      <c r="J1448" s="74" t="e">
        <f>(C1448-VLOOKUP(H1448,Riders!$A$2:$C$213,2,FALSE))/365</f>
        <v>#VALUE!</v>
      </c>
      <c r="K1448" s="71">
        <v>3</v>
      </c>
      <c r="L1448" s="71">
        <v>1</v>
      </c>
      <c r="M1448" s="88">
        <v>11.023</v>
      </c>
      <c r="N1448" s="37">
        <f t="shared" si="39"/>
        <v>65.317971514106873</v>
      </c>
    </row>
    <row r="1449" spans="1:14" x14ac:dyDescent="0.35">
      <c r="A1449" s="43" t="s">
        <v>71</v>
      </c>
      <c r="B1449" s="43">
        <v>2022</v>
      </c>
      <c r="C1449" s="73">
        <v>44750</v>
      </c>
      <c r="D1449" s="43" t="s">
        <v>72</v>
      </c>
      <c r="E1449" s="43" t="s">
        <v>206</v>
      </c>
      <c r="F1449" s="71">
        <v>4</v>
      </c>
      <c r="G1449" s="3">
        <v>1</v>
      </c>
      <c r="H1449" t="s">
        <v>37</v>
      </c>
      <c r="I1449" t="s">
        <v>38</v>
      </c>
      <c r="J1449" s="74" t="e">
        <f>(C1449-VLOOKUP(H1449,Riders!$A$2:$C$213,2,FALSE))/365</f>
        <v>#VALUE!</v>
      </c>
      <c r="K1449" s="71">
        <v>5</v>
      </c>
      <c r="L1449" s="71">
        <v>2</v>
      </c>
      <c r="M1449" s="88">
        <v>11.074999999999999</v>
      </c>
      <c r="N1449" s="37">
        <f t="shared" si="39"/>
        <v>65.011286681715575</v>
      </c>
    </row>
    <row r="1450" spans="1:14" x14ac:dyDescent="0.35">
      <c r="A1450" s="43" t="s">
        <v>71</v>
      </c>
      <c r="B1450" s="43">
        <v>2022</v>
      </c>
      <c r="C1450" s="73">
        <v>44750</v>
      </c>
      <c r="D1450" s="43" t="s">
        <v>72</v>
      </c>
      <c r="E1450" s="71" t="s">
        <v>206</v>
      </c>
      <c r="F1450" s="71">
        <v>1</v>
      </c>
      <c r="G1450" s="3">
        <v>2</v>
      </c>
      <c r="H1450" t="s">
        <v>16</v>
      </c>
      <c r="I1450" t="s">
        <v>17</v>
      </c>
      <c r="J1450" s="74" t="e">
        <f>(C1450-VLOOKUP(H1450,Riders!$A$2:$C$213,2,FALSE))/365</f>
        <v>#VALUE!</v>
      </c>
      <c r="K1450" s="71">
        <v>1</v>
      </c>
      <c r="L1450" s="71">
        <v>1</v>
      </c>
      <c r="M1450" s="88">
        <v>11.005000000000001</v>
      </c>
      <c r="N1450" s="37">
        <f t="shared" si="39"/>
        <v>65.42480690595184</v>
      </c>
    </row>
    <row r="1451" spans="1:14" x14ac:dyDescent="0.35">
      <c r="A1451" s="43" t="s">
        <v>71</v>
      </c>
      <c r="B1451" s="43">
        <v>2022</v>
      </c>
      <c r="C1451" s="73">
        <v>44750</v>
      </c>
      <c r="D1451" s="43" t="s">
        <v>72</v>
      </c>
      <c r="E1451" s="71" t="s">
        <v>206</v>
      </c>
      <c r="F1451" s="71">
        <v>1</v>
      </c>
      <c r="G1451" s="3">
        <v>2</v>
      </c>
      <c r="H1451" t="s">
        <v>78</v>
      </c>
      <c r="I1451" t="s">
        <v>19</v>
      </c>
      <c r="J1451" s="74" t="e">
        <f>(C1451-VLOOKUP(H1451,Riders!$A$2:$C$213,2,FALSE))/365</f>
        <v>#VALUE!</v>
      </c>
      <c r="K1451" s="71">
        <v>8</v>
      </c>
      <c r="L1451" s="71">
        <v>2</v>
      </c>
      <c r="M1451" s="88">
        <v>11.122000000000002</v>
      </c>
      <c r="N1451" s="37">
        <f t="shared" si="39"/>
        <v>64.736558172990456</v>
      </c>
    </row>
    <row r="1452" spans="1:14" x14ac:dyDescent="0.35">
      <c r="A1452" s="43" t="s">
        <v>71</v>
      </c>
      <c r="B1452" s="43">
        <v>2022</v>
      </c>
      <c r="C1452" s="73">
        <v>44750</v>
      </c>
      <c r="D1452" s="43" t="s">
        <v>72</v>
      </c>
      <c r="E1452" s="43" t="s">
        <v>206</v>
      </c>
      <c r="F1452" s="71">
        <v>2</v>
      </c>
      <c r="G1452" s="3">
        <v>2</v>
      </c>
      <c r="H1452" t="s">
        <v>20</v>
      </c>
      <c r="I1452" t="s">
        <v>21</v>
      </c>
      <c r="J1452" s="74" t="e">
        <f>(C1452-VLOOKUP(H1452,Riders!$A$2:$C$213,2,FALSE))/365</f>
        <v>#VALUE!</v>
      </c>
      <c r="K1452" s="71">
        <v>2</v>
      </c>
      <c r="L1452" s="71">
        <v>1</v>
      </c>
      <c r="M1452" s="88">
        <v>10.928000000000001</v>
      </c>
      <c r="N1452" s="37">
        <f t="shared" si="39"/>
        <v>65.885797950219612</v>
      </c>
    </row>
    <row r="1453" spans="1:14" x14ac:dyDescent="0.35">
      <c r="A1453" s="43" t="s">
        <v>71</v>
      </c>
      <c r="B1453" s="43">
        <v>2022</v>
      </c>
      <c r="C1453" s="73">
        <v>44750</v>
      </c>
      <c r="D1453" s="43" t="s">
        <v>72</v>
      </c>
      <c r="E1453" s="71" t="s">
        <v>206</v>
      </c>
      <c r="F1453" s="71">
        <v>2</v>
      </c>
      <c r="G1453" s="3">
        <v>2</v>
      </c>
      <c r="H1453" t="s">
        <v>76</v>
      </c>
      <c r="I1453" t="s">
        <v>77</v>
      </c>
      <c r="J1453" s="74" t="e">
        <f>(C1453-VLOOKUP(H1453,Riders!$A$2:$C$213,2,FALSE))/365</f>
        <v>#VALUE!</v>
      </c>
      <c r="K1453" s="71">
        <v>7</v>
      </c>
      <c r="L1453" s="71">
        <v>2</v>
      </c>
      <c r="M1453" s="88">
        <v>11.221</v>
      </c>
      <c r="N1453" s="37">
        <f t="shared" si="39"/>
        <v>64.16540415292755</v>
      </c>
    </row>
    <row r="1454" spans="1:14" x14ac:dyDescent="0.35">
      <c r="A1454" s="43" t="s">
        <v>71</v>
      </c>
      <c r="B1454" s="43">
        <v>2022</v>
      </c>
      <c r="C1454" s="73">
        <v>44750</v>
      </c>
      <c r="D1454" s="43" t="s">
        <v>72</v>
      </c>
      <c r="E1454" s="71" t="s">
        <v>206</v>
      </c>
      <c r="F1454" s="71">
        <v>3</v>
      </c>
      <c r="G1454" s="3">
        <v>2</v>
      </c>
      <c r="H1454" t="s">
        <v>73</v>
      </c>
      <c r="I1454" t="s">
        <v>74</v>
      </c>
      <c r="J1454" s="74" t="e">
        <f>(C1454-VLOOKUP(H1454,Riders!$A$2:$C$213,2,FALSE))/365</f>
        <v>#VALUE!</v>
      </c>
      <c r="K1454" s="71">
        <v>4</v>
      </c>
      <c r="L1454" s="71">
        <v>1</v>
      </c>
      <c r="M1454" s="88">
        <v>11.343999999999999</v>
      </c>
      <c r="N1454" s="37">
        <f t="shared" si="39"/>
        <v>63.469675599435831</v>
      </c>
    </row>
    <row r="1455" spans="1:14" x14ac:dyDescent="0.35">
      <c r="A1455" s="43" t="s">
        <v>71</v>
      </c>
      <c r="B1455" s="43">
        <v>2022</v>
      </c>
      <c r="C1455" s="73">
        <v>44750</v>
      </c>
      <c r="D1455" s="43" t="s">
        <v>72</v>
      </c>
      <c r="E1455" s="43" t="s">
        <v>206</v>
      </c>
      <c r="F1455" s="71">
        <v>3</v>
      </c>
      <c r="G1455" s="3">
        <v>2</v>
      </c>
      <c r="H1455" t="s">
        <v>75</v>
      </c>
      <c r="I1455" t="s">
        <v>19</v>
      </c>
      <c r="J1455" s="74" t="e">
        <f>(C1455-VLOOKUP(H1455,Riders!$A$2:$C$213,2,FALSE))/365</f>
        <v>#VALUE!</v>
      </c>
      <c r="K1455" s="71">
        <v>6</v>
      </c>
      <c r="L1455" s="71">
        <v>2</v>
      </c>
      <c r="M1455" s="88">
        <v>11.472999999999999</v>
      </c>
      <c r="N1455" s="37">
        <f t="shared" si="39"/>
        <v>62.756035910398332</v>
      </c>
    </row>
    <row r="1456" spans="1:14" x14ac:dyDescent="0.35">
      <c r="A1456" s="43" t="s">
        <v>71</v>
      </c>
      <c r="B1456" s="43">
        <v>2022</v>
      </c>
      <c r="C1456" s="73">
        <v>44750</v>
      </c>
      <c r="D1456" s="43" t="s">
        <v>72</v>
      </c>
      <c r="E1456" s="71" t="s">
        <v>206</v>
      </c>
      <c r="F1456" s="71">
        <v>4</v>
      </c>
      <c r="G1456" s="3">
        <v>2</v>
      </c>
      <c r="H1456" t="s">
        <v>28</v>
      </c>
      <c r="I1456" t="s">
        <v>29</v>
      </c>
      <c r="J1456" s="74" t="e">
        <f>(C1456-VLOOKUP(H1456,Riders!$A$2:$C$213,2,FALSE))/365</f>
        <v>#VALUE!</v>
      </c>
      <c r="K1456" s="71">
        <v>3</v>
      </c>
      <c r="L1456" s="71">
        <v>1</v>
      </c>
      <c r="M1456" s="88">
        <v>11.12</v>
      </c>
      <c r="N1456" s="37">
        <f t="shared" si="39"/>
        <v>64.748201438848923</v>
      </c>
    </row>
    <row r="1457" spans="1:14" x14ac:dyDescent="0.35">
      <c r="A1457" s="43" t="s">
        <v>71</v>
      </c>
      <c r="B1457" s="43">
        <v>2022</v>
      </c>
      <c r="C1457" s="73">
        <v>44750</v>
      </c>
      <c r="D1457" s="43" t="s">
        <v>72</v>
      </c>
      <c r="E1457" s="71" t="s">
        <v>206</v>
      </c>
      <c r="F1457" s="71">
        <v>4</v>
      </c>
      <c r="G1457" s="3">
        <v>2</v>
      </c>
      <c r="H1457" t="s">
        <v>37</v>
      </c>
      <c r="I1457" t="s">
        <v>38</v>
      </c>
      <c r="J1457" s="74" t="e">
        <f>(C1457-VLOOKUP(H1457,Riders!$A$2:$C$213,2,FALSE))/365</f>
        <v>#VALUE!</v>
      </c>
      <c r="K1457" s="71">
        <v>5</v>
      </c>
      <c r="L1457" s="71">
        <v>2</v>
      </c>
      <c r="M1457" s="88">
        <v>11.295</v>
      </c>
      <c r="N1457" s="37">
        <f t="shared" si="39"/>
        <v>63.745019920318725</v>
      </c>
    </row>
    <row r="1458" spans="1:14" x14ac:dyDescent="0.35">
      <c r="A1458" s="43" t="s">
        <v>71</v>
      </c>
      <c r="B1458" s="43">
        <v>2022</v>
      </c>
      <c r="C1458" s="73">
        <v>44750</v>
      </c>
      <c r="D1458" s="43" t="s">
        <v>72</v>
      </c>
      <c r="E1458" s="71" t="s">
        <v>207</v>
      </c>
      <c r="F1458" s="71">
        <v>1</v>
      </c>
      <c r="G1458" s="3">
        <v>1</v>
      </c>
      <c r="H1458" t="s">
        <v>16</v>
      </c>
      <c r="I1458" t="s">
        <v>17</v>
      </c>
      <c r="J1458" s="74" t="e">
        <f>(C1458-VLOOKUP(H1458,Riders!$A$2:$C$213,2,FALSE))/365</f>
        <v>#VALUE!</v>
      </c>
      <c r="K1458" s="71">
        <v>1</v>
      </c>
      <c r="L1458" s="71">
        <v>1</v>
      </c>
      <c r="M1458" s="88">
        <v>11.157999999999999</v>
      </c>
      <c r="N1458" s="37">
        <f t="shared" si="39"/>
        <v>64.527693134970434</v>
      </c>
    </row>
    <row r="1459" spans="1:14" x14ac:dyDescent="0.35">
      <c r="A1459" s="43" t="s">
        <v>71</v>
      </c>
      <c r="B1459" s="43">
        <v>2022</v>
      </c>
      <c r="C1459" s="73">
        <v>44750</v>
      </c>
      <c r="D1459" s="43" t="s">
        <v>72</v>
      </c>
      <c r="E1459" s="43" t="s">
        <v>207</v>
      </c>
      <c r="F1459" s="71">
        <v>1</v>
      </c>
      <c r="G1459" s="3">
        <v>1</v>
      </c>
      <c r="H1459" t="s">
        <v>28</v>
      </c>
      <c r="I1459" t="s">
        <v>29</v>
      </c>
      <c r="J1459" s="74" t="e">
        <f>(C1459-VLOOKUP(H1459,Riders!$A$2:$C$213,2,FALSE))/365</f>
        <v>#VALUE!</v>
      </c>
      <c r="K1459" s="71">
        <v>3</v>
      </c>
      <c r="L1459" s="71">
        <v>2</v>
      </c>
      <c r="M1459" t="s">
        <v>211</v>
      </c>
      <c r="N1459" s="3"/>
    </row>
    <row r="1460" spans="1:14" x14ac:dyDescent="0.35">
      <c r="A1460" s="43" t="s">
        <v>71</v>
      </c>
      <c r="B1460" s="43">
        <v>2022</v>
      </c>
      <c r="C1460" s="73">
        <v>44750</v>
      </c>
      <c r="D1460" s="43" t="s">
        <v>72</v>
      </c>
      <c r="E1460" s="71" t="s">
        <v>207</v>
      </c>
      <c r="F1460" s="71">
        <v>2</v>
      </c>
      <c r="G1460" s="3">
        <v>1</v>
      </c>
      <c r="H1460" t="s">
        <v>20</v>
      </c>
      <c r="I1460" t="s">
        <v>21</v>
      </c>
      <c r="J1460" s="74" t="e">
        <f>(C1460-VLOOKUP(H1460,Riders!$A$2:$C$213,2,FALSE))/365</f>
        <v>#VALUE!</v>
      </c>
      <c r="K1460" s="71">
        <v>2</v>
      </c>
      <c r="L1460" s="71">
        <v>1</v>
      </c>
      <c r="M1460">
        <v>11.112</v>
      </c>
      <c r="N1460" s="37">
        <f t="shared" ref="N1460:N1523" si="40">3.6*200/M1460</f>
        <v>64.794816414686821</v>
      </c>
    </row>
    <row r="1461" spans="1:14" x14ac:dyDescent="0.35">
      <c r="A1461" s="43" t="s">
        <v>71</v>
      </c>
      <c r="B1461" s="43">
        <v>2022</v>
      </c>
      <c r="C1461" s="73">
        <v>44750</v>
      </c>
      <c r="D1461" s="43" t="s">
        <v>72</v>
      </c>
      <c r="E1461" s="71" t="s">
        <v>207</v>
      </c>
      <c r="F1461" s="71">
        <v>2</v>
      </c>
      <c r="G1461" s="3">
        <v>1</v>
      </c>
      <c r="H1461" t="s">
        <v>73</v>
      </c>
      <c r="I1461" t="s">
        <v>74</v>
      </c>
      <c r="J1461" s="74" t="e">
        <f>(C1461-VLOOKUP(H1461,Riders!$A$2:$C$213,2,FALSE))/365</f>
        <v>#VALUE!</v>
      </c>
      <c r="K1461" s="71">
        <v>4</v>
      </c>
      <c r="L1461" s="71">
        <v>2</v>
      </c>
      <c r="M1461">
        <v>11.149000000000001</v>
      </c>
      <c r="N1461" s="37">
        <f t="shared" si="40"/>
        <v>64.579782940173999</v>
      </c>
    </row>
    <row r="1462" spans="1:14" x14ac:dyDescent="0.35">
      <c r="A1462" s="43" t="s">
        <v>71</v>
      </c>
      <c r="B1462" s="43">
        <v>2022</v>
      </c>
      <c r="C1462" s="73">
        <v>44750</v>
      </c>
      <c r="D1462" s="43" t="s">
        <v>72</v>
      </c>
      <c r="E1462" s="43" t="s">
        <v>207</v>
      </c>
      <c r="F1462" s="71">
        <v>1</v>
      </c>
      <c r="G1462" s="3">
        <v>2</v>
      </c>
      <c r="H1462" t="s">
        <v>16</v>
      </c>
      <c r="I1462" t="s">
        <v>17</v>
      </c>
      <c r="J1462" s="74" t="e">
        <f>(C1462-VLOOKUP(H1462,Riders!$A$2:$C$213,2,FALSE))/365</f>
        <v>#VALUE!</v>
      </c>
      <c r="K1462" s="71">
        <v>1</v>
      </c>
      <c r="L1462" s="71">
        <v>1</v>
      </c>
      <c r="M1462" s="88">
        <v>11.012</v>
      </c>
      <c r="N1462" s="37">
        <f t="shared" si="40"/>
        <v>65.383218307301121</v>
      </c>
    </row>
    <row r="1463" spans="1:14" x14ac:dyDescent="0.35">
      <c r="A1463" s="43" t="s">
        <v>71</v>
      </c>
      <c r="B1463" s="43">
        <v>2022</v>
      </c>
      <c r="C1463" s="73">
        <v>44750</v>
      </c>
      <c r="D1463" s="43" t="s">
        <v>72</v>
      </c>
      <c r="E1463" s="71" t="s">
        <v>207</v>
      </c>
      <c r="F1463" s="71">
        <v>1</v>
      </c>
      <c r="G1463" s="3">
        <v>2</v>
      </c>
      <c r="H1463" t="s">
        <v>28</v>
      </c>
      <c r="I1463" t="s">
        <v>29</v>
      </c>
      <c r="J1463" s="74" t="e">
        <f>(C1463-VLOOKUP(H1463,Riders!$A$2:$C$213,2,FALSE))/365</f>
        <v>#VALUE!</v>
      </c>
      <c r="K1463" s="71">
        <v>3</v>
      </c>
      <c r="L1463" s="71">
        <v>2</v>
      </c>
      <c r="M1463">
        <v>11.902000000000001</v>
      </c>
      <c r="N1463" s="37">
        <f t="shared" si="40"/>
        <v>60.494034616030916</v>
      </c>
    </row>
    <row r="1464" spans="1:14" x14ac:dyDescent="0.35">
      <c r="A1464" s="43" t="s">
        <v>71</v>
      </c>
      <c r="B1464" s="43">
        <v>2022</v>
      </c>
      <c r="C1464" s="73">
        <v>44750</v>
      </c>
      <c r="D1464" s="43" t="s">
        <v>72</v>
      </c>
      <c r="E1464" s="71" t="s">
        <v>207</v>
      </c>
      <c r="F1464" s="71">
        <v>2</v>
      </c>
      <c r="G1464" s="3">
        <v>2</v>
      </c>
      <c r="H1464" t="s">
        <v>20</v>
      </c>
      <c r="I1464" t="s">
        <v>21</v>
      </c>
      <c r="J1464" s="74" t="e">
        <f>(C1464-VLOOKUP(H1464,Riders!$A$2:$C$213,2,FALSE))/365</f>
        <v>#VALUE!</v>
      </c>
      <c r="K1464" s="71">
        <v>2</v>
      </c>
      <c r="L1464" s="71">
        <v>1</v>
      </c>
      <c r="M1464">
        <v>11.057</v>
      </c>
      <c r="N1464" s="37">
        <f t="shared" si="40"/>
        <v>65.117120376232251</v>
      </c>
    </row>
    <row r="1465" spans="1:14" x14ac:dyDescent="0.35">
      <c r="A1465" s="43" t="s">
        <v>71</v>
      </c>
      <c r="B1465" s="43">
        <v>2022</v>
      </c>
      <c r="C1465" s="73">
        <v>44750</v>
      </c>
      <c r="D1465" s="43" t="s">
        <v>72</v>
      </c>
      <c r="E1465" s="43" t="s">
        <v>207</v>
      </c>
      <c r="F1465" s="71">
        <v>2</v>
      </c>
      <c r="G1465" s="3">
        <v>2</v>
      </c>
      <c r="H1465" t="s">
        <v>73</v>
      </c>
      <c r="I1465" t="s">
        <v>74</v>
      </c>
      <c r="J1465" s="74" t="e">
        <f>(C1465-VLOOKUP(H1465,Riders!$A$2:$C$213,2,FALSE))/365</f>
        <v>#VALUE!</v>
      </c>
      <c r="K1465" s="71">
        <v>4</v>
      </c>
      <c r="L1465" s="71">
        <v>2</v>
      </c>
      <c r="M1465">
        <v>11.115</v>
      </c>
      <c r="N1465" s="37">
        <f t="shared" si="40"/>
        <v>64.777327935222672</v>
      </c>
    </row>
    <row r="1466" spans="1:14" x14ac:dyDescent="0.35">
      <c r="A1466" s="43" t="s">
        <v>71</v>
      </c>
      <c r="B1466" s="43">
        <v>2022</v>
      </c>
      <c r="C1466" s="73">
        <v>44750</v>
      </c>
      <c r="D1466" s="43" t="s">
        <v>72</v>
      </c>
      <c r="E1466" s="71" t="s">
        <v>208</v>
      </c>
      <c r="F1466" t="s">
        <v>209</v>
      </c>
      <c r="G1466" s="3">
        <v>1</v>
      </c>
      <c r="H1466" t="s">
        <v>16</v>
      </c>
      <c r="I1466" t="s">
        <v>17</v>
      </c>
      <c r="J1466" s="74" t="e">
        <f>(C1466-VLOOKUP(H1466,Riders!$A$2:$C$213,2,FALSE))/365</f>
        <v>#VALUE!</v>
      </c>
      <c r="K1466" s="71">
        <v>1</v>
      </c>
      <c r="L1466">
        <v>2</v>
      </c>
      <c r="M1466">
        <v>11.129000000000001</v>
      </c>
      <c r="N1466" s="37">
        <f t="shared" si="40"/>
        <v>64.695839698086075</v>
      </c>
    </row>
    <row r="1467" spans="1:14" x14ac:dyDescent="0.35">
      <c r="A1467" s="43" t="s">
        <v>71</v>
      </c>
      <c r="B1467" s="43">
        <v>2022</v>
      </c>
      <c r="C1467" s="73">
        <v>44750</v>
      </c>
      <c r="D1467" s="43" t="s">
        <v>72</v>
      </c>
      <c r="E1467" s="71" t="s">
        <v>208</v>
      </c>
      <c r="F1467" t="s">
        <v>209</v>
      </c>
      <c r="G1467" s="3">
        <v>1</v>
      </c>
      <c r="H1467" t="s">
        <v>20</v>
      </c>
      <c r="I1467" t="s">
        <v>21</v>
      </c>
      <c r="J1467" s="74" t="e">
        <f>(C1467-VLOOKUP(H1467,Riders!$A$2:$C$213,2,FALSE))/365</f>
        <v>#VALUE!</v>
      </c>
      <c r="K1467" s="71">
        <v>2</v>
      </c>
      <c r="L1467">
        <v>1</v>
      </c>
      <c r="M1467">
        <v>11.021000000000001</v>
      </c>
      <c r="N1467" s="37">
        <f t="shared" si="40"/>
        <v>65.329824879774975</v>
      </c>
    </row>
    <row r="1468" spans="1:14" x14ac:dyDescent="0.35">
      <c r="A1468" s="43" t="s">
        <v>71</v>
      </c>
      <c r="B1468" s="43">
        <v>2022</v>
      </c>
      <c r="C1468" s="73">
        <v>44750</v>
      </c>
      <c r="D1468" s="43" t="s">
        <v>72</v>
      </c>
      <c r="E1468" s="43" t="s">
        <v>208</v>
      </c>
      <c r="F1468" t="s">
        <v>210</v>
      </c>
      <c r="G1468" s="3">
        <v>1</v>
      </c>
      <c r="H1468" t="s">
        <v>28</v>
      </c>
      <c r="I1468" t="s">
        <v>29</v>
      </c>
      <c r="J1468" s="74" t="e">
        <f>(C1468-VLOOKUP(H1468,Riders!$A$2:$C$213,2,FALSE))/365</f>
        <v>#VALUE!</v>
      </c>
      <c r="K1468" s="71">
        <v>3</v>
      </c>
      <c r="L1468">
        <v>1</v>
      </c>
      <c r="M1468">
        <v>11.101000000000001</v>
      </c>
      <c r="N1468" s="37">
        <f t="shared" si="40"/>
        <v>64.859021709755879</v>
      </c>
    </row>
    <row r="1469" spans="1:14" x14ac:dyDescent="0.35">
      <c r="A1469" s="43" t="s">
        <v>71</v>
      </c>
      <c r="B1469" s="43">
        <v>2022</v>
      </c>
      <c r="C1469" s="73">
        <v>44750</v>
      </c>
      <c r="D1469" s="43" t="s">
        <v>72</v>
      </c>
      <c r="E1469" s="71" t="s">
        <v>208</v>
      </c>
      <c r="F1469" t="s">
        <v>210</v>
      </c>
      <c r="G1469" s="3">
        <v>1</v>
      </c>
      <c r="H1469" t="s">
        <v>73</v>
      </c>
      <c r="I1469" t="s">
        <v>74</v>
      </c>
      <c r="J1469" s="74" t="e">
        <f>(C1469-VLOOKUP(H1469,Riders!$A$2:$C$2000,2,FALSE))/365</f>
        <v>#VALUE!</v>
      </c>
      <c r="K1469" s="71">
        <v>4</v>
      </c>
      <c r="L1469">
        <v>2</v>
      </c>
      <c r="M1469">
        <v>11.271000000000001</v>
      </c>
      <c r="N1469" s="37">
        <f t="shared" si="40"/>
        <v>63.880755922278411</v>
      </c>
    </row>
    <row r="1470" spans="1:14" x14ac:dyDescent="0.35">
      <c r="A1470" s="43" t="s">
        <v>71</v>
      </c>
      <c r="B1470" s="43">
        <v>2022</v>
      </c>
      <c r="C1470" s="73">
        <v>44750</v>
      </c>
      <c r="D1470" s="43" t="s">
        <v>72</v>
      </c>
      <c r="E1470" s="71" t="s">
        <v>208</v>
      </c>
      <c r="F1470" t="s">
        <v>209</v>
      </c>
      <c r="G1470" s="3">
        <v>2</v>
      </c>
      <c r="H1470" t="s">
        <v>16</v>
      </c>
      <c r="I1470" t="s">
        <v>17</v>
      </c>
      <c r="J1470" s="74" t="e">
        <f>(C1470-VLOOKUP(H1470,Riders!$A$2:$C$213,2,FALSE))/365</f>
        <v>#VALUE!</v>
      </c>
      <c r="K1470" s="71">
        <v>1</v>
      </c>
      <c r="L1470">
        <v>1</v>
      </c>
      <c r="M1470">
        <v>11.228999999999999</v>
      </c>
      <c r="N1470" s="37">
        <f t="shared" si="40"/>
        <v>64.119690088164575</v>
      </c>
    </row>
    <row r="1471" spans="1:14" x14ac:dyDescent="0.35">
      <c r="A1471" s="43" t="s">
        <v>71</v>
      </c>
      <c r="B1471" s="43">
        <v>2022</v>
      </c>
      <c r="C1471" s="73">
        <v>44750</v>
      </c>
      <c r="D1471" s="43" t="s">
        <v>72</v>
      </c>
      <c r="E1471" s="43" t="s">
        <v>208</v>
      </c>
      <c r="F1471" t="s">
        <v>209</v>
      </c>
      <c r="G1471" s="3">
        <v>2</v>
      </c>
      <c r="H1471" t="s">
        <v>20</v>
      </c>
      <c r="I1471" t="s">
        <v>21</v>
      </c>
      <c r="J1471" s="74" t="e">
        <f>(C1471-VLOOKUP(H1471,Riders!$A$2:$C$213,2,FALSE))/365</f>
        <v>#VALUE!</v>
      </c>
      <c r="K1471" s="71">
        <v>2</v>
      </c>
      <c r="L1471">
        <v>2</v>
      </c>
      <c r="M1471">
        <v>11.229999999999999</v>
      </c>
      <c r="N1471" s="37">
        <f t="shared" si="40"/>
        <v>64.113980409617099</v>
      </c>
    </row>
    <row r="1472" spans="1:14" x14ac:dyDescent="0.35">
      <c r="A1472" s="43" t="s">
        <v>71</v>
      </c>
      <c r="B1472" s="43">
        <v>2022</v>
      </c>
      <c r="C1472" s="73">
        <v>44750</v>
      </c>
      <c r="D1472" s="43" t="s">
        <v>72</v>
      </c>
      <c r="E1472" s="71" t="s">
        <v>208</v>
      </c>
      <c r="F1472" t="s">
        <v>210</v>
      </c>
      <c r="G1472" s="3">
        <v>2</v>
      </c>
      <c r="H1472" t="s">
        <v>28</v>
      </c>
      <c r="I1472" t="s">
        <v>29</v>
      </c>
      <c r="J1472" s="74" t="e">
        <f>(C1472-VLOOKUP(H1472,Riders!$A$2:$C$213,2,FALSE))/365</f>
        <v>#VALUE!</v>
      </c>
      <c r="K1472" s="71">
        <v>3</v>
      </c>
      <c r="L1472">
        <v>1</v>
      </c>
      <c r="M1472">
        <v>11.180999999999999</v>
      </c>
      <c r="N1472" s="37">
        <f t="shared" si="40"/>
        <v>64.394955728467949</v>
      </c>
    </row>
    <row r="1473" spans="1:14" x14ac:dyDescent="0.35">
      <c r="A1473" s="43" t="s">
        <v>71</v>
      </c>
      <c r="B1473" s="43">
        <v>2022</v>
      </c>
      <c r="C1473" s="73">
        <v>44750</v>
      </c>
      <c r="D1473" s="43" t="s">
        <v>72</v>
      </c>
      <c r="E1473" s="71" t="s">
        <v>208</v>
      </c>
      <c r="F1473" t="s">
        <v>210</v>
      </c>
      <c r="G1473" s="3">
        <v>2</v>
      </c>
      <c r="H1473" t="s">
        <v>73</v>
      </c>
      <c r="I1473" t="s">
        <v>74</v>
      </c>
      <c r="J1473" s="74" t="e">
        <f>(C1473-VLOOKUP(H1473,Riders!$A$2:$C$2000,2,FALSE))/365</f>
        <v>#VALUE!</v>
      </c>
      <c r="K1473" s="71">
        <v>4</v>
      </c>
      <c r="L1473">
        <v>2</v>
      </c>
      <c r="M1473">
        <v>11.723999999999998</v>
      </c>
      <c r="N1473" s="37">
        <f t="shared" si="40"/>
        <v>61.412487205731843</v>
      </c>
    </row>
    <row r="1474" spans="1:14" x14ac:dyDescent="0.35">
      <c r="A1474" s="43" t="s">
        <v>71</v>
      </c>
      <c r="B1474" s="43">
        <v>2022</v>
      </c>
      <c r="C1474" s="73">
        <v>44750</v>
      </c>
      <c r="D1474" s="43" t="s">
        <v>72</v>
      </c>
      <c r="E1474" s="71" t="s">
        <v>208</v>
      </c>
      <c r="F1474" t="s">
        <v>209</v>
      </c>
      <c r="G1474" s="3">
        <v>3</v>
      </c>
      <c r="H1474" t="s">
        <v>16</v>
      </c>
      <c r="I1474" t="s">
        <v>17</v>
      </c>
      <c r="J1474" s="74" t="e">
        <f>(C1474-VLOOKUP(H1474,Riders!$A$2:$C$213,2,FALSE))/365</f>
        <v>#VALUE!</v>
      </c>
      <c r="K1474" s="71">
        <v>1</v>
      </c>
      <c r="L1474">
        <v>1</v>
      </c>
      <c r="M1474">
        <v>11.428000000000001</v>
      </c>
      <c r="N1474" s="37">
        <f t="shared" si="40"/>
        <v>63.003150157507868</v>
      </c>
    </row>
    <row r="1475" spans="1:14" x14ac:dyDescent="0.35">
      <c r="A1475" s="43" t="s">
        <v>71</v>
      </c>
      <c r="B1475" s="43">
        <v>2022</v>
      </c>
      <c r="C1475" s="73">
        <v>44750</v>
      </c>
      <c r="D1475" s="43" t="s">
        <v>72</v>
      </c>
      <c r="E1475" s="43" t="s">
        <v>208</v>
      </c>
      <c r="F1475" t="s">
        <v>209</v>
      </c>
      <c r="G1475" s="3">
        <v>3</v>
      </c>
      <c r="H1475" t="s">
        <v>20</v>
      </c>
      <c r="I1475" t="s">
        <v>21</v>
      </c>
      <c r="J1475" s="74" t="e">
        <f>(C1475-VLOOKUP(H1475,Riders!$A$2:$C$213,2,FALSE))/365</f>
        <v>#VALUE!</v>
      </c>
      <c r="K1475" s="71">
        <v>2</v>
      </c>
      <c r="L1475">
        <v>2</v>
      </c>
      <c r="M1475">
        <v>11.619000000000002</v>
      </c>
      <c r="N1475" s="37">
        <f t="shared" si="40"/>
        <v>61.967467079783106</v>
      </c>
    </row>
    <row r="1476" spans="1:14" x14ac:dyDescent="0.35">
      <c r="A1476" s="153" t="s">
        <v>12</v>
      </c>
      <c r="B1476" s="153">
        <v>2022</v>
      </c>
      <c r="C1476" s="154">
        <v>44847</v>
      </c>
      <c r="D1476" s="153" t="s">
        <v>13</v>
      </c>
      <c r="E1476" s="71" t="s">
        <v>204</v>
      </c>
      <c r="F1476" s="71">
        <v>1</v>
      </c>
      <c r="G1476" s="3">
        <v>1</v>
      </c>
      <c r="H1476" s="71" t="s">
        <v>22</v>
      </c>
      <c r="I1476" s="71" t="s">
        <v>15</v>
      </c>
      <c r="J1476" s="74" t="e">
        <f>(C1476-VLOOKUP(H1476,Riders!$A$2:$C$213,2,FALSE))/365</f>
        <v>#VALUE!</v>
      </c>
      <c r="K1476" s="71">
        <v>6</v>
      </c>
      <c r="L1476" s="71">
        <v>1</v>
      </c>
      <c r="M1476" s="71">
        <v>11.042999999999999</v>
      </c>
      <c r="N1476" s="37">
        <f t="shared" si="40"/>
        <v>65.199674001630001</v>
      </c>
    </row>
    <row r="1477" spans="1:14" x14ac:dyDescent="0.35">
      <c r="A1477" s="153" t="s">
        <v>12</v>
      </c>
      <c r="B1477" s="153">
        <v>2022</v>
      </c>
      <c r="C1477" s="154">
        <v>44847</v>
      </c>
      <c r="D1477" s="153" t="s">
        <v>13</v>
      </c>
      <c r="E1477" s="71" t="s">
        <v>204</v>
      </c>
      <c r="F1477" s="71">
        <v>1</v>
      </c>
      <c r="G1477" s="3">
        <v>1</v>
      </c>
      <c r="H1477" s="71" t="s">
        <v>58</v>
      </c>
      <c r="I1477" s="71" t="s">
        <v>59</v>
      </c>
      <c r="J1477" s="74" t="e">
        <f>(C1477-VLOOKUP(H1477,Riders!$A$2:$C$213,2,FALSE))/365</f>
        <v>#VALUE!</v>
      </c>
      <c r="K1477" s="71">
        <v>28</v>
      </c>
      <c r="L1477" s="71">
        <v>2</v>
      </c>
      <c r="M1477" s="71">
        <v>11.408999999999999</v>
      </c>
      <c r="N1477" s="37">
        <f t="shared" si="40"/>
        <v>63.108072574283469</v>
      </c>
    </row>
    <row r="1478" spans="1:14" x14ac:dyDescent="0.35">
      <c r="A1478" s="153" t="s">
        <v>12</v>
      </c>
      <c r="B1478" s="153">
        <v>2022</v>
      </c>
      <c r="C1478" s="154">
        <v>44847</v>
      </c>
      <c r="D1478" s="153" t="s">
        <v>13</v>
      </c>
      <c r="E1478" s="71" t="s">
        <v>204</v>
      </c>
      <c r="F1478" s="71">
        <v>2</v>
      </c>
      <c r="G1478" s="3">
        <v>1</v>
      </c>
      <c r="H1478" s="71" t="s">
        <v>23</v>
      </c>
      <c r="I1478" s="71" t="s">
        <v>15</v>
      </c>
      <c r="J1478" s="74" t="e">
        <f>(C1478-VLOOKUP(H1478,Riders!$A$2:$C$213,2,FALSE))/365</f>
        <v>#VALUE!</v>
      </c>
      <c r="K1478" s="71">
        <v>3</v>
      </c>
      <c r="L1478" s="71">
        <v>1</v>
      </c>
      <c r="M1478" s="71">
        <v>11.157999999999999</v>
      </c>
      <c r="N1478" s="37">
        <f t="shared" si="40"/>
        <v>64.527693134970434</v>
      </c>
    </row>
    <row r="1479" spans="1:14" x14ac:dyDescent="0.35">
      <c r="A1479" s="153" t="s">
        <v>12</v>
      </c>
      <c r="B1479" s="153">
        <v>2022</v>
      </c>
      <c r="C1479" s="154">
        <v>44847</v>
      </c>
      <c r="D1479" s="153" t="s">
        <v>13</v>
      </c>
      <c r="E1479" s="71" t="s">
        <v>204</v>
      </c>
      <c r="F1479" s="71">
        <v>2</v>
      </c>
      <c r="G1479" s="3">
        <v>1</v>
      </c>
      <c r="H1479" s="71" t="s">
        <v>57</v>
      </c>
      <c r="I1479" s="71" t="s">
        <v>47</v>
      </c>
      <c r="J1479" s="74" t="e">
        <f>(C1479-VLOOKUP(H1479,Riders!$A$2:$C$213,2,FALSE))/365</f>
        <v>#VALUE!</v>
      </c>
      <c r="K1479" s="71">
        <v>27</v>
      </c>
      <c r="L1479" s="71">
        <v>2</v>
      </c>
      <c r="M1479" s="71">
        <v>11.302999999999999</v>
      </c>
      <c r="N1479" s="37">
        <f t="shared" si="40"/>
        <v>63.699902680704241</v>
      </c>
    </row>
    <row r="1480" spans="1:14" x14ac:dyDescent="0.35">
      <c r="A1480" s="153" t="s">
        <v>12</v>
      </c>
      <c r="B1480" s="153">
        <v>2022</v>
      </c>
      <c r="C1480" s="154">
        <v>44847</v>
      </c>
      <c r="D1480" s="153" t="s">
        <v>13</v>
      </c>
      <c r="E1480" s="71" t="s">
        <v>204</v>
      </c>
      <c r="F1480" s="71">
        <v>3</v>
      </c>
      <c r="G1480" s="3">
        <v>1</v>
      </c>
      <c r="H1480" s="71" t="s">
        <v>24</v>
      </c>
      <c r="I1480" s="71" t="s">
        <v>25</v>
      </c>
      <c r="J1480" s="74" t="e">
        <f>(C1480-VLOOKUP(H1480,Riders!$A$2:$C$213,2,FALSE))/365</f>
        <v>#VALUE!</v>
      </c>
      <c r="K1480" s="71">
        <v>7</v>
      </c>
      <c r="L1480" s="71">
        <v>1</v>
      </c>
      <c r="M1480" s="71">
        <v>11.243</v>
      </c>
      <c r="N1480" s="37">
        <f t="shared" si="40"/>
        <v>64.039847015921012</v>
      </c>
    </row>
    <row r="1481" spans="1:14" x14ac:dyDescent="0.35">
      <c r="A1481" s="153" t="s">
        <v>12</v>
      </c>
      <c r="B1481" s="153">
        <v>2022</v>
      </c>
      <c r="C1481" s="154">
        <v>44847</v>
      </c>
      <c r="D1481" s="153" t="s">
        <v>13</v>
      </c>
      <c r="E1481" s="71" t="s">
        <v>204</v>
      </c>
      <c r="F1481" s="71">
        <v>3</v>
      </c>
      <c r="G1481" s="3">
        <v>1</v>
      </c>
      <c r="H1481" s="71" t="s">
        <v>55</v>
      </c>
      <c r="I1481" s="71" t="s">
        <v>56</v>
      </c>
      <c r="J1481" s="74" t="e">
        <f>(C1481-VLOOKUP(H1481,Riders!$A$2:$C$213,2,FALSE))/365</f>
        <v>#VALUE!</v>
      </c>
      <c r="K1481" s="71">
        <v>26</v>
      </c>
      <c r="L1481" s="71">
        <v>2</v>
      </c>
      <c r="M1481" s="71">
        <v>11.369</v>
      </c>
      <c r="N1481" s="37">
        <f t="shared" si="40"/>
        <v>63.330108188934823</v>
      </c>
    </row>
    <row r="1482" spans="1:14" x14ac:dyDescent="0.35">
      <c r="A1482" s="153" t="s">
        <v>12</v>
      </c>
      <c r="B1482" s="153">
        <v>2022</v>
      </c>
      <c r="C1482" s="154">
        <v>44847</v>
      </c>
      <c r="D1482" s="153" t="s">
        <v>13</v>
      </c>
      <c r="E1482" s="71" t="s">
        <v>204</v>
      </c>
      <c r="F1482" s="71">
        <v>4</v>
      </c>
      <c r="G1482" s="3">
        <v>1</v>
      </c>
      <c r="H1482" s="71" t="s">
        <v>26</v>
      </c>
      <c r="I1482" s="71" t="s">
        <v>27</v>
      </c>
      <c r="J1482" s="74" t="e">
        <f>(C1482-VLOOKUP(H1482,Riders!$A$2:$C$213,2,FALSE))/365</f>
        <v>#VALUE!</v>
      </c>
      <c r="K1482" s="71">
        <v>10</v>
      </c>
      <c r="L1482" s="71">
        <v>1</v>
      </c>
      <c r="M1482" s="71">
        <v>11.007</v>
      </c>
      <c r="N1482" s="37">
        <f t="shared" si="40"/>
        <v>65.412919051512674</v>
      </c>
    </row>
    <row r="1483" spans="1:14" x14ac:dyDescent="0.35">
      <c r="A1483" s="153" t="s">
        <v>12</v>
      </c>
      <c r="B1483" s="153">
        <v>2022</v>
      </c>
      <c r="C1483" s="154">
        <v>44847</v>
      </c>
      <c r="D1483" s="153" t="s">
        <v>13</v>
      </c>
      <c r="E1483" s="71" t="s">
        <v>204</v>
      </c>
      <c r="F1483" s="71">
        <v>4</v>
      </c>
      <c r="G1483" s="3">
        <v>1</v>
      </c>
      <c r="H1483" s="71" t="s">
        <v>54</v>
      </c>
      <c r="I1483" s="71" t="s">
        <v>44</v>
      </c>
      <c r="J1483" s="74" t="e">
        <f>(C1483-VLOOKUP(H1483,Riders!$A$2:$C$213,2,FALSE))/365</f>
        <v>#VALUE!</v>
      </c>
      <c r="K1483" s="71">
        <v>25</v>
      </c>
      <c r="L1483" s="71">
        <v>2</v>
      </c>
      <c r="M1483" s="71">
        <v>11.198</v>
      </c>
      <c r="N1483" s="37">
        <f t="shared" si="40"/>
        <v>64.297195927844257</v>
      </c>
    </row>
    <row r="1484" spans="1:14" x14ac:dyDescent="0.35">
      <c r="A1484" s="153" t="s">
        <v>12</v>
      </c>
      <c r="B1484" s="153">
        <v>2022</v>
      </c>
      <c r="C1484" s="154">
        <v>44847</v>
      </c>
      <c r="D1484" s="153" t="s">
        <v>13</v>
      </c>
      <c r="E1484" s="71" t="s">
        <v>204</v>
      </c>
      <c r="F1484" s="71">
        <v>5</v>
      </c>
      <c r="G1484" s="3">
        <v>1</v>
      </c>
      <c r="H1484" s="71" t="s">
        <v>28</v>
      </c>
      <c r="I1484" s="71" t="s">
        <v>29</v>
      </c>
      <c r="J1484" s="74" t="e">
        <f>(C1484-VLOOKUP(H1484,Riders!$A$2:$C$213,2,FALSE))/365</f>
        <v>#VALUE!</v>
      </c>
      <c r="K1484" s="71">
        <v>8</v>
      </c>
      <c r="L1484" s="71">
        <v>1</v>
      </c>
      <c r="M1484" s="71">
        <v>11.082000000000001</v>
      </c>
      <c r="N1484" s="37">
        <f t="shared" si="40"/>
        <v>64.970221981591763</v>
      </c>
    </row>
    <row r="1485" spans="1:14" x14ac:dyDescent="0.35">
      <c r="A1485" s="153" t="s">
        <v>12</v>
      </c>
      <c r="B1485" s="153">
        <v>2022</v>
      </c>
      <c r="C1485" s="154">
        <v>44847</v>
      </c>
      <c r="D1485" s="153" t="s">
        <v>13</v>
      </c>
      <c r="E1485" s="71" t="s">
        <v>204</v>
      </c>
      <c r="F1485" s="71">
        <v>5</v>
      </c>
      <c r="G1485" s="3">
        <v>1</v>
      </c>
      <c r="H1485" s="71" t="s">
        <v>52</v>
      </c>
      <c r="I1485" s="71" t="s">
        <v>53</v>
      </c>
      <c r="J1485" s="74" t="e">
        <f>(C1485-VLOOKUP(H1485,Riders!$A$2:$C$213,2,FALSE))/365</f>
        <v>#VALUE!</v>
      </c>
      <c r="K1485" s="71">
        <v>24</v>
      </c>
      <c r="L1485" s="71">
        <v>2</v>
      </c>
      <c r="M1485" s="71">
        <v>11.383000000000001</v>
      </c>
      <c r="N1485" s="37">
        <f t="shared" si="40"/>
        <v>63.252218220152855</v>
      </c>
    </row>
    <row r="1486" spans="1:14" x14ac:dyDescent="0.35">
      <c r="A1486" s="153" t="s">
        <v>12</v>
      </c>
      <c r="B1486" s="153">
        <v>2022</v>
      </c>
      <c r="C1486" s="154">
        <v>44847</v>
      </c>
      <c r="D1486" s="153" t="s">
        <v>13</v>
      </c>
      <c r="E1486" s="71" t="s">
        <v>204</v>
      </c>
      <c r="F1486" s="71">
        <v>6</v>
      </c>
      <c r="G1486" s="3">
        <v>1</v>
      </c>
      <c r="H1486" s="71" t="s">
        <v>30</v>
      </c>
      <c r="I1486" s="71" t="s">
        <v>31</v>
      </c>
      <c r="J1486" s="74" t="e">
        <f>(C1486-VLOOKUP(H1486,Riders!$A$2:$C$213,2,FALSE))/365</f>
        <v>#VALUE!</v>
      </c>
      <c r="K1486" s="71">
        <v>11</v>
      </c>
      <c r="L1486" s="71">
        <v>1</v>
      </c>
      <c r="M1486" s="71">
        <v>11.073</v>
      </c>
      <c r="N1486" s="37">
        <f t="shared" si="40"/>
        <v>65.023028989433755</v>
      </c>
    </row>
    <row r="1487" spans="1:14" x14ac:dyDescent="0.35">
      <c r="A1487" s="153" t="s">
        <v>12</v>
      </c>
      <c r="B1487" s="153">
        <v>2022</v>
      </c>
      <c r="C1487" s="154">
        <v>44847</v>
      </c>
      <c r="D1487" s="153" t="s">
        <v>13</v>
      </c>
      <c r="E1487" s="71" t="s">
        <v>204</v>
      </c>
      <c r="F1487" s="71">
        <v>6</v>
      </c>
      <c r="G1487" s="3">
        <v>1</v>
      </c>
      <c r="H1487" s="71" t="s">
        <v>50</v>
      </c>
      <c r="I1487" s="71" t="s">
        <v>51</v>
      </c>
      <c r="J1487" s="74" t="e">
        <f>(C1487-VLOOKUP(H1487,Riders!$A$2:$C$213,2,FALSE))/365</f>
        <v>#VALUE!</v>
      </c>
      <c r="K1487" s="71">
        <v>23</v>
      </c>
      <c r="L1487" s="71">
        <v>2</v>
      </c>
      <c r="M1487" s="71">
        <v>11.318</v>
      </c>
      <c r="N1487" s="37">
        <f t="shared" si="40"/>
        <v>63.615479766743242</v>
      </c>
    </row>
    <row r="1488" spans="1:14" x14ac:dyDescent="0.35">
      <c r="A1488" s="153" t="s">
        <v>12</v>
      </c>
      <c r="B1488" s="153">
        <v>2022</v>
      </c>
      <c r="C1488" s="154">
        <v>44847</v>
      </c>
      <c r="D1488" s="153" t="s">
        <v>13</v>
      </c>
      <c r="E1488" s="71" t="s">
        <v>204</v>
      </c>
      <c r="F1488" s="71">
        <v>7</v>
      </c>
      <c r="G1488" s="3">
        <v>1</v>
      </c>
      <c r="H1488" s="71" t="s">
        <v>32</v>
      </c>
      <c r="I1488" s="71" t="s">
        <v>17</v>
      </c>
      <c r="J1488" s="74" t="e">
        <f>(C1488-VLOOKUP(H1488,Riders!$A$2:$C$213,2,FALSE))/365</f>
        <v>#VALUE!</v>
      </c>
      <c r="K1488" s="71">
        <v>12</v>
      </c>
      <c r="L1488" s="71">
        <v>1</v>
      </c>
      <c r="M1488" s="71">
        <v>11.156000000000001</v>
      </c>
      <c r="N1488" s="37">
        <f t="shared" si="40"/>
        <v>64.539261384008597</v>
      </c>
    </row>
    <row r="1489" spans="1:14" x14ac:dyDescent="0.35">
      <c r="A1489" s="153" t="s">
        <v>12</v>
      </c>
      <c r="B1489" s="153">
        <v>2022</v>
      </c>
      <c r="C1489" s="154">
        <v>44847</v>
      </c>
      <c r="D1489" s="153" t="s">
        <v>13</v>
      </c>
      <c r="E1489" s="71" t="s">
        <v>204</v>
      </c>
      <c r="F1489" s="71">
        <v>7</v>
      </c>
      <c r="G1489" s="3">
        <v>1</v>
      </c>
      <c r="H1489" s="71" t="s">
        <v>48</v>
      </c>
      <c r="I1489" s="71" t="s">
        <v>49</v>
      </c>
      <c r="J1489" s="74" t="e">
        <f>(C1489-VLOOKUP(H1489,Riders!$A$2:$C$213,2,FALSE))/365</f>
        <v>#VALUE!</v>
      </c>
      <c r="K1489" s="71">
        <v>22</v>
      </c>
      <c r="L1489" s="71">
        <v>2</v>
      </c>
      <c r="M1489" s="71">
        <v>11.983000000000001</v>
      </c>
      <c r="N1489" s="37">
        <f t="shared" si="40"/>
        <v>60.085120587498956</v>
      </c>
    </row>
    <row r="1490" spans="1:14" x14ac:dyDescent="0.35">
      <c r="A1490" s="11" t="s">
        <v>12</v>
      </c>
      <c r="B1490" s="11">
        <v>2022</v>
      </c>
      <c r="C1490" s="24">
        <v>44847</v>
      </c>
      <c r="D1490" s="11" t="s">
        <v>13</v>
      </c>
      <c r="E1490" s="43" t="s">
        <v>204</v>
      </c>
      <c r="F1490" s="71">
        <v>8</v>
      </c>
      <c r="G1490" s="3">
        <v>1</v>
      </c>
      <c r="H1490" s="71" t="s">
        <v>33</v>
      </c>
      <c r="I1490" s="71" t="s">
        <v>27</v>
      </c>
      <c r="J1490" s="74" t="e">
        <f>(C1490-VLOOKUP(H1490,Riders!$A$2:$C$213,2,FALSE))/365</f>
        <v>#VALUE!</v>
      </c>
      <c r="K1490" s="71">
        <v>13</v>
      </c>
      <c r="L1490" s="71">
        <v>1</v>
      </c>
      <c r="M1490" s="71">
        <v>10.951000000000001</v>
      </c>
      <c r="N1490" s="37">
        <f t="shared" si="40"/>
        <v>65.747420326910785</v>
      </c>
    </row>
    <row r="1491" spans="1:14" x14ac:dyDescent="0.35">
      <c r="A1491" s="11" t="s">
        <v>12</v>
      </c>
      <c r="B1491" s="11">
        <v>2022</v>
      </c>
      <c r="C1491" s="24">
        <v>44847</v>
      </c>
      <c r="D1491" s="11" t="s">
        <v>13</v>
      </c>
      <c r="E1491" s="43" t="s">
        <v>204</v>
      </c>
      <c r="F1491" s="71">
        <v>8</v>
      </c>
      <c r="G1491" s="3">
        <v>1</v>
      </c>
      <c r="H1491" s="71" t="s">
        <v>46</v>
      </c>
      <c r="I1491" s="71" t="s">
        <v>47</v>
      </c>
      <c r="J1491" s="74" t="e">
        <f>(C1491-VLOOKUP(H1491,Riders!$A$2:$C$213,2,FALSE))/365</f>
        <v>#VALUE!</v>
      </c>
      <c r="K1491" s="71">
        <v>21</v>
      </c>
      <c r="L1491" s="71">
        <v>2</v>
      </c>
      <c r="M1491" s="71">
        <v>11.372</v>
      </c>
      <c r="N1491" s="37">
        <f t="shared" si="40"/>
        <v>63.313401336616252</v>
      </c>
    </row>
    <row r="1492" spans="1:14" x14ac:dyDescent="0.35">
      <c r="A1492" s="11" t="s">
        <v>12</v>
      </c>
      <c r="B1492" s="11">
        <v>2022</v>
      </c>
      <c r="C1492" s="24">
        <v>44847</v>
      </c>
      <c r="D1492" s="11" t="s">
        <v>13</v>
      </c>
      <c r="E1492" s="43" t="s">
        <v>204</v>
      </c>
      <c r="F1492" s="71">
        <v>9</v>
      </c>
      <c r="G1492" s="3">
        <v>1</v>
      </c>
      <c r="H1492" s="71" t="s">
        <v>34</v>
      </c>
      <c r="I1492" s="71" t="s">
        <v>19</v>
      </c>
      <c r="J1492" s="74" t="e">
        <f>(C1492-VLOOKUP(H1492,Riders!$A$2:$C$213,2,FALSE))/365</f>
        <v>#VALUE!</v>
      </c>
      <c r="K1492" s="71">
        <v>4</v>
      </c>
      <c r="L1492" s="71">
        <v>1</v>
      </c>
      <c r="M1492" s="71">
        <v>11.286</v>
      </c>
      <c r="N1492" s="37">
        <f t="shared" si="40"/>
        <v>63.795853269537481</v>
      </c>
    </row>
    <row r="1493" spans="1:14" x14ac:dyDescent="0.35">
      <c r="A1493" s="11" t="s">
        <v>12</v>
      </c>
      <c r="B1493" s="11">
        <v>2022</v>
      </c>
      <c r="C1493" s="24">
        <v>44847</v>
      </c>
      <c r="D1493" s="11" t="s">
        <v>13</v>
      </c>
      <c r="E1493" s="43" t="s">
        <v>204</v>
      </c>
      <c r="F1493" s="71">
        <v>9</v>
      </c>
      <c r="G1493" s="3">
        <v>1</v>
      </c>
      <c r="H1493" s="71" t="s">
        <v>45</v>
      </c>
      <c r="I1493" s="71" t="s">
        <v>40</v>
      </c>
      <c r="J1493" s="74" t="e">
        <f>(C1493-VLOOKUP(H1493,Riders!$A$2:$C$213,2,FALSE))/365</f>
        <v>#VALUE!</v>
      </c>
      <c r="K1493" s="71">
        <v>20</v>
      </c>
      <c r="L1493" s="71">
        <v>2</v>
      </c>
      <c r="M1493" s="71">
        <v>11.360999999999999</v>
      </c>
      <c r="N1493" s="37">
        <f t="shared" si="40"/>
        <v>63.374702931080016</v>
      </c>
    </row>
    <row r="1494" spans="1:14" x14ac:dyDescent="0.35">
      <c r="A1494" s="11" t="s">
        <v>12</v>
      </c>
      <c r="B1494" s="11">
        <v>2022</v>
      </c>
      <c r="C1494" s="24">
        <v>44847</v>
      </c>
      <c r="D1494" s="11" t="s">
        <v>13</v>
      </c>
      <c r="E1494" s="43" t="s">
        <v>204</v>
      </c>
      <c r="F1494" s="71">
        <v>10</v>
      </c>
      <c r="G1494" s="3">
        <v>1</v>
      </c>
      <c r="H1494" s="71" t="s">
        <v>35</v>
      </c>
      <c r="I1494" s="71" t="s">
        <v>36</v>
      </c>
      <c r="J1494" s="74" t="e">
        <f>(C1494-VLOOKUP(H1494,Riders!$A$2:$C$213,2,FALSE))/365</f>
        <v>#VALUE!</v>
      </c>
      <c r="K1494" s="71">
        <v>14</v>
      </c>
      <c r="L1494" s="71">
        <v>1</v>
      </c>
      <c r="M1494" s="71">
        <v>11.272</v>
      </c>
      <c r="N1494" s="37">
        <f t="shared" si="40"/>
        <v>63.875088715400992</v>
      </c>
    </row>
    <row r="1495" spans="1:14" x14ac:dyDescent="0.35">
      <c r="A1495" s="11" t="s">
        <v>12</v>
      </c>
      <c r="B1495" s="11">
        <v>2022</v>
      </c>
      <c r="C1495" s="24">
        <v>44847</v>
      </c>
      <c r="D1495" s="11" t="s">
        <v>13</v>
      </c>
      <c r="E1495" s="43" t="s">
        <v>204</v>
      </c>
      <c r="F1495" s="71">
        <v>10</v>
      </c>
      <c r="G1495" s="3">
        <v>1</v>
      </c>
      <c r="H1495" s="71" t="s">
        <v>43</v>
      </c>
      <c r="I1495" s="71" t="s">
        <v>44</v>
      </c>
      <c r="J1495" s="74" t="e">
        <f>(C1495-VLOOKUP(H1495,Riders!$A$2:$C$213,2,FALSE))/365</f>
        <v>#VALUE!</v>
      </c>
      <c r="K1495" s="71">
        <v>19</v>
      </c>
      <c r="L1495" s="71">
        <v>2</v>
      </c>
      <c r="M1495" s="71">
        <v>11.413</v>
      </c>
      <c r="N1495" s="37">
        <f t="shared" si="40"/>
        <v>63.085954613160432</v>
      </c>
    </row>
    <row r="1496" spans="1:14" x14ac:dyDescent="0.35">
      <c r="A1496" s="11" t="s">
        <v>12</v>
      </c>
      <c r="B1496" s="11">
        <v>2022</v>
      </c>
      <c r="C1496" s="24">
        <v>44847</v>
      </c>
      <c r="D1496" s="11" t="s">
        <v>13</v>
      </c>
      <c r="E1496" s="43" t="s">
        <v>204</v>
      </c>
      <c r="F1496" s="71">
        <v>11</v>
      </c>
      <c r="G1496" s="3">
        <v>1</v>
      </c>
      <c r="H1496" s="71" t="s">
        <v>42</v>
      </c>
      <c r="I1496" s="71" t="s">
        <v>40</v>
      </c>
      <c r="J1496" s="74" t="e">
        <f>(C1496-VLOOKUP(H1496,Riders!$A$2:$C$213,2,FALSE))/365</f>
        <v>#VALUE!</v>
      </c>
      <c r="K1496" s="71">
        <v>16</v>
      </c>
      <c r="L1496" s="71">
        <v>1</v>
      </c>
      <c r="M1496" s="71">
        <v>11.27</v>
      </c>
      <c r="N1496" s="37">
        <f t="shared" si="40"/>
        <v>63.886424134871341</v>
      </c>
    </row>
    <row r="1497" spans="1:14" x14ac:dyDescent="0.35">
      <c r="A1497" s="11" t="s">
        <v>12</v>
      </c>
      <c r="B1497" s="11">
        <v>2022</v>
      </c>
      <c r="C1497" s="24">
        <v>44847</v>
      </c>
      <c r="D1497" s="11" t="s">
        <v>13</v>
      </c>
      <c r="E1497" s="43" t="s">
        <v>204</v>
      </c>
      <c r="F1497" s="71">
        <v>11</v>
      </c>
      <c r="G1497" s="3">
        <v>1</v>
      </c>
      <c r="H1497" s="71" t="s">
        <v>37</v>
      </c>
      <c r="I1497" s="71" t="s">
        <v>38</v>
      </c>
      <c r="J1497" s="74" t="e">
        <f>(C1497-VLOOKUP(H1497,Riders!$A$2:$C$213,2,FALSE))/365</f>
        <v>#VALUE!</v>
      </c>
      <c r="K1497" s="71">
        <v>17</v>
      </c>
      <c r="L1497" s="71">
        <v>2</v>
      </c>
      <c r="M1497" s="71">
        <v>11.407</v>
      </c>
      <c r="N1497" s="37">
        <f t="shared" si="40"/>
        <v>63.11913737178925</v>
      </c>
    </row>
    <row r="1498" spans="1:14" x14ac:dyDescent="0.35">
      <c r="A1498" s="11" t="s">
        <v>12</v>
      </c>
      <c r="B1498" s="11">
        <v>2022</v>
      </c>
      <c r="C1498" s="24">
        <v>44847</v>
      </c>
      <c r="D1498" s="11" t="s">
        <v>13</v>
      </c>
      <c r="E1498" s="43" t="s">
        <v>204</v>
      </c>
      <c r="F1498" s="71">
        <v>12</v>
      </c>
      <c r="G1498" s="3">
        <v>1</v>
      </c>
      <c r="H1498" s="71" t="s">
        <v>39</v>
      </c>
      <c r="I1498" s="71" t="s">
        <v>40</v>
      </c>
      <c r="J1498" s="74" t="e">
        <f>(C1498-VLOOKUP(H1498,Riders!$A$2:$C$213,2,FALSE))/365</f>
        <v>#VALUE!</v>
      </c>
      <c r="K1498" s="71">
        <v>15</v>
      </c>
      <c r="L1498" s="71">
        <v>1</v>
      </c>
      <c r="M1498" s="71">
        <v>11.327999999999999</v>
      </c>
      <c r="N1498" s="37">
        <f t="shared" si="40"/>
        <v>63.559322033898312</v>
      </c>
    </row>
    <row r="1499" spans="1:14" x14ac:dyDescent="0.35">
      <c r="A1499" s="11" t="s">
        <v>12</v>
      </c>
      <c r="B1499" s="11">
        <v>2022</v>
      </c>
      <c r="C1499" s="24">
        <v>44847</v>
      </c>
      <c r="D1499" s="11" t="s">
        <v>13</v>
      </c>
      <c r="E1499" s="43" t="s">
        <v>204</v>
      </c>
      <c r="F1499" s="71">
        <v>12</v>
      </c>
      <c r="G1499" s="3">
        <v>1</v>
      </c>
      <c r="H1499" s="71" t="s">
        <v>41</v>
      </c>
      <c r="I1499" s="71" t="s">
        <v>27</v>
      </c>
      <c r="J1499" s="74" t="e">
        <f>(C1499-VLOOKUP(H1499,Riders!$A$2:$C$213,2,FALSE))/365</f>
        <v>#VALUE!</v>
      </c>
      <c r="K1499" s="71">
        <v>18</v>
      </c>
      <c r="L1499" s="71">
        <v>2</v>
      </c>
      <c r="M1499" s="71">
        <v>11.363999999999999</v>
      </c>
      <c r="N1499" s="37">
        <f t="shared" si="40"/>
        <v>63.357972544878571</v>
      </c>
    </row>
    <row r="1500" spans="1:14" x14ac:dyDescent="0.35">
      <c r="A1500" s="26" t="s">
        <v>12</v>
      </c>
      <c r="B1500" s="26">
        <v>2022</v>
      </c>
      <c r="C1500" s="27">
        <v>44847</v>
      </c>
      <c r="D1500" s="26" t="s">
        <v>13</v>
      </c>
      <c r="E1500" s="91" t="s">
        <v>205</v>
      </c>
      <c r="F1500" s="72">
        <v>1</v>
      </c>
      <c r="G1500" s="3">
        <v>1</v>
      </c>
      <c r="H1500" s="72" t="s">
        <v>14</v>
      </c>
      <c r="I1500" s="72" t="s">
        <v>15</v>
      </c>
      <c r="J1500" s="77" t="e">
        <f>(C1500-VLOOKUP(H1500,Riders!$A$2:$C$213,2,FALSE))/365</f>
        <v>#VALUE!</v>
      </c>
      <c r="K1500" s="72">
        <v>2</v>
      </c>
      <c r="L1500" s="72">
        <v>1</v>
      </c>
      <c r="M1500" s="71">
        <v>11.430999999999999</v>
      </c>
      <c r="N1500" s="37">
        <f t="shared" si="40"/>
        <v>62.986615344239354</v>
      </c>
    </row>
    <row r="1501" spans="1:14" x14ac:dyDescent="0.35">
      <c r="A1501" s="26" t="s">
        <v>12</v>
      </c>
      <c r="B1501" s="26">
        <v>2022</v>
      </c>
      <c r="C1501" s="27">
        <v>44847</v>
      </c>
      <c r="D1501" s="26" t="s">
        <v>13</v>
      </c>
      <c r="E1501" s="91" t="s">
        <v>205</v>
      </c>
      <c r="F1501" s="72">
        <v>1</v>
      </c>
      <c r="G1501" s="3">
        <v>1</v>
      </c>
      <c r="H1501" s="72" t="s">
        <v>39</v>
      </c>
      <c r="I1501" s="72" t="s">
        <v>40</v>
      </c>
      <c r="J1501" s="77" t="e">
        <f>(C1501-VLOOKUP(H1501,Riders!$A$2:$C$213,2,FALSE))/365</f>
        <v>#VALUE!</v>
      </c>
      <c r="K1501" s="72">
        <v>15</v>
      </c>
      <c r="L1501" s="72">
        <v>2</v>
      </c>
      <c r="M1501" s="71">
        <v>11.975999999999999</v>
      </c>
      <c r="N1501" s="37">
        <f t="shared" si="40"/>
        <v>60.120240480961925</v>
      </c>
    </row>
    <row r="1502" spans="1:14" x14ac:dyDescent="0.35">
      <c r="A1502" s="26" t="s">
        <v>12</v>
      </c>
      <c r="B1502" s="26">
        <v>2022</v>
      </c>
      <c r="C1502" s="27">
        <v>44847</v>
      </c>
      <c r="D1502" s="26" t="s">
        <v>13</v>
      </c>
      <c r="E1502" s="91" t="s">
        <v>205</v>
      </c>
      <c r="F1502" s="72">
        <v>2</v>
      </c>
      <c r="G1502" s="3">
        <v>1</v>
      </c>
      <c r="H1502" s="72" t="s">
        <v>16</v>
      </c>
      <c r="I1502" s="72" t="s">
        <v>17</v>
      </c>
      <c r="J1502" s="77" t="e">
        <f>(C1502-VLOOKUP(H1502,Riders!$A$2:$C$213,2,FALSE))/365</f>
        <v>#VALUE!</v>
      </c>
      <c r="K1502" s="72">
        <v>1</v>
      </c>
      <c r="L1502" s="72">
        <v>1</v>
      </c>
      <c r="M1502" s="71">
        <v>11.022</v>
      </c>
      <c r="N1502" s="37">
        <f t="shared" si="40"/>
        <v>65.323897659227001</v>
      </c>
    </row>
    <row r="1503" spans="1:14" x14ac:dyDescent="0.35">
      <c r="A1503" s="26" t="s">
        <v>12</v>
      </c>
      <c r="B1503" s="26">
        <v>2022</v>
      </c>
      <c r="C1503" s="27">
        <v>44847</v>
      </c>
      <c r="D1503" s="26" t="s">
        <v>13</v>
      </c>
      <c r="E1503" s="91" t="s">
        <v>205</v>
      </c>
      <c r="F1503" s="72">
        <v>2</v>
      </c>
      <c r="G1503" s="3">
        <v>1</v>
      </c>
      <c r="H1503" s="72" t="s">
        <v>42</v>
      </c>
      <c r="I1503" s="72" t="s">
        <v>40</v>
      </c>
      <c r="J1503" s="77" t="e">
        <f>(C1503-VLOOKUP(H1503,Riders!$A$2:$C$213,2,FALSE))/365</f>
        <v>#VALUE!</v>
      </c>
      <c r="K1503" s="72">
        <v>16</v>
      </c>
      <c r="L1503" s="72">
        <v>2</v>
      </c>
      <c r="M1503" s="71">
        <v>11.086</v>
      </c>
      <c r="N1503" s="37">
        <f t="shared" si="40"/>
        <v>64.94677972217211</v>
      </c>
    </row>
    <row r="1504" spans="1:14" x14ac:dyDescent="0.35">
      <c r="A1504" s="26" t="s">
        <v>12</v>
      </c>
      <c r="B1504" s="26">
        <v>2022</v>
      </c>
      <c r="C1504" s="27">
        <v>44847</v>
      </c>
      <c r="D1504" s="26" t="s">
        <v>13</v>
      </c>
      <c r="E1504" s="91" t="s">
        <v>205</v>
      </c>
      <c r="F1504" s="72">
        <v>3</v>
      </c>
      <c r="G1504" s="3">
        <v>1</v>
      </c>
      <c r="H1504" s="72" t="s">
        <v>18</v>
      </c>
      <c r="I1504" s="72" t="s">
        <v>19</v>
      </c>
      <c r="J1504" s="77" t="e">
        <f>(C1504-VLOOKUP(H1504,Riders!$A$2:$C$213,2,FALSE))/365</f>
        <v>#VALUE!</v>
      </c>
      <c r="K1504" s="72">
        <v>5</v>
      </c>
      <c r="L1504" s="72">
        <v>1</v>
      </c>
      <c r="M1504" s="71">
        <v>11.085000000000001</v>
      </c>
      <c r="N1504" s="37">
        <f t="shared" si="40"/>
        <v>64.952638700947219</v>
      </c>
    </row>
    <row r="1505" spans="1:14" x14ac:dyDescent="0.35">
      <c r="A1505" s="26" t="s">
        <v>12</v>
      </c>
      <c r="B1505" s="26">
        <v>2022</v>
      </c>
      <c r="C1505" s="27">
        <v>44847</v>
      </c>
      <c r="D1505" s="26" t="s">
        <v>13</v>
      </c>
      <c r="E1505" s="91" t="s">
        <v>205</v>
      </c>
      <c r="F1505" s="72">
        <v>3</v>
      </c>
      <c r="G1505" s="3">
        <v>1</v>
      </c>
      <c r="H1505" s="72" t="s">
        <v>35</v>
      </c>
      <c r="I1505" s="72" t="s">
        <v>36</v>
      </c>
      <c r="J1505" s="77" t="e">
        <f>(C1505-VLOOKUP(H1505,Riders!$A$2:$C$213,2,FALSE))/365</f>
        <v>#VALUE!</v>
      </c>
      <c r="K1505" s="72">
        <v>14</v>
      </c>
      <c r="L1505" s="72">
        <v>2</v>
      </c>
      <c r="M1505" s="71">
        <v>11.147</v>
      </c>
      <c r="N1505" s="37">
        <f t="shared" si="40"/>
        <v>64.591369875302775</v>
      </c>
    </row>
    <row r="1506" spans="1:14" x14ac:dyDescent="0.35">
      <c r="A1506" s="26" t="s">
        <v>12</v>
      </c>
      <c r="B1506" s="26">
        <v>2022</v>
      </c>
      <c r="C1506" s="27">
        <v>44847</v>
      </c>
      <c r="D1506" s="26" t="s">
        <v>13</v>
      </c>
      <c r="E1506" s="91" t="s">
        <v>205</v>
      </c>
      <c r="F1506" s="72">
        <v>4</v>
      </c>
      <c r="G1506" s="3">
        <v>1</v>
      </c>
      <c r="H1506" s="72" t="s">
        <v>34</v>
      </c>
      <c r="I1506" s="72" t="s">
        <v>19</v>
      </c>
      <c r="J1506" s="77" t="e">
        <f>(C1506-VLOOKUP(H1506,Riders!$A$2:$C$213,2,FALSE))/365</f>
        <v>#VALUE!</v>
      </c>
      <c r="K1506" s="72">
        <v>4</v>
      </c>
      <c r="L1506" s="72">
        <v>1</v>
      </c>
      <c r="M1506" s="71">
        <v>11.19</v>
      </c>
      <c r="N1506" s="37">
        <f t="shared" si="40"/>
        <v>64.343163538873995</v>
      </c>
    </row>
    <row r="1507" spans="1:14" x14ac:dyDescent="0.35">
      <c r="A1507" s="26" t="s">
        <v>12</v>
      </c>
      <c r="B1507" s="26">
        <v>2022</v>
      </c>
      <c r="C1507" s="27">
        <v>44847</v>
      </c>
      <c r="D1507" s="26" t="s">
        <v>13</v>
      </c>
      <c r="E1507" s="91" t="s">
        <v>205</v>
      </c>
      <c r="F1507" s="72">
        <v>4</v>
      </c>
      <c r="G1507" s="3">
        <v>1</v>
      </c>
      <c r="H1507" s="72" t="s">
        <v>20</v>
      </c>
      <c r="I1507" s="72" t="s">
        <v>21</v>
      </c>
      <c r="J1507" s="77" t="e">
        <f>(C1507-VLOOKUP(H1507,Riders!$A$2:$C$213,2,FALSE))/365</f>
        <v>#VALUE!</v>
      </c>
      <c r="K1507" s="72">
        <v>9</v>
      </c>
      <c r="L1507" s="72">
        <v>2</v>
      </c>
      <c r="M1507" s="71">
        <v>11.311</v>
      </c>
      <c r="N1507" s="37">
        <f t="shared" si="40"/>
        <v>63.654849261780569</v>
      </c>
    </row>
    <row r="1508" spans="1:14" x14ac:dyDescent="0.35">
      <c r="A1508" s="26" t="s">
        <v>12</v>
      </c>
      <c r="B1508" s="26">
        <v>2022</v>
      </c>
      <c r="C1508" s="27">
        <v>44847</v>
      </c>
      <c r="D1508" s="26" t="s">
        <v>13</v>
      </c>
      <c r="E1508" s="91" t="s">
        <v>205</v>
      </c>
      <c r="F1508" s="72">
        <v>5</v>
      </c>
      <c r="G1508" s="3">
        <v>1</v>
      </c>
      <c r="H1508" s="72" t="s">
        <v>22</v>
      </c>
      <c r="I1508" s="72" t="s">
        <v>15</v>
      </c>
      <c r="J1508" s="77" t="e">
        <f>(C1508-VLOOKUP(H1508,Riders!$A$2:$C$213,2,FALSE))/365</f>
        <v>#VALUE!</v>
      </c>
      <c r="K1508" s="72">
        <v>6</v>
      </c>
      <c r="L1508" s="72">
        <v>1</v>
      </c>
      <c r="M1508" s="71">
        <v>11.023</v>
      </c>
      <c r="N1508" s="37">
        <f t="shared" si="40"/>
        <v>65.317971514106873</v>
      </c>
    </row>
    <row r="1509" spans="1:14" x14ac:dyDescent="0.35">
      <c r="A1509" s="26" t="s">
        <v>12</v>
      </c>
      <c r="B1509" s="26">
        <v>2022</v>
      </c>
      <c r="C1509" s="27">
        <v>44847</v>
      </c>
      <c r="D1509" s="26" t="s">
        <v>13</v>
      </c>
      <c r="E1509" s="91" t="s">
        <v>205</v>
      </c>
      <c r="F1509" s="72">
        <v>5</v>
      </c>
      <c r="G1509" s="3">
        <v>1</v>
      </c>
      <c r="H1509" s="72" t="s">
        <v>33</v>
      </c>
      <c r="I1509" s="72" t="s">
        <v>27</v>
      </c>
      <c r="J1509" s="77" t="e">
        <f>(C1509-VLOOKUP(H1509,Riders!$A$2:$C$213,2,FALSE))/365</f>
        <v>#VALUE!</v>
      </c>
      <c r="K1509" s="72">
        <v>13</v>
      </c>
      <c r="L1509" s="72">
        <v>2</v>
      </c>
      <c r="M1509" s="71">
        <v>11.119</v>
      </c>
      <c r="N1509" s="37">
        <f t="shared" si="40"/>
        <v>64.754024642503822</v>
      </c>
    </row>
    <row r="1510" spans="1:14" x14ac:dyDescent="0.35">
      <c r="A1510" s="26" t="s">
        <v>12</v>
      </c>
      <c r="B1510" s="26">
        <v>2022</v>
      </c>
      <c r="C1510" s="27">
        <v>44847</v>
      </c>
      <c r="D1510" s="26" t="s">
        <v>13</v>
      </c>
      <c r="E1510" s="91" t="s">
        <v>205</v>
      </c>
      <c r="F1510" s="72">
        <v>6</v>
      </c>
      <c r="G1510" s="3">
        <v>1</v>
      </c>
      <c r="H1510" s="72" t="s">
        <v>23</v>
      </c>
      <c r="I1510" s="72" t="s">
        <v>15</v>
      </c>
      <c r="J1510" s="77" t="e">
        <f>(C1510-VLOOKUP(H1510,Riders!$A$2:$C$213,2,FALSE))/365</f>
        <v>#VALUE!</v>
      </c>
      <c r="K1510" s="72">
        <v>3</v>
      </c>
      <c r="L1510" s="72">
        <v>1</v>
      </c>
      <c r="M1510" s="72">
        <v>11.157</v>
      </c>
      <c r="N1510" s="37">
        <f t="shared" si="40"/>
        <v>64.533476741059431</v>
      </c>
    </row>
    <row r="1511" spans="1:14" x14ac:dyDescent="0.35">
      <c r="A1511" s="26" t="s">
        <v>12</v>
      </c>
      <c r="B1511" s="26">
        <v>2022</v>
      </c>
      <c r="C1511" s="27">
        <v>44847</v>
      </c>
      <c r="D1511" s="26" t="s">
        <v>13</v>
      </c>
      <c r="E1511" s="91" t="s">
        <v>205</v>
      </c>
      <c r="F1511" s="72">
        <v>6</v>
      </c>
      <c r="G1511" s="3">
        <v>1</v>
      </c>
      <c r="H1511" s="72" t="s">
        <v>32</v>
      </c>
      <c r="I1511" s="72" t="s">
        <v>17</v>
      </c>
      <c r="J1511" s="77" t="e">
        <f>(C1511-VLOOKUP(H1511,Riders!$A$2:$C$213,2,FALSE))/365</f>
        <v>#VALUE!</v>
      </c>
      <c r="K1511" s="72">
        <v>12</v>
      </c>
      <c r="L1511" s="72">
        <v>2</v>
      </c>
      <c r="M1511" s="72">
        <v>11.478</v>
      </c>
      <c r="N1511" s="37">
        <f t="shared" si="40"/>
        <v>62.728698379508629</v>
      </c>
    </row>
    <row r="1512" spans="1:14" x14ac:dyDescent="0.35">
      <c r="A1512" s="26" t="s">
        <v>12</v>
      </c>
      <c r="B1512" s="26">
        <v>2022</v>
      </c>
      <c r="C1512" s="27">
        <v>44847</v>
      </c>
      <c r="D1512" s="26" t="s">
        <v>13</v>
      </c>
      <c r="E1512" s="91" t="s">
        <v>205</v>
      </c>
      <c r="F1512" s="72">
        <v>7</v>
      </c>
      <c r="G1512" s="3">
        <v>1</v>
      </c>
      <c r="H1512" s="72" t="s">
        <v>24</v>
      </c>
      <c r="I1512" s="72" t="s">
        <v>25</v>
      </c>
      <c r="J1512" s="77" t="e">
        <f>(C1512-VLOOKUP(H1512,Riders!$A$2:$C$213,2,FALSE))/365</f>
        <v>#VALUE!</v>
      </c>
      <c r="K1512" s="72">
        <v>7</v>
      </c>
      <c r="L1512" s="72">
        <v>1</v>
      </c>
      <c r="M1512" s="72">
        <v>10.999000000000001</v>
      </c>
      <c r="N1512" s="37">
        <f t="shared" si="40"/>
        <v>65.460496408764428</v>
      </c>
    </row>
    <row r="1513" spans="1:14" x14ac:dyDescent="0.35">
      <c r="A1513" s="26" t="s">
        <v>12</v>
      </c>
      <c r="B1513" s="26">
        <v>2022</v>
      </c>
      <c r="C1513" s="27">
        <v>44847</v>
      </c>
      <c r="D1513" s="26" t="s">
        <v>13</v>
      </c>
      <c r="E1513" s="91" t="s">
        <v>205</v>
      </c>
      <c r="F1513" s="72">
        <v>7</v>
      </c>
      <c r="G1513" s="3">
        <v>1</v>
      </c>
      <c r="H1513" s="72" t="s">
        <v>30</v>
      </c>
      <c r="I1513" s="72" t="s">
        <v>31</v>
      </c>
      <c r="J1513" s="77" t="e">
        <f>(C1513-VLOOKUP(H1513,Riders!$A$2:$C$213,2,FALSE))/365</f>
        <v>#VALUE!</v>
      </c>
      <c r="K1513" s="72">
        <v>11</v>
      </c>
      <c r="L1513" s="72">
        <v>2</v>
      </c>
      <c r="M1513" s="72">
        <v>11.042</v>
      </c>
      <c r="N1513" s="37">
        <f t="shared" si="40"/>
        <v>65.205578699510966</v>
      </c>
    </row>
    <row r="1514" spans="1:14" x14ac:dyDescent="0.35">
      <c r="A1514" s="26" t="s">
        <v>12</v>
      </c>
      <c r="B1514" s="26">
        <v>2022</v>
      </c>
      <c r="C1514" s="27">
        <v>44847</v>
      </c>
      <c r="D1514" s="26" t="s">
        <v>13</v>
      </c>
      <c r="E1514" s="91" t="s">
        <v>205</v>
      </c>
      <c r="F1514" s="72">
        <v>8</v>
      </c>
      <c r="G1514" s="3">
        <v>1</v>
      </c>
      <c r="H1514" s="72" t="s">
        <v>28</v>
      </c>
      <c r="I1514" s="72" t="s">
        <v>29</v>
      </c>
      <c r="J1514" s="77" t="e">
        <f>(C1514-VLOOKUP(H1514,Riders!$A$2:$C$213,2,FALSE))/365</f>
        <v>#VALUE!</v>
      </c>
      <c r="K1514" s="72">
        <v>8</v>
      </c>
      <c r="L1514" s="72">
        <v>1</v>
      </c>
      <c r="M1514" s="72">
        <v>11.041</v>
      </c>
      <c r="N1514" s="37">
        <f t="shared" si="40"/>
        <v>65.21148446698669</v>
      </c>
    </row>
    <row r="1515" spans="1:14" x14ac:dyDescent="0.35">
      <c r="A1515" s="26" t="s">
        <v>12</v>
      </c>
      <c r="B1515" s="26">
        <v>2022</v>
      </c>
      <c r="C1515" s="27">
        <v>44847</v>
      </c>
      <c r="D1515" s="26" t="s">
        <v>13</v>
      </c>
      <c r="E1515" s="72" t="s">
        <v>205</v>
      </c>
      <c r="F1515" s="72">
        <v>8</v>
      </c>
      <c r="G1515" s="3">
        <v>1</v>
      </c>
      <c r="H1515" s="72" t="s">
        <v>26</v>
      </c>
      <c r="I1515" s="72" t="s">
        <v>27</v>
      </c>
      <c r="J1515" s="77" t="e">
        <f>(C1515-VLOOKUP(H1515,Riders!$A$2:$C$213,2,FALSE))/365</f>
        <v>#VALUE!</v>
      </c>
      <c r="K1515" s="72">
        <v>10</v>
      </c>
      <c r="L1515" s="72">
        <v>2</v>
      </c>
      <c r="M1515" s="72">
        <v>11.125</v>
      </c>
      <c r="N1515" s="37">
        <f t="shared" si="40"/>
        <v>64.719101123595507</v>
      </c>
    </row>
    <row r="1516" spans="1:14" x14ac:dyDescent="0.35">
      <c r="A1516" s="28" t="s">
        <v>12</v>
      </c>
      <c r="B1516" s="28">
        <v>2022</v>
      </c>
      <c r="C1516" s="29">
        <v>44847</v>
      </c>
      <c r="D1516" s="28" t="s">
        <v>13</v>
      </c>
      <c r="E1516" s="88" t="s">
        <v>206</v>
      </c>
      <c r="F1516" s="88">
        <v>1</v>
      </c>
      <c r="G1516" s="3">
        <v>1</v>
      </c>
      <c r="H1516" s="88" t="s">
        <v>14</v>
      </c>
      <c r="I1516" s="88" t="s">
        <v>15</v>
      </c>
      <c r="J1516" s="143" t="e">
        <f>(C1516-VLOOKUP(H1516,Riders!$A$2:$C$213,2,FALSE))/365</f>
        <v>#VALUE!</v>
      </c>
      <c r="K1516" s="88">
        <v>2</v>
      </c>
      <c r="L1516" s="88">
        <v>1</v>
      </c>
      <c r="M1516" s="72">
        <v>10.949</v>
      </c>
      <c r="N1516" s="37">
        <f t="shared" si="40"/>
        <v>65.759430084939268</v>
      </c>
    </row>
    <row r="1517" spans="1:14" x14ac:dyDescent="0.35">
      <c r="A1517" s="28" t="s">
        <v>12</v>
      </c>
      <c r="B1517" s="28">
        <v>2022</v>
      </c>
      <c r="C1517" s="29">
        <v>44847</v>
      </c>
      <c r="D1517" s="28" t="s">
        <v>13</v>
      </c>
      <c r="E1517" s="155" t="s">
        <v>206</v>
      </c>
      <c r="F1517" s="88">
        <v>1</v>
      </c>
      <c r="G1517" s="3">
        <v>1</v>
      </c>
      <c r="H1517" s="88" t="s">
        <v>28</v>
      </c>
      <c r="I1517" s="88" t="s">
        <v>29</v>
      </c>
      <c r="J1517" s="143" t="e">
        <f>(C1517-VLOOKUP(H1517,Riders!$A$2:$C$213,2,FALSE))/365</f>
        <v>#VALUE!</v>
      </c>
      <c r="K1517" s="88">
        <v>8</v>
      </c>
      <c r="L1517" s="88">
        <v>2</v>
      </c>
      <c r="M1517" s="72">
        <v>11.035</v>
      </c>
      <c r="N1517" s="37">
        <f t="shared" si="40"/>
        <v>65.24694154961486</v>
      </c>
    </row>
    <row r="1518" spans="1:14" x14ac:dyDescent="0.35">
      <c r="A1518" s="28" t="s">
        <v>12</v>
      </c>
      <c r="B1518" s="28">
        <v>2022</v>
      </c>
      <c r="C1518" s="29">
        <v>44847</v>
      </c>
      <c r="D1518" s="28" t="s">
        <v>13</v>
      </c>
      <c r="E1518" s="88" t="s">
        <v>206</v>
      </c>
      <c r="F1518" s="88">
        <v>2</v>
      </c>
      <c r="G1518" s="3">
        <v>1</v>
      </c>
      <c r="H1518" s="88" t="s">
        <v>16</v>
      </c>
      <c r="I1518" s="88" t="s">
        <v>17</v>
      </c>
      <c r="J1518" s="143" t="e">
        <f>(C1518-VLOOKUP(H1518,Riders!$A$2:$C$213,2,FALSE))/365</f>
        <v>#VALUE!</v>
      </c>
      <c r="K1518" s="88">
        <v>1</v>
      </c>
      <c r="L1518" s="88">
        <v>1</v>
      </c>
      <c r="M1518" s="72">
        <v>10.954000000000001</v>
      </c>
      <c r="N1518" s="37">
        <f t="shared" si="40"/>
        <v>65.729413912725946</v>
      </c>
    </row>
    <row r="1519" spans="1:14" x14ac:dyDescent="0.35">
      <c r="A1519" s="28" t="s">
        <v>12</v>
      </c>
      <c r="B1519" s="28">
        <v>2022</v>
      </c>
      <c r="C1519" s="29">
        <v>44847</v>
      </c>
      <c r="D1519" s="28" t="s">
        <v>13</v>
      </c>
      <c r="E1519" s="88" t="s">
        <v>206</v>
      </c>
      <c r="F1519" s="88">
        <v>2</v>
      </c>
      <c r="G1519" s="3">
        <v>1</v>
      </c>
      <c r="H1519" s="88" t="s">
        <v>24</v>
      </c>
      <c r="I1519" s="88" t="s">
        <v>25</v>
      </c>
      <c r="J1519" s="143" t="e">
        <f>(C1519-VLOOKUP(H1519,Riders!$A$2:$C$213,2,FALSE))/365</f>
        <v>#VALUE!</v>
      </c>
      <c r="K1519" s="88">
        <v>7</v>
      </c>
      <c r="L1519" s="88">
        <v>2</v>
      </c>
      <c r="M1519" s="72">
        <v>11.17</v>
      </c>
      <c r="N1519" s="37">
        <f t="shared" si="40"/>
        <v>64.458370635631155</v>
      </c>
    </row>
    <row r="1520" spans="1:14" x14ac:dyDescent="0.35">
      <c r="A1520" s="28" t="s">
        <v>12</v>
      </c>
      <c r="B1520" s="28">
        <v>2022</v>
      </c>
      <c r="C1520" s="29">
        <v>44847</v>
      </c>
      <c r="D1520" s="28" t="s">
        <v>13</v>
      </c>
      <c r="E1520" s="155" t="s">
        <v>206</v>
      </c>
      <c r="F1520" s="88">
        <v>3</v>
      </c>
      <c r="G1520" s="3">
        <v>1</v>
      </c>
      <c r="H1520" s="88" t="s">
        <v>23</v>
      </c>
      <c r="I1520" s="88" t="s">
        <v>15</v>
      </c>
      <c r="J1520" s="143" t="e">
        <f>(C1520-VLOOKUP(H1520,Riders!$A$2:$C$213,2,FALSE))/365</f>
        <v>#VALUE!</v>
      </c>
      <c r="K1520" s="88">
        <v>3</v>
      </c>
      <c r="L1520" s="88">
        <v>1</v>
      </c>
      <c r="M1520" s="72">
        <v>11.066000000000001</v>
      </c>
      <c r="N1520" s="37">
        <f t="shared" si="40"/>
        <v>65.064160491595871</v>
      </c>
    </row>
    <row r="1521" spans="1:14" x14ac:dyDescent="0.35">
      <c r="A1521" s="28" t="s">
        <v>12</v>
      </c>
      <c r="B1521" s="28">
        <v>2022</v>
      </c>
      <c r="C1521" s="29">
        <v>44847</v>
      </c>
      <c r="D1521" s="28" t="s">
        <v>13</v>
      </c>
      <c r="E1521" s="88" t="s">
        <v>206</v>
      </c>
      <c r="F1521" s="88">
        <v>3</v>
      </c>
      <c r="G1521" s="3">
        <v>1</v>
      </c>
      <c r="H1521" s="88" t="s">
        <v>18</v>
      </c>
      <c r="I1521" s="88" t="s">
        <v>19</v>
      </c>
      <c r="J1521" s="143" t="e">
        <f>(C1521-VLOOKUP(H1521,Riders!$A$2:$C$213,2,FALSE))/365</f>
        <v>#VALUE!</v>
      </c>
      <c r="K1521" s="88">
        <v>5</v>
      </c>
      <c r="L1521" s="88">
        <v>2</v>
      </c>
      <c r="M1521" s="72">
        <v>11.075000000000001</v>
      </c>
      <c r="N1521" s="37">
        <f t="shared" si="40"/>
        <v>65.011286681715575</v>
      </c>
    </row>
    <row r="1522" spans="1:14" x14ac:dyDescent="0.35">
      <c r="A1522" s="28" t="s">
        <v>12</v>
      </c>
      <c r="B1522" s="28">
        <v>2022</v>
      </c>
      <c r="C1522" s="29">
        <v>44847</v>
      </c>
      <c r="D1522" s="28" t="s">
        <v>13</v>
      </c>
      <c r="E1522" s="88" t="s">
        <v>206</v>
      </c>
      <c r="F1522" s="88">
        <v>4</v>
      </c>
      <c r="G1522" s="3">
        <v>1</v>
      </c>
      <c r="H1522" s="88" t="s">
        <v>34</v>
      </c>
      <c r="I1522" s="88" t="s">
        <v>19</v>
      </c>
      <c r="J1522" s="143" t="e">
        <f>(C1522-VLOOKUP(H1522,Riders!$A$2:$C$213,2,FALSE))/365</f>
        <v>#VALUE!</v>
      </c>
      <c r="K1522" s="88">
        <v>4</v>
      </c>
      <c r="L1522" s="88">
        <v>1</v>
      </c>
      <c r="M1522" s="72">
        <v>11.004</v>
      </c>
      <c r="N1522" s="37">
        <f t="shared" si="40"/>
        <v>65.430752453653213</v>
      </c>
    </row>
    <row r="1523" spans="1:14" x14ac:dyDescent="0.35">
      <c r="A1523" s="28" t="s">
        <v>12</v>
      </c>
      <c r="B1523" s="28">
        <v>2022</v>
      </c>
      <c r="C1523" s="29">
        <v>44847</v>
      </c>
      <c r="D1523" s="28" t="s">
        <v>13</v>
      </c>
      <c r="E1523" s="155" t="s">
        <v>206</v>
      </c>
      <c r="F1523" s="88">
        <v>4</v>
      </c>
      <c r="G1523" s="3">
        <v>1</v>
      </c>
      <c r="H1523" s="88" t="s">
        <v>22</v>
      </c>
      <c r="I1523" s="88" t="s">
        <v>15</v>
      </c>
      <c r="J1523" s="143" t="e">
        <f>(C1523-VLOOKUP(H1523,Riders!$A$2:$C$213,2,FALSE))/365</f>
        <v>#VALUE!</v>
      </c>
      <c r="K1523" s="88">
        <v>6</v>
      </c>
      <c r="L1523" s="88">
        <v>2</v>
      </c>
      <c r="M1523" s="72">
        <v>11.04</v>
      </c>
      <c r="N1523" s="37">
        <f t="shared" si="40"/>
        <v>65.217391304347828</v>
      </c>
    </row>
    <row r="1524" spans="1:14" x14ac:dyDescent="0.35">
      <c r="A1524" s="28" t="s">
        <v>12</v>
      </c>
      <c r="B1524" s="28">
        <v>2022</v>
      </c>
      <c r="C1524" s="29">
        <v>44847</v>
      </c>
      <c r="D1524" s="28" t="s">
        <v>13</v>
      </c>
      <c r="E1524" s="88" t="s">
        <v>206</v>
      </c>
      <c r="F1524" s="88">
        <v>1</v>
      </c>
      <c r="G1524" s="3">
        <v>2</v>
      </c>
      <c r="H1524" s="88" t="s">
        <v>14</v>
      </c>
      <c r="I1524" s="88" t="s">
        <v>15</v>
      </c>
      <c r="J1524" s="143" t="e">
        <f>(C1524-VLOOKUP(H1524,Riders!$A$2:$C$213,2,FALSE))/365</f>
        <v>#VALUE!</v>
      </c>
      <c r="K1524" s="88">
        <v>2</v>
      </c>
      <c r="L1524" s="88">
        <v>1</v>
      </c>
      <c r="M1524" s="72">
        <v>10.949</v>
      </c>
      <c r="N1524" s="37">
        <f t="shared" ref="N1524:N1587" si="41">3.6*200/M1524</f>
        <v>65.759430084939268</v>
      </c>
    </row>
    <row r="1525" spans="1:14" x14ac:dyDescent="0.35">
      <c r="A1525" s="28" t="s">
        <v>12</v>
      </c>
      <c r="B1525" s="28">
        <v>2022</v>
      </c>
      <c r="C1525" s="29">
        <v>44847</v>
      </c>
      <c r="D1525" s="28" t="s">
        <v>13</v>
      </c>
      <c r="E1525" s="88" t="s">
        <v>206</v>
      </c>
      <c r="F1525" s="88">
        <v>1</v>
      </c>
      <c r="G1525" s="3">
        <v>2</v>
      </c>
      <c r="H1525" s="88" t="s">
        <v>28</v>
      </c>
      <c r="I1525" s="88" t="s">
        <v>29</v>
      </c>
      <c r="J1525" s="143" t="e">
        <f>(C1525-VLOOKUP(H1525,Riders!$A$2:$C$213,2,FALSE))/365</f>
        <v>#VALUE!</v>
      </c>
      <c r="K1525" s="88">
        <v>8</v>
      </c>
      <c r="L1525" s="88">
        <v>2</v>
      </c>
      <c r="M1525" s="72">
        <v>11.035</v>
      </c>
      <c r="N1525" s="37">
        <f t="shared" si="41"/>
        <v>65.24694154961486</v>
      </c>
    </row>
    <row r="1526" spans="1:14" x14ac:dyDescent="0.35">
      <c r="A1526" s="28" t="s">
        <v>12</v>
      </c>
      <c r="B1526" s="28">
        <v>2022</v>
      </c>
      <c r="C1526" s="29">
        <v>44847</v>
      </c>
      <c r="D1526" s="28" t="s">
        <v>13</v>
      </c>
      <c r="E1526" s="155" t="s">
        <v>206</v>
      </c>
      <c r="F1526" s="88">
        <v>2</v>
      </c>
      <c r="G1526" s="3">
        <v>2</v>
      </c>
      <c r="H1526" s="88" t="s">
        <v>16</v>
      </c>
      <c r="I1526" s="88" t="s">
        <v>17</v>
      </c>
      <c r="J1526" s="143" t="e">
        <f>(C1526-VLOOKUP(H1526,Riders!$A$2:$C$213,2,FALSE))/365</f>
        <v>#VALUE!</v>
      </c>
      <c r="K1526" s="88">
        <v>1</v>
      </c>
      <c r="L1526" s="88">
        <v>1</v>
      </c>
      <c r="M1526" s="72">
        <v>10.954000000000001</v>
      </c>
      <c r="N1526" s="37">
        <f t="shared" si="41"/>
        <v>65.729413912725946</v>
      </c>
    </row>
    <row r="1527" spans="1:14" x14ac:dyDescent="0.35">
      <c r="A1527" s="28" t="s">
        <v>12</v>
      </c>
      <c r="B1527" s="28">
        <v>2022</v>
      </c>
      <c r="C1527" s="29">
        <v>44847</v>
      </c>
      <c r="D1527" s="28" t="s">
        <v>13</v>
      </c>
      <c r="E1527" s="88" t="s">
        <v>206</v>
      </c>
      <c r="F1527" s="88">
        <v>2</v>
      </c>
      <c r="G1527" s="3">
        <v>2</v>
      </c>
      <c r="H1527" s="88" t="s">
        <v>24</v>
      </c>
      <c r="I1527" s="88" t="s">
        <v>25</v>
      </c>
      <c r="J1527" s="143" t="e">
        <f>(C1527-VLOOKUP(H1527,Riders!$A$2:$C$213,2,FALSE))/365</f>
        <v>#VALUE!</v>
      </c>
      <c r="K1527" s="88">
        <v>7</v>
      </c>
      <c r="L1527" s="88">
        <v>2</v>
      </c>
      <c r="M1527" s="72">
        <v>11.17</v>
      </c>
      <c r="N1527" s="37">
        <f t="shared" si="41"/>
        <v>64.458370635631155</v>
      </c>
    </row>
    <row r="1528" spans="1:14" x14ac:dyDescent="0.35">
      <c r="A1528" s="28" t="s">
        <v>12</v>
      </c>
      <c r="B1528" s="28">
        <v>2022</v>
      </c>
      <c r="C1528" s="29">
        <v>44847</v>
      </c>
      <c r="D1528" s="28" t="s">
        <v>13</v>
      </c>
      <c r="E1528" s="88" t="s">
        <v>206</v>
      </c>
      <c r="F1528" s="88">
        <v>3</v>
      </c>
      <c r="G1528" s="3">
        <v>2</v>
      </c>
      <c r="H1528" s="88" t="s">
        <v>23</v>
      </c>
      <c r="I1528" s="88" t="s">
        <v>15</v>
      </c>
      <c r="J1528" s="143" t="e">
        <f>(C1528-VLOOKUP(H1528,Riders!$A$2:$C$213,2,FALSE))/365</f>
        <v>#VALUE!</v>
      </c>
      <c r="K1528" s="88">
        <v>3</v>
      </c>
      <c r="L1528" s="88">
        <v>1</v>
      </c>
      <c r="M1528" s="72">
        <v>11.066000000000001</v>
      </c>
      <c r="N1528" s="37">
        <f t="shared" si="41"/>
        <v>65.064160491595871</v>
      </c>
    </row>
    <row r="1529" spans="1:14" x14ac:dyDescent="0.35">
      <c r="A1529" s="28" t="s">
        <v>12</v>
      </c>
      <c r="B1529" s="28">
        <v>2022</v>
      </c>
      <c r="C1529" s="29">
        <v>44847</v>
      </c>
      <c r="D1529" s="28" t="s">
        <v>13</v>
      </c>
      <c r="E1529" s="155" t="s">
        <v>206</v>
      </c>
      <c r="F1529" s="88">
        <v>3</v>
      </c>
      <c r="G1529" s="3">
        <v>2</v>
      </c>
      <c r="H1529" s="88" t="s">
        <v>18</v>
      </c>
      <c r="I1529" s="88" t="s">
        <v>19</v>
      </c>
      <c r="J1529" s="143" t="e">
        <f>(C1529-VLOOKUP(H1529,Riders!$A$2:$C$213,2,FALSE))/365</f>
        <v>#VALUE!</v>
      </c>
      <c r="K1529" s="88">
        <v>5</v>
      </c>
      <c r="L1529" s="88">
        <v>2</v>
      </c>
      <c r="M1529" s="72">
        <v>11.075000000000001</v>
      </c>
      <c r="N1529" s="37">
        <f t="shared" si="41"/>
        <v>65.011286681715575</v>
      </c>
    </row>
    <row r="1530" spans="1:14" x14ac:dyDescent="0.35">
      <c r="A1530" s="28" t="s">
        <v>12</v>
      </c>
      <c r="B1530" s="28">
        <v>2022</v>
      </c>
      <c r="C1530" s="29">
        <v>44847</v>
      </c>
      <c r="D1530" s="28" t="s">
        <v>13</v>
      </c>
      <c r="E1530" s="88" t="s">
        <v>206</v>
      </c>
      <c r="F1530" s="88">
        <v>4</v>
      </c>
      <c r="G1530" s="3">
        <v>2</v>
      </c>
      <c r="H1530" s="88" t="s">
        <v>34</v>
      </c>
      <c r="I1530" s="88" t="s">
        <v>19</v>
      </c>
      <c r="J1530" s="143" t="e">
        <f>(C1530-VLOOKUP(H1530,Riders!$A$2:$C$213,2,FALSE))/365</f>
        <v>#VALUE!</v>
      </c>
      <c r="K1530" s="88">
        <v>4</v>
      </c>
      <c r="L1530" s="88">
        <v>1</v>
      </c>
      <c r="M1530" s="72">
        <v>11.004</v>
      </c>
      <c r="N1530" s="37">
        <f t="shared" si="41"/>
        <v>65.430752453653213</v>
      </c>
    </row>
    <row r="1531" spans="1:14" x14ac:dyDescent="0.35">
      <c r="A1531" s="28" t="s">
        <v>12</v>
      </c>
      <c r="B1531" s="28">
        <v>2022</v>
      </c>
      <c r="C1531" s="29">
        <v>44847</v>
      </c>
      <c r="D1531" s="28" t="s">
        <v>13</v>
      </c>
      <c r="E1531" s="88" t="s">
        <v>206</v>
      </c>
      <c r="F1531" s="88">
        <v>4</v>
      </c>
      <c r="G1531" s="3">
        <v>2</v>
      </c>
      <c r="H1531" s="88" t="s">
        <v>22</v>
      </c>
      <c r="I1531" s="88" t="s">
        <v>15</v>
      </c>
      <c r="J1531" s="143" t="e">
        <f>(C1531-VLOOKUP(H1531,Riders!$A$2:$C$213,2,FALSE))/365</f>
        <v>#VALUE!</v>
      </c>
      <c r="K1531" s="88">
        <v>6</v>
      </c>
      <c r="L1531" s="88">
        <v>2</v>
      </c>
      <c r="M1531" s="72">
        <v>11.04</v>
      </c>
      <c r="N1531" s="37">
        <f t="shared" si="41"/>
        <v>65.217391304347828</v>
      </c>
    </row>
    <row r="1532" spans="1:14" x14ac:dyDescent="0.35">
      <c r="A1532" s="31" t="s">
        <v>12</v>
      </c>
      <c r="B1532" s="31">
        <v>2022</v>
      </c>
      <c r="C1532" s="29">
        <v>44847</v>
      </c>
      <c r="D1532" s="31" t="s">
        <v>13</v>
      </c>
      <c r="E1532" s="105" t="s">
        <v>207</v>
      </c>
      <c r="F1532" s="105">
        <v>1</v>
      </c>
      <c r="G1532" s="3">
        <v>1</v>
      </c>
      <c r="H1532" s="105" t="s">
        <v>14</v>
      </c>
      <c r="I1532" s="105" t="s">
        <v>15</v>
      </c>
      <c r="J1532" s="144" t="e">
        <f>(C1532-VLOOKUP(H1532,Riders!$A$2:$C$213,2,FALSE))/365</f>
        <v>#VALUE!</v>
      </c>
      <c r="K1532" s="105">
        <v>2</v>
      </c>
      <c r="L1532" s="105">
        <v>1</v>
      </c>
      <c r="M1532" s="88">
        <v>10.975</v>
      </c>
      <c r="N1532" s="37">
        <f t="shared" si="41"/>
        <v>65.603644646924835</v>
      </c>
    </row>
    <row r="1533" spans="1:14" x14ac:dyDescent="0.35">
      <c r="A1533" s="31" t="s">
        <v>12</v>
      </c>
      <c r="B1533" s="31">
        <v>2022</v>
      </c>
      <c r="C1533" s="29">
        <v>44847</v>
      </c>
      <c r="D1533" s="31" t="s">
        <v>13</v>
      </c>
      <c r="E1533" s="156" t="s">
        <v>207</v>
      </c>
      <c r="F1533" s="105">
        <v>1</v>
      </c>
      <c r="G1533" s="3">
        <v>1</v>
      </c>
      <c r="H1533" s="105" t="s">
        <v>34</v>
      </c>
      <c r="I1533" s="105" t="s">
        <v>19</v>
      </c>
      <c r="J1533" s="144" t="e">
        <f>(C1533-VLOOKUP(H1533,Riders!$A$2:$C$213,2,FALSE))/365</f>
        <v>#VALUE!</v>
      </c>
      <c r="K1533" s="105">
        <v>4</v>
      </c>
      <c r="L1533" s="105">
        <v>2</v>
      </c>
      <c r="M1533" s="88">
        <v>11.061999999999999</v>
      </c>
      <c r="N1533" s="37">
        <f t="shared" si="41"/>
        <v>65.087687579099622</v>
      </c>
    </row>
    <row r="1534" spans="1:14" x14ac:dyDescent="0.35">
      <c r="A1534" s="31" t="s">
        <v>12</v>
      </c>
      <c r="B1534" s="31">
        <v>2022</v>
      </c>
      <c r="C1534" s="29">
        <v>44847</v>
      </c>
      <c r="D1534" s="31" t="s">
        <v>13</v>
      </c>
      <c r="E1534" s="105" t="s">
        <v>207</v>
      </c>
      <c r="F1534" s="105">
        <v>2</v>
      </c>
      <c r="G1534" s="3">
        <v>1</v>
      </c>
      <c r="H1534" s="105" t="s">
        <v>16</v>
      </c>
      <c r="I1534" s="105" t="s">
        <v>17</v>
      </c>
      <c r="J1534" s="144" t="e">
        <f>(C1534-VLOOKUP(H1534,Riders!$A$2:$C$213,2,FALSE))/365</f>
        <v>#VALUE!</v>
      </c>
      <c r="K1534" s="105">
        <v>1</v>
      </c>
      <c r="L1534" s="105">
        <v>2</v>
      </c>
      <c r="M1534" s="88">
        <v>10.895</v>
      </c>
      <c r="N1534" s="37">
        <f t="shared" si="41"/>
        <v>66.085360256998626</v>
      </c>
    </row>
    <row r="1535" spans="1:14" x14ac:dyDescent="0.35">
      <c r="A1535" s="31" t="s">
        <v>12</v>
      </c>
      <c r="B1535" s="31">
        <v>2022</v>
      </c>
      <c r="C1535" s="29">
        <v>44847</v>
      </c>
      <c r="D1535" s="31" t="s">
        <v>13</v>
      </c>
      <c r="E1535" s="105" t="s">
        <v>207</v>
      </c>
      <c r="F1535" s="105">
        <v>2</v>
      </c>
      <c r="G1535" s="3">
        <v>1</v>
      </c>
      <c r="H1535" s="105" t="s">
        <v>23</v>
      </c>
      <c r="I1535" s="105" t="s">
        <v>15</v>
      </c>
      <c r="J1535" s="144" t="e">
        <f>(C1535-VLOOKUP(H1535,Riders!$A$2:$C$213,2,FALSE))/365</f>
        <v>#VALUE!</v>
      </c>
      <c r="K1535" s="105">
        <v>3</v>
      </c>
      <c r="L1535" s="105">
        <v>1</v>
      </c>
      <c r="M1535" s="88">
        <v>10.966999999999999</v>
      </c>
      <c r="N1535" s="37">
        <f t="shared" si="41"/>
        <v>65.651499954408692</v>
      </c>
    </row>
    <row r="1536" spans="1:14" x14ac:dyDescent="0.35">
      <c r="A1536" s="31" t="s">
        <v>12</v>
      </c>
      <c r="B1536" s="31">
        <v>2022</v>
      </c>
      <c r="C1536" s="29">
        <v>44847</v>
      </c>
      <c r="D1536" s="31" t="s">
        <v>13</v>
      </c>
      <c r="E1536" s="156" t="s">
        <v>207</v>
      </c>
      <c r="F1536" s="105">
        <v>1</v>
      </c>
      <c r="G1536" s="3">
        <v>2</v>
      </c>
      <c r="H1536" s="105" t="s">
        <v>14</v>
      </c>
      <c r="I1536" s="105" t="s">
        <v>15</v>
      </c>
      <c r="J1536" s="144" t="e">
        <f>(C1536-VLOOKUP(H1536,Riders!$A$2:$C$213,2,FALSE))/365</f>
        <v>#VALUE!</v>
      </c>
      <c r="K1536" s="105">
        <v>2</v>
      </c>
      <c r="L1536" s="105">
        <v>1</v>
      </c>
      <c r="M1536" s="88">
        <v>10.975</v>
      </c>
      <c r="N1536" s="37">
        <f t="shared" si="41"/>
        <v>65.603644646924835</v>
      </c>
    </row>
    <row r="1537" spans="1:14" x14ac:dyDescent="0.35">
      <c r="A1537" s="31" t="s">
        <v>12</v>
      </c>
      <c r="B1537" s="31">
        <v>2022</v>
      </c>
      <c r="C1537" s="29">
        <v>44847</v>
      </c>
      <c r="D1537" s="31" t="s">
        <v>13</v>
      </c>
      <c r="E1537" s="105" t="s">
        <v>207</v>
      </c>
      <c r="F1537" s="105">
        <v>1</v>
      </c>
      <c r="G1537" s="3">
        <v>2</v>
      </c>
      <c r="H1537" s="105" t="s">
        <v>34</v>
      </c>
      <c r="I1537" s="105" t="s">
        <v>19</v>
      </c>
      <c r="J1537" s="144" t="e">
        <f>(C1537-VLOOKUP(H1537,Riders!$A$2:$C$213,2,FALSE))/365</f>
        <v>#VALUE!</v>
      </c>
      <c r="K1537" s="105">
        <v>4</v>
      </c>
      <c r="L1537" s="105">
        <v>2</v>
      </c>
      <c r="M1537" s="88">
        <v>11.061999999999999</v>
      </c>
      <c r="N1537" s="37">
        <f t="shared" si="41"/>
        <v>65.087687579099622</v>
      </c>
    </row>
    <row r="1538" spans="1:14" x14ac:dyDescent="0.35">
      <c r="A1538" s="31" t="s">
        <v>12</v>
      </c>
      <c r="B1538" s="31">
        <v>2022</v>
      </c>
      <c r="C1538" s="29">
        <v>44847</v>
      </c>
      <c r="D1538" s="31" t="s">
        <v>13</v>
      </c>
      <c r="E1538" s="105" t="s">
        <v>207</v>
      </c>
      <c r="F1538" s="105">
        <v>2</v>
      </c>
      <c r="G1538" s="3">
        <v>2</v>
      </c>
      <c r="H1538" s="105" t="s">
        <v>16</v>
      </c>
      <c r="I1538" s="105" t="s">
        <v>17</v>
      </c>
      <c r="J1538" s="144" t="e">
        <f>(C1538-VLOOKUP(H1538,Riders!$A$2:$C$213,2,FALSE))/365</f>
        <v>#VALUE!</v>
      </c>
      <c r="K1538" s="105">
        <v>1</v>
      </c>
      <c r="L1538" s="105">
        <v>1</v>
      </c>
      <c r="M1538" s="88">
        <v>10.895</v>
      </c>
      <c r="N1538" s="37">
        <f t="shared" si="41"/>
        <v>66.085360256998626</v>
      </c>
    </row>
    <row r="1539" spans="1:14" x14ac:dyDescent="0.35">
      <c r="A1539" s="31" t="s">
        <v>12</v>
      </c>
      <c r="B1539" s="31">
        <v>2022</v>
      </c>
      <c r="C1539" s="29">
        <v>44847</v>
      </c>
      <c r="D1539" s="31" t="s">
        <v>13</v>
      </c>
      <c r="E1539" s="156" t="s">
        <v>207</v>
      </c>
      <c r="F1539" s="105">
        <v>2</v>
      </c>
      <c r="G1539" s="3">
        <v>2</v>
      </c>
      <c r="H1539" s="105" t="s">
        <v>23</v>
      </c>
      <c r="I1539" s="105" t="s">
        <v>15</v>
      </c>
      <c r="J1539" s="144" t="e">
        <f>(C1539-VLOOKUP(H1539,Riders!$A$2:$C$213,2,FALSE))/365</f>
        <v>#VALUE!</v>
      </c>
      <c r="K1539" s="105">
        <v>3</v>
      </c>
      <c r="L1539" s="105">
        <v>2</v>
      </c>
      <c r="M1539" s="88">
        <v>10.966999999999999</v>
      </c>
      <c r="N1539" s="37">
        <f t="shared" si="41"/>
        <v>65.651499954408692</v>
      </c>
    </row>
    <row r="1540" spans="1:14" x14ac:dyDescent="0.35">
      <c r="A1540" s="31" t="s">
        <v>12</v>
      </c>
      <c r="B1540" s="31">
        <v>2022</v>
      </c>
      <c r="C1540" s="29">
        <v>44847</v>
      </c>
      <c r="D1540" s="31" t="s">
        <v>13</v>
      </c>
      <c r="E1540" s="105" t="s">
        <v>207</v>
      </c>
      <c r="F1540" s="105">
        <v>2</v>
      </c>
      <c r="G1540" s="3">
        <v>3</v>
      </c>
      <c r="H1540" s="105" t="s">
        <v>16</v>
      </c>
      <c r="I1540" s="105" t="s">
        <v>17</v>
      </c>
      <c r="J1540" s="144" t="e">
        <f>(C1540-VLOOKUP(H1540,Riders!$A$2:$C$213,2,FALSE))/365</f>
        <v>#VALUE!</v>
      </c>
      <c r="K1540" s="105">
        <v>1</v>
      </c>
      <c r="L1540" s="105">
        <v>1</v>
      </c>
      <c r="M1540" s="88">
        <v>10.956</v>
      </c>
      <c r="N1540" s="37">
        <f t="shared" si="41"/>
        <v>65.71741511500548</v>
      </c>
    </row>
    <row r="1541" spans="1:14" x14ac:dyDescent="0.35">
      <c r="A1541" s="31" t="s">
        <v>12</v>
      </c>
      <c r="B1541" s="31">
        <v>2022</v>
      </c>
      <c r="C1541" s="29">
        <v>44847</v>
      </c>
      <c r="D1541" s="31" t="s">
        <v>13</v>
      </c>
      <c r="E1541" s="105" t="s">
        <v>207</v>
      </c>
      <c r="F1541" s="105">
        <v>2</v>
      </c>
      <c r="G1541" s="3">
        <v>3</v>
      </c>
      <c r="H1541" s="105" t="s">
        <v>23</v>
      </c>
      <c r="I1541" s="105" t="s">
        <v>15</v>
      </c>
      <c r="J1541" s="144" t="e">
        <f>(C1541-VLOOKUP(H1541,Riders!$A$2:$C$213,2,FALSE))/365</f>
        <v>#VALUE!</v>
      </c>
      <c r="K1541" s="105">
        <v>3</v>
      </c>
      <c r="L1541" s="105">
        <v>2</v>
      </c>
      <c r="M1541" s="88">
        <v>11.202999999999999</v>
      </c>
      <c r="N1541" s="37">
        <f t="shared" si="41"/>
        <v>64.268499509060078</v>
      </c>
    </row>
    <row r="1542" spans="1:14" x14ac:dyDescent="0.35">
      <c r="A1542" s="13" t="s">
        <v>12</v>
      </c>
      <c r="B1542" s="13">
        <v>2022</v>
      </c>
      <c r="C1542" s="29">
        <v>44847</v>
      </c>
      <c r="D1542" s="13" t="s">
        <v>13</v>
      </c>
      <c r="E1542" s="42" t="s">
        <v>208</v>
      </c>
      <c r="F1542" s="79" t="s">
        <v>209</v>
      </c>
      <c r="G1542" s="3">
        <v>1</v>
      </c>
      <c r="H1542" s="79" t="s">
        <v>16</v>
      </c>
      <c r="I1542" s="79" t="s">
        <v>17</v>
      </c>
      <c r="J1542" s="81" t="e">
        <f>(C1542-VLOOKUP(H1542,Riders!$A$2:$C$213,2,FALSE))/365</f>
        <v>#VALUE!</v>
      </c>
      <c r="K1542" s="79">
        <v>1</v>
      </c>
      <c r="L1542" s="79">
        <v>1</v>
      </c>
      <c r="M1542" s="88">
        <v>10.917999999999999</v>
      </c>
      <c r="N1542" s="37">
        <f t="shared" si="41"/>
        <v>65.94614398241437</v>
      </c>
    </row>
    <row r="1543" spans="1:14" x14ac:dyDescent="0.35">
      <c r="A1543" s="13" t="s">
        <v>12</v>
      </c>
      <c r="B1543" s="13">
        <v>2022</v>
      </c>
      <c r="C1543" s="29">
        <v>44847</v>
      </c>
      <c r="D1543" s="13" t="s">
        <v>13</v>
      </c>
      <c r="E1543" s="79" t="s">
        <v>208</v>
      </c>
      <c r="F1543" s="79" t="s">
        <v>209</v>
      </c>
      <c r="G1543" s="3">
        <v>1</v>
      </c>
      <c r="H1543" s="79" t="s">
        <v>14</v>
      </c>
      <c r="I1543" s="79" t="s">
        <v>15</v>
      </c>
      <c r="J1543" s="81" t="e">
        <f>(C1543-VLOOKUP(H1543,Riders!$A$2:$C$213,2,FALSE))/365</f>
        <v>#VALUE!</v>
      </c>
      <c r="K1543" s="79">
        <v>2</v>
      </c>
      <c r="L1543" s="79">
        <v>2</v>
      </c>
      <c r="M1543" s="88">
        <v>10.976999999999999</v>
      </c>
      <c r="N1543" s="37">
        <f t="shared" si="41"/>
        <v>65.591691719048924</v>
      </c>
    </row>
    <row r="1544" spans="1:14" x14ac:dyDescent="0.35">
      <c r="A1544" s="13" t="s">
        <v>12</v>
      </c>
      <c r="B1544" s="13">
        <v>2022</v>
      </c>
      <c r="C1544" s="29">
        <v>44847</v>
      </c>
      <c r="D1544" s="13" t="s">
        <v>13</v>
      </c>
      <c r="E1544" s="42" t="s">
        <v>208</v>
      </c>
      <c r="F1544" s="79" t="s">
        <v>210</v>
      </c>
      <c r="G1544" s="3">
        <v>1</v>
      </c>
      <c r="H1544" s="79" t="s">
        <v>23</v>
      </c>
      <c r="I1544" s="79" t="s">
        <v>15</v>
      </c>
      <c r="J1544" s="81" t="e">
        <f>(C1544-VLOOKUP(H1544,Riders!$A$2:$C$213,2,FALSE))/365</f>
        <v>#VALUE!</v>
      </c>
      <c r="K1544" s="79">
        <v>3</v>
      </c>
      <c r="L1544" s="79">
        <v>1</v>
      </c>
      <c r="M1544" s="88">
        <v>11.135999999999999</v>
      </c>
      <c r="N1544" s="37">
        <f t="shared" si="41"/>
        <v>64.65517241379311</v>
      </c>
    </row>
    <row r="1545" spans="1:14" x14ac:dyDescent="0.35">
      <c r="A1545" s="13" t="s">
        <v>12</v>
      </c>
      <c r="B1545" s="13">
        <v>2022</v>
      </c>
      <c r="C1545" s="29">
        <v>44847</v>
      </c>
      <c r="D1545" s="13" t="s">
        <v>13</v>
      </c>
      <c r="E1545" s="79" t="s">
        <v>208</v>
      </c>
      <c r="F1545" s="79" t="s">
        <v>210</v>
      </c>
      <c r="G1545" s="3">
        <v>1</v>
      </c>
      <c r="H1545" s="79" t="s">
        <v>34</v>
      </c>
      <c r="I1545" s="79" t="s">
        <v>19</v>
      </c>
      <c r="J1545" s="81" t="e">
        <f>(C1545-VLOOKUP(H1545,Riders!$A$2:$C$213,2,FALSE))/365</f>
        <v>#VALUE!</v>
      </c>
      <c r="K1545" s="79">
        <v>4</v>
      </c>
      <c r="L1545" s="79">
        <v>2</v>
      </c>
      <c r="M1545" s="88">
        <v>11.193999999999999</v>
      </c>
      <c r="N1545" s="37">
        <f t="shared" si="41"/>
        <v>64.320171520457393</v>
      </c>
    </row>
    <row r="1546" spans="1:14" x14ac:dyDescent="0.35">
      <c r="A1546" s="13" t="s">
        <v>12</v>
      </c>
      <c r="B1546" s="13">
        <v>2022</v>
      </c>
      <c r="C1546" s="29">
        <v>44847</v>
      </c>
      <c r="D1546" s="13" t="s">
        <v>13</v>
      </c>
      <c r="E1546" s="79" t="s">
        <v>208</v>
      </c>
      <c r="F1546" s="79" t="s">
        <v>209</v>
      </c>
      <c r="G1546" s="3">
        <v>2</v>
      </c>
      <c r="H1546" s="79" t="s">
        <v>16</v>
      </c>
      <c r="I1546" s="79" t="s">
        <v>17</v>
      </c>
      <c r="J1546" s="81" t="e">
        <f>(C1546-VLOOKUP(H1546,Riders!$A$2:$C$213,2,FALSE))/365</f>
        <v>#VALUE!</v>
      </c>
      <c r="K1546" s="79">
        <v>1</v>
      </c>
      <c r="L1546" s="79">
        <v>1</v>
      </c>
      <c r="M1546" s="88">
        <v>10.917999999999999</v>
      </c>
      <c r="N1546" s="37">
        <f t="shared" si="41"/>
        <v>65.94614398241437</v>
      </c>
    </row>
    <row r="1547" spans="1:14" x14ac:dyDescent="0.35">
      <c r="A1547" s="13" t="s">
        <v>12</v>
      </c>
      <c r="B1547" s="13">
        <v>2022</v>
      </c>
      <c r="C1547" s="29">
        <v>44847</v>
      </c>
      <c r="D1547" s="13" t="s">
        <v>13</v>
      </c>
      <c r="E1547" s="42" t="s">
        <v>208</v>
      </c>
      <c r="F1547" s="79" t="s">
        <v>209</v>
      </c>
      <c r="G1547" s="3">
        <v>2</v>
      </c>
      <c r="H1547" s="79" t="s">
        <v>14</v>
      </c>
      <c r="I1547" s="79" t="s">
        <v>15</v>
      </c>
      <c r="J1547" s="81" t="e">
        <f>(C1547-VLOOKUP(H1547,Riders!$A$2:$C$213,2,FALSE))/365</f>
        <v>#VALUE!</v>
      </c>
      <c r="K1547" s="79">
        <v>2</v>
      </c>
      <c r="L1547" s="79">
        <v>2</v>
      </c>
      <c r="M1547" s="88">
        <v>10.976999999999999</v>
      </c>
      <c r="N1547" s="37">
        <f t="shared" si="41"/>
        <v>65.591691719048924</v>
      </c>
    </row>
    <row r="1548" spans="1:14" x14ac:dyDescent="0.35">
      <c r="A1548" s="13" t="s">
        <v>12</v>
      </c>
      <c r="B1548" s="13">
        <v>2022</v>
      </c>
      <c r="C1548" s="29">
        <v>44847</v>
      </c>
      <c r="D1548" s="13" t="s">
        <v>13</v>
      </c>
      <c r="E1548" s="79" t="s">
        <v>208</v>
      </c>
      <c r="F1548" s="79" t="s">
        <v>210</v>
      </c>
      <c r="G1548" s="3">
        <v>2</v>
      </c>
      <c r="H1548" s="79" t="s">
        <v>23</v>
      </c>
      <c r="I1548" s="79" t="s">
        <v>15</v>
      </c>
      <c r="J1548" s="81" t="e">
        <f>(C1548-VLOOKUP(H1548,Riders!$A$2:$C$213,2,FALSE))/365</f>
        <v>#VALUE!</v>
      </c>
      <c r="K1548" s="79">
        <v>3</v>
      </c>
      <c r="L1548" s="79">
        <v>1</v>
      </c>
      <c r="M1548" s="88">
        <v>11.135999999999999</v>
      </c>
      <c r="N1548" s="37">
        <f t="shared" si="41"/>
        <v>64.65517241379311</v>
      </c>
    </row>
    <row r="1549" spans="1:14" x14ac:dyDescent="0.35">
      <c r="A1549" s="13" t="s">
        <v>12</v>
      </c>
      <c r="B1549" s="13">
        <v>2022</v>
      </c>
      <c r="C1549" s="29">
        <v>44847</v>
      </c>
      <c r="D1549" s="13" t="s">
        <v>13</v>
      </c>
      <c r="E1549" s="79" t="s">
        <v>208</v>
      </c>
      <c r="F1549" s="79" t="s">
        <v>210</v>
      </c>
      <c r="G1549" s="3">
        <v>2</v>
      </c>
      <c r="H1549" s="79" t="s">
        <v>34</v>
      </c>
      <c r="I1549" s="79" t="s">
        <v>19</v>
      </c>
      <c r="J1549" s="81" t="e">
        <f>(C1549-VLOOKUP(H1549,Riders!$A$2:$C$213,2,FALSE))/365</f>
        <v>#VALUE!</v>
      </c>
      <c r="K1549" s="79">
        <v>4</v>
      </c>
      <c r="L1549" s="79">
        <v>2</v>
      </c>
      <c r="M1549" s="88">
        <v>11.193999999999999</v>
      </c>
      <c r="N1549" s="37">
        <f t="shared" si="41"/>
        <v>64.320171520457393</v>
      </c>
    </row>
    <row r="1550" spans="1:14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71" t="s">
        <v>204</v>
      </c>
      <c r="F1550">
        <v>1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7">
        <f t="shared" si="41"/>
        <v>62.036877477166982</v>
      </c>
    </row>
    <row r="1551" spans="1:14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71" t="s">
        <v>204</v>
      </c>
      <c r="F1551">
        <v>1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11.818999999999999</v>
      </c>
      <c r="N1551" s="37">
        <f t="shared" si="41"/>
        <v>60.9188594635756</v>
      </c>
    </row>
    <row r="1552" spans="1:14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71" t="s">
        <v>204</v>
      </c>
      <c r="F1552">
        <v>2</v>
      </c>
      <c r="G1552" s="3">
        <v>1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7">
        <f t="shared" si="41"/>
        <v>63.994311616745179</v>
      </c>
    </row>
    <row r="1553" spans="1:14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71" t="s">
        <v>204</v>
      </c>
      <c r="F1553">
        <v>2</v>
      </c>
      <c r="G1553" s="3">
        <v>1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7">
        <f t="shared" si="41"/>
        <v>63.60424028268551</v>
      </c>
    </row>
    <row r="1554" spans="1:14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71" t="s">
        <v>204</v>
      </c>
      <c r="F1554">
        <v>3</v>
      </c>
      <c r="G1554" s="3">
        <v>1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7">
        <f t="shared" si="41"/>
        <v>63.818471902145006</v>
      </c>
    </row>
    <row r="1555" spans="1:14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71" t="s">
        <v>204</v>
      </c>
      <c r="F1555">
        <v>3</v>
      </c>
      <c r="G1555" s="3">
        <v>1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7">
        <f t="shared" si="41"/>
        <v>63.818471902145006</v>
      </c>
    </row>
    <row r="1556" spans="1:14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71" t="s">
        <v>204</v>
      </c>
      <c r="F1556">
        <v>4</v>
      </c>
      <c r="G1556" s="3">
        <v>1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7">
        <f t="shared" si="41"/>
        <v>63.036245841358777</v>
      </c>
    </row>
    <row r="1557" spans="1:14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71" t="s">
        <v>204</v>
      </c>
      <c r="F1557">
        <v>4</v>
      </c>
      <c r="G1557" s="3">
        <v>1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7">
        <f t="shared" si="41"/>
        <v>60.539813335575545</v>
      </c>
    </row>
    <row r="1558" spans="1:14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71" t="s">
        <v>204</v>
      </c>
      <c r="F1558">
        <v>5</v>
      </c>
      <c r="G1558" s="3">
        <v>1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7">
        <f t="shared" si="41"/>
        <v>62.521708926710666</v>
      </c>
    </row>
    <row r="1559" spans="1:14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71" t="s">
        <v>204</v>
      </c>
      <c r="F1559">
        <v>5</v>
      </c>
      <c r="G1559" s="3">
        <v>1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7">
        <f t="shared" si="41"/>
        <v>62.186906201416484</v>
      </c>
    </row>
    <row r="1560" spans="1:14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71" t="s">
        <v>204</v>
      </c>
      <c r="F1560">
        <v>6</v>
      </c>
      <c r="G1560" s="3">
        <v>1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7">
        <f t="shared" si="41"/>
        <v>64.062639024824264</v>
      </c>
    </row>
    <row r="1561" spans="1:14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71" t="s">
        <v>204</v>
      </c>
      <c r="F1561">
        <v>6</v>
      </c>
      <c r="G1561" s="3">
        <v>1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7">
        <f t="shared" si="41"/>
        <v>63.21334503950834</v>
      </c>
    </row>
    <row r="1562" spans="1:14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71" t="s">
        <v>204</v>
      </c>
      <c r="F1562">
        <v>7</v>
      </c>
      <c r="G1562" s="3">
        <v>1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7">
        <f t="shared" si="41"/>
        <v>63.593004769475364</v>
      </c>
    </row>
    <row r="1563" spans="1:14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71" t="s">
        <v>204</v>
      </c>
      <c r="F1563">
        <v>7</v>
      </c>
      <c r="G1563" s="3">
        <v>1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7">
        <f t="shared" si="41"/>
        <v>63.252218220152862</v>
      </c>
    </row>
    <row r="1564" spans="1:14" x14ac:dyDescent="0.35">
      <c r="A1564" s="43" t="s">
        <v>432</v>
      </c>
      <c r="B1564" s="43">
        <v>2023</v>
      </c>
      <c r="C1564" s="73">
        <v>44982</v>
      </c>
      <c r="D1564" s="43" t="s">
        <v>72</v>
      </c>
      <c r="E1564" s="71" t="s">
        <v>204</v>
      </c>
      <c r="F1564">
        <v>8</v>
      </c>
      <c r="G1564" s="3">
        <v>1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7">
        <f t="shared" si="41"/>
        <v>62.246044782571104</v>
      </c>
    </row>
    <row r="1565" spans="1:14" x14ac:dyDescent="0.35">
      <c r="A1565" s="43" t="s">
        <v>432</v>
      </c>
      <c r="B1565" s="43">
        <v>2023</v>
      </c>
      <c r="C1565" s="73">
        <v>44982</v>
      </c>
      <c r="D1565" s="43" t="s">
        <v>72</v>
      </c>
      <c r="E1565" s="71" t="s">
        <v>204</v>
      </c>
      <c r="F1565">
        <v>8</v>
      </c>
      <c r="G1565" s="3">
        <v>1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7">
        <f t="shared" si="41"/>
        <v>62.176165803108809</v>
      </c>
    </row>
    <row r="1566" spans="1:14" x14ac:dyDescent="0.35">
      <c r="A1566" s="43" t="s">
        <v>432</v>
      </c>
      <c r="B1566" s="43">
        <v>2023</v>
      </c>
      <c r="C1566" s="73">
        <v>44982</v>
      </c>
      <c r="D1566" s="43" t="s">
        <v>72</v>
      </c>
      <c r="E1566" s="71" t="s">
        <v>204</v>
      </c>
      <c r="F1566">
        <v>9</v>
      </c>
      <c r="G1566" s="3">
        <v>1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7">
        <f t="shared" si="41"/>
        <v>63.846767757382288</v>
      </c>
    </row>
    <row r="1567" spans="1:14" x14ac:dyDescent="0.35">
      <c r="A1567" s="43" t="s">
        <v>432</v>
      </c>
      <c r="B1567" s="43">
        <v>2023</v>
      </c>
      <c r="C1567" s="73">
        <v>44982</v>
      </c>
      <c r="D1567" s="43" t="s">
        <v>72</v>
      </c>
      <c r="E1567" s="71" t="s">
        <v>204</v>
      </c>
      <c r="F1567">
        <v>9</v>
      </c>
      <c r="G1567" s="3">
        <v>1</v>
      </c>
      <c r="H1567" t="s">
        <v>95</v>
      </c>
      <c r="I1567" t="s">
        <v>38</v>
      </c>
      <c r="K1567">
        <v>20</v>
      </c>
      <c r="L1567">
        <v>2</v>
      </c>
      <c r="M1567">
        <v>11.441999999999998</v>
      </c>
      <c r="N1567" s="37">
        <f t="shared" si="41"/>
        <v>62.926061877294188</v>
      </c>
    </row>
    <row r="1568" spans="1:14" x14ac:dyDescent="0.35">
      <c r="A1568" s="43" t="s">
        <v>432</v>
      </c>
      <c r="B1568" s="43">
        <v>2023</v>
      </c>
      <c r="C1568" s="73">
        <v>44982</v>
      </c>
      <c r="D1568" s="43" t="s">
        <v>72</v>
      </c>
      <c r="E1568" s="71" t="s">
        <v>204</v>
      </c>
      <c r="F1568">
        <v>10</v>
      </c>
      <c r="G1568" s="3">
        <v>1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7">
        <f t="shared" si="41"/>
        <v>63.003150157507868</v>
      </c>
    </row>
    <row r="1569" spans="1:14" x14ac:dyDescent="0.35">
      <c r="A1569" s="43" t="s">
        <v>432</v>
      </c>
      <c r="B1569" s="43">
        <v>2023</v>
      </c>
      <c r="C1569" s="73">
        <v>44982</v>
      </c>
      <c r="D1569" s="43" t="s">
        <v>72</v>
      </c>
      <c r="E1569" s="71" t="s">
        <v>204</v>
      </c>
      <c r="F1569">
        <v>10</v>
      </c>
      <c r="G1569" s="3">
        <v>1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7">
        <f t="shared" si="41"/>
        <v>62.559735858893042</v>
      </c>
    </row>
    <row r="1570" spans="1:14" x14ac:dyDescent="0.35">
      <c r="A1570" s="43" t="s">
        <v>432</v>
      </c>
      <c r="B1570" s="43">
        <v>2023</v>
      </c>
      <c r="C1570" s="73">
        <v>44982</v>
      </c>
      <c r="D1570" s="43" t="s">
        <v>72</v>
      </c>
      <c r="E1570" s="71" t="s">
        <v>204</v>
      </c>
      <c r="F1570">
        <v>11</v>
      </c>
      <c r="G1570" s="3">
        <v>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7">
        <f t="shared" si="41"/>
        <v>64.022763649297531</v>
      </c>
    </row>
    <row r="1571" spans="1:14" x14ac:dyDescent="0.35">
      <c r="A1571" s="43" t="s">
        <v>432</v>
      </c>
      <c r="B1571" s="43">
        <v>2023</v>
      </c>
      <c r="C1571" s="73">
        <v>44982</v>
      </c>
      <c r="D1571" s="43" t="s">
        <v>72</v>
      </c>
      <c r="E1571" s="71" t="s">
        <v>204</v>
      </c>
      <c r="F1571">
        <v>11</v>
      </c>
      <c r="G1571" s="3">
        <v>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7">
        <f t="shared" si="41"/>
        <v>63.971568191914699</v>
      </c>
    </row>
    <row r="1572" spans="1:14" x14ac:dyDescent="0.35">
      <c r="A1572" s="43" t="s">
        <v>432</v>
      </c>
      <c r="B1572" s="43">
        <v>2023</v>
      </c>
      <c r="C1572" s="73">
        <v>44982</v>
      </c>
      <c r="D1572" s="43" t="s">
        <v>72</v>
      </c>
      <c r="E1572" s="71" t="s">
        <v>204</v>
      </c>
      <c r="F1572">
        <v>12</v>
      </c>
      <c r="G1572" s="3">
        <v>1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7">
        <f t="shared" si="41"/>
        <v>63.886424134871341</v>
      </c>
    </row>
    <row r="1573" spans="1:14" x14ac:dyDescent="0.35">
      <c r="A1573" s="43" t="s">
        <v>432</v>
      </c>
      <c r="B1573" s="43">
        <v>2023</v>
      </c>
      <c r="C1573" s="73">
        <v>44982</v>
      </c>
      <c r="D1573" s="43" t="s">
        <v>72</v>
      </c>
      <c r="E1573" s="71" t="s">
        <v>204</v>
      </c>
      <c r="F1573">
        <v>12</v>
      </c>
      <c r="G1573" s="3">
        <v>1</v>
      </c>
      <c r="H1573" t="s">
        <v>37</v>
      </c>
      <c r="I1573" t="s">
        <v>38</v>
      </c>
      <c r="K1573">
        <v>18</v>
      </c>
      <c r="L1573">
        <v>2</v>
      </c>
      <c r="M1573">
        <v>11.299999999999999</v>
      </c>
      <c r="N1573" s="37">
        <f t="shared" si="41"/>
        <v>63.716814159292042</v>
      </c>
    </row>
    <row r="1574" spans="1:14" x14ac:dyDescent="0.35">
      <c r="A1574" s="43" t="s">
        <v>432</v>
      </c>
      <c r="B1574" s="43">
        <v>2023</v>
      </c>
      <c r="C1574" s="73">
        <v>44982</v>
      </c>
      <c r="D1574" s="43" t="s">
        <v>72</v>
      </c>
      <c r="E1574" s="71" t="s">
        <v>205</v>
      </c>
      <c r="F1574">
        <v>1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7">
        <f t="shared" si="41"/>
        <v>63.553711713302143</v>
      </c>
    </row>
    <row r="1575" spans="1:14" x14ac:dyDescent="0.35">
      <c r="A1575" s="43" t="s">
        <v>432</v>
      </c>
      <c r="B1575" s="43">
        <v>2023</v>
      </c>
      <c r="C1575" s="73">
        <v>44982</v>
      </c>
      <c r="D1575" s="43" t="s">
        <v>72</v>
      </c>
      <c r="E1575" s="71" t="s">
        <v>205</v>
      </c>
      <c r="F1575">
        <v>1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11.402000000000001</v>
      </c>
      <c r="N1575" s="37">
        <f t="shared" si="41"/>
        <v>63.146816348009118</v>
      </c>
    </row>
    <row r="1576" spans="1:14" x14ac:dyDescent="0.35">
      <c r="A1576" s="43" t="s">
        <v>432</v>
      </c>
      <c r="B1576" s="43">
        <v>2023</v>
      </c>
      <c r="C1576" s="73">
        <v>44982</v>
      </c>
      <c r="D1576" s="43" t="s">
        <v>72</v>
      </c>
      <c r="E1576" s="71" t="s">
        <v>205</v>
      </c>
      <c r="F1576">
        <v>2</v>
      </c>
      <c r="G1576" s="3">
        <v>1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7">
        <f t="shared" si="41"/>
        <v>64.637759224346894</v>
      </c>
    </row>
    <row r="1577" spans="1:14" x14ac:dyDescent="0.35">
      <c r="A1577" s="43" t="s">
        <v>432</v>
      </c>
      <c r="B1577" s="43">
        <v>2023</v>
      </c>
      <c r="C1577" s="73">
        <v>44982</v>
      </c>
      <c r="D1577" s="43" t="s">
        <v>72</v>
      </c>
      <c r="E1577" s="71" t="s">
        <v>205</v>
      </c>
      <c r="F1577">
        <v>2</v>
      </c>
      <c r="G1577" s="3">
        <v>1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7">
        <f t="shared" si="41"/>
        <v>63.835446404823124</v>
      </c>
    </row>
    <row r="1578" spans="1:14" x14ac:dyDescent="0.35">
      <c r="A1578" s="43" t="s">
        <v>432</v>
      </c>
      <c r="B1578" s="43">
        <v>2023</v>
      </c>
      <c r="C1578" s="73">
        <v>44982</v>
      </c>
      <c r="D1578" s="43" t="s">
        <v>72</v>
      </c>
      <c r="E1578" s="71" t="s">
        <v>205</v>
      </c>
      <c r="F1578">
        <v>3</v>
      </c>
      <c r="G1578" s="3">
        <v>1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7">
        <f t="shared" si="41"/>
        <v>64.550833781603018</v>
      </c>
    </row>
    <row r="1579" spans="1:14" x14ac:dyDescent="0.35">
      <c r="A1579" s="43" t="s">
        <v>432</v>
      </c>
      <c r="B1579" s="43">
        <v>2023</v>
      </c>
      <c r="C1579" s="73">
        <v>44982</v>
      </c>
      <c r="D1579" s="43" t="s">
        <v>72</v>
      </c>
      <c r="E1579" s="71" t="s">
        <v>205</v>
      </c>
      <c r="F1579">
        <v>3</v>
      </c>
      <c r="G1579" s="3">
        <v>1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7">
        <f t="shared" si="41"/>
        <v>64.550833781603018</v>
      </c>
    </row>
    <row r="1580" spans="1:14" x14ac:dyDescent="0.35">
      <c r="A1580" s="43" t="s">
        <v>432</v>
      </c>
      <c r="B1580" s="43">
        <v>2023</v>
      </c>
      <c r="C1580" s="73">
        <v>44982</v>
      </c>
      <c r="D1580" s="43" t="s">
        <v>72</v>
      </c>
      <c r="E1580" s="71" t="s">
        <v>205</v>
      </c>
      <c r="F1580">
        <v>4</v>
      </c>
      <c r="G1580" s="3">
        <v>1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7">
        <f t="shared" si="41"/>
        <v>62.397088135886996</v>
      </c>
    </row>
    <row r="1581" spans="1:14" x14ac:dyDescent="0.35">
      <c r="A1581" s="43" t="s">
        <v>432</v>
      </c>
      <c r="B1581" s="43">
        <v>2023</v>
      </c>
      <c r="C1581" s="73">
        <v>44982</v>
      </c>
      <c r="D1581" s="43" t="s">
        <v>72</v>
      </c>
      <c r="E1581" s="71" t="s">
        <v>205</v>
      </c>
      <c r="F1581">
        <v>4</v>
      </c>
      <c r="G1581" s="3">
        <v>1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7">
        <f t="shared" si="41"/>
        <v>62.370062370062371</v>
      </c>
    </row>
    <row r="1582" spans="1:14" x14ac:dyDescent="0.35">
      <c r="A1582" s="43" t="s">
        <v>432</v>
      </c>
      <c r="B1582" s="43">
        <v>2023</v>
      </c>
      <c r="C1582" s="73">
        <v>44982</v>
      </c>
      <c r="D1582" s="43" t="s">
        <v>72</v>
      </c>
      <c r="E1582" s="71" t="s">
        <v>205</v>
      </c>
      <c r="F1582">
        <v>5</v>
      </c>
      <c r="G1582" s="3">
        <v>1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7">
        <f t="shared" si="41"/>
        <v>63.548102383053838</v>
      </c>
    </row>
    <row r="1583" spans="1:14" x14ac:dyDescent="0.35">
      <c r="A1583" s="43" t="s">
        <v>432</v>
      </c>
      <c r="B1583" s="43">
        <v>2023</v>
      </c>
      <c r="C1583" s="73">
        <v>44982</v>
      </c>
      <c r="D1583" s="43" t="s">
        <v>72</v>
      </c>
      <c r="E1583" s="71" t="s">
        <v>205</v>
      </c>
      <c r="F1583">
        <v>5</v>
      </c>
      <c r="G1583" s="3">
        <v>1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7">
        <f t="shared" si="41"/>
        <v>63.241106719367593</v>
      </c>
    </row>
    <row r="1584" spans="1:14" x14ac:dyDescent="0.35">
      <c r="A1584" s="43" t="s">
        <v>432</v>
      </c>
      <c r="B1584" s="43">
        <v>2023</v>
      </c>
      <c r="C1584" s="73">
        <v>44982</v>
      </c>
      <c r="D1584" s="43" t="s">
        <v>72</v>
      </c>
      <c r="E1584" s="71" t="s">
        <v>205</v>
      </c>
      <c r="F1584">
        <v>6</v>
      </c>
      <c r="G1584" s="3">
        <v>1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7">
        <f t="shared" si="41"/>
        <v>65.958226456577492</v>
      </c>
    </row>
    <row r="1585" spans="1:14" x14ac:dyDescent="0.35">
      <c r="A1585" s="43" t="s">
        <v>432</v>
      </c>
      <c r="B1585" s="43">
        <v>2023</v>
      </c>
      <c r="C1585" s="73">
        <v>44982</v>
      </c>
      <c r="D1585" s="43" t="s">
        <v>72</v>
      </c>
      <c r="E1585" s="71" t="s">
        <v>205</v>
      </c>
      <c r="F1585">
        <v>6</v>
      </c>
      <c r="G1585" s="3">
        <v>1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7">
        <f t="shared" si="41"/>
        <v>65.723413966225465</v>
      </c>
    </row>
    <row r="1586" spans="1:14" x14ac:dyDescent="0.35">
      <c r="A1586" s="43" t="s">
        <v>432</v>
      </c>
      <c r="B1586" s="43">
        <v>2023</v>
      </c>
      <c r="C1586" s="73">
        <v>44982</v>
      </c>
      <c r="D1586" s="43" t="s">
        <v>72</v>
      </c>
      <c r="E1586" s="71" t="s">
        <v>205</v>
      </c>
      <c r="F1586">
        <v>7</v>
      </c>
      <c r="G1586" s="3">
        <v>1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7">
        <f t="shared" si="41"/>
        <v>64.545047064096821</v>
      </c>
    </row>
    <row r="1587" spans="1:14" x14ac:dyDescent="0.35">
      <c r="A1587" s="43" t="s">
        <v>432</v>
      </c>
      <c r="B1587" s="43">
        <v>2023</v>
      </c>
      <c r="C1587" s="73">
        <v>44982</v>
      </c>
      <c r="D1587" s="43" t="s">
        <v>72</v>
      </c>
      <c r="E1587" s="71" t="s">
        <v>205</v>
      </c>
      <c r="F1587">
        <v>7</v>
      </c>
      <c r="G1587" s="3">
        <v>1</v>
      </c>
      <c r="H1587" t="s">
        <v>20</v>
      </c>
      <c r="I1587" t="s">
        <v>21</v>
      </c>
      <c r="K1587">
        <v>9</v>
      </c>
      <c r="L1587">
        <v>2</v>
      </c>
      <c r="M1587">
        <v>11.229999999999999</v>
      </c>
      <c r="N1587" s="37">
        <f t="shared" si="41"/>
        <v>64.113980409617099</v>
      </c>
    </row>
    <row r="1588" spans="1:14" x14ac:dyDescent="0.35">
      <c r="A1588" s="43" t="s">
        <v>432</v>
      </c>
      <c r="B1588" s="43">
        <v>2023</v>
      </c>
      <c r="C1588" s="73">
        <v>44982</v>
      </c>
      <c r="D1588" s="43" t="s">
        <v>72</v>
      </c>
      <c r="E1588" s="71" t="s">
        <v>205</v>
      </c>
      <c r="F1588">
        <v>8</v>
      </c>
      <c r="G1588" s="3">
        <v>1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7">
        <f t="shared" ref="N1588:N1651" si="42">3.6*200/M1588</f>
        <v>63.302268331281866</v>
      </c>
    </row>
    <row r="1589" spans="1:14" x14ac:dyDescent="0.35">
      <c r="A1589" s="43" t="s">
        <v>432</v>
      </c>
      <c r="B1589" s="43">
        <v>2023</v>
      </c>
      <c r="C1589" s="73">
        <v>44982</v>
      </c>
      <c r="D1589" s="43" t="s">
        <v>72</v>
      </c>
      <c r="E1589" s="71" t="s">
        <v>205</v>
      </c>
      <c r="F1589">
        <v>8</v>
      </c>
      <c r="G1589" s="3">
        <v>1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7">
        <f t="shared" si="42"/>
        <v>62.538000521150003</v>
      </c>
    </row>
    <row r="1590" spans="1:14" x14ac:dyDescent="0.35">
      <c r="A1590" s="43" t="s">
        <v>432</v>
      </c>
      <c r="B1590" s="43">
        <v>2023</v>
      </c>
      <c r="C1590" s="73">
        <v>44982</v>
      </c>
      <c r="D1590" s="43" t="s">
        <v>72</v>
      </c>
      <c r="E1590" s="71" t="s">
        <v>206</v>
      </c>
      <c r="F1590">
        <v>1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7">
        <f t="shared" si="42"/>
        <v>64.765674192677878</v>
      </c>
    </row>
    <row r="1591" spans="1:14" x14ac:dyDescent="0.35">
      <c r="A1591" s="43" t="s">
        <v>432</v>
      </c>
      <c r="B1591" s="43">
        <v>2023</v>
      </c>
      <c r="C1591" s="73">
        <v>44982</v>
      </c>
      <c r="D1591" s="43" t="s">
        <v>72</v>
      </c>
      <c r="E1591" s="71" t="s">
        <v>206</v>
      </c>
      <c r="F1591">
        <v>1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11.190000000000001</v>
      </c>
      <c r="N1591" s="37">
        <f t="shared" si="42"/>
        <v>64.343163538873981</v>
      </c>
    </row>
    <row r="1592" spans="1:14" x14ac:dyDescent="0.35">
      <c r="A1592" s="43" t="s">
        <v>432</v>
      </c>
      <c r="B1592" s="43">
        <v>2023</v>
      </c>
      <c r="C1592" s="73">
        <v>44982</v>
      </c>
      <c r="D1592" s="43" t="s">
        <v>72</v>
      </c>
      <c r="E1592" s="71" t="s">
        <v>206</v>
      </c>
      <c r="F1592">
        <v>2</v>
      </c>
      <c r="G1592" s="3">
        <v>1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7">
        <f t="shared" si="42"/>
        <v>64.777327935222672</v>
      </c>
    </row>
    <row r="1593" spans="1:14" x14ac:dyDescent="0.35">
      <c r="A1593" s="43" t="s">
        <v>432</v>
      </c>
      <c r="B1593" s="43">
        <v>2023</v>
      </c>
      <c r="C1593" s="73">
        <v>44982</v>
      </c>
      <c r="D1593" s="43" t="s">
        <v>72</v>
      </c>
      <c r="E1593" s="71" t="s">
        <v>206</v>
      </c>
      <c r="F1593">
        <v>2</v>
      </c>
      <c r="G1593" s="3">
        <v>1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7">
        <f t="shared" si="42"/>
        <v>63.649222065063654</v>
      </c>
    </row>
    <row r="1594" spans="1:14" x14ac:dyDescent="0.35">
      <c r="A1594" s="43" t="s">
        <v>432</v>
      </c>
      <c r="B1594" s="43">
        <v>2023</v>
      </c>
      <c r="C1594" s="73">
        <v>44982</v>
      </c>
      <c r="D1594" s="43" t="s">
        <v>72</v>
      </c>
      <c r="E1594" s="71" t="s">
        <v>206</v>
      </c>
      <c r="F1594">
        <v>3</v>
      </c>
      <c r="G1594" s="3">
        <v>1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7">
        <f t="shared" si="42"/>
        <v>64.608758076094759</v>
      </c>
    </row>
    <row r="1595" spans="1:14" x14ac:dyDescent="0.35">
      <c r="A1595" s="43" t="s">
        <v>432</v>
      </c>
      <c r="B1595" s="43">
        <v>2023</v>
      </c>
      <c r="C1595" s="73">
        <v>44982</v>
      </c>
      <c r="D1595" s="43" t="s">
        <v>72</v>
      </c>
      <c r="E1595" s="71" t="s">
        <v>206</v>
      </c>
      <c r="F1595">
        <v>3</v>
      </c>
      <c r="G1595" s="3">
        <v>1</v>
      </c>
      <c r="H1595" t="s">
        <v>32</v>
      </c>
      <c r="I1595" t="s">
        <v>17</v>
      </c>
      <c r="K1595">
        <v>6</v>
      </c>
      <c r="L1595">
        <v>2</v>
      </c>
      <c r="M1595">
        <v>11.165000000000001</v>
      </c>
      <c r="N1595" s="37">
        <f t="shared" si="42"/>
        <v>64.487236901030002</v>
      </c>
    </row>
    <row r="1596" spans="1:14" x14ac:dyDescent="0.35">
      <c r="A1596" s="43" t="s">
        <v>432</v>
      </c>
      <c r="B1596" s="43">
        <v>2023</v>
      </c>
      <c r="C1596" s="73">
        <v>44982</v>
      </c>
      <c r="D1596" s="43" t="s">
        <v>72</v>
      </c>
      <c r="E1596" s="71" t="s">
        <v>206</v>
      </c>
      <c r="F1596">
        <v>4</v>
      </c>
      <c r="G1596" s="3">
        <v>1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7">
        <f t="shared" si="42"/>
        <v>63.694267515923563</v>
      </c>
    </row>
    <row r="1597" spans="1:14" x14ac:dyDescent="0.35">
      <c r="A1597" s="43" t="s">
        <v>432</v>
      </c>
      <c r="B1597" s="43">
        <v>2023</v>
      </c>
      <c r="C1597" s="73">
        <v>44982</v>
      </c>
      <c r="D1597" s="43" t="s">
        <v>72</v>
      </c>
      <c r="E1597" s="71" t="s">
        <v>206</v>
      </c>
      <c r="F1597">
        <v>4</v>
      </c>
      <c r="G1597" s="3">
        <v>1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7">
        <f t="shared" si="42"/>
        <v>63.352397712274524</v>
      </c>
    </row>
    <row r="1598" spans="1:14" x14ac:dyDescent="0.35">
      <c r="A1598" s="43" t="s">
        <v>432</v>
      </c>
      <c r="B1598" s="43">
        <v>2023</v>
      </c>
      <c r="C1598" s="73">
        <v>44982</v>
      </c>
      <c r="D1598" s="43" t="s">
        <v>72</v>
      </c>
      <c r="E1598" s="71" t="s">
        <v>206</v>
      </c>
      <c r="F1598">
        <v>1</v>
      </c>
      <c r="G1598" s="3">
        <v>2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7">
        <f t="shared" si="42"/>
        <v>65.466448445171849</v>
      </c>
    </row>
    <row r="1599" spans="1:14" x14ac:dyDescent="0.35">
      <c r="A1599" s="43" t="s">
        <v>432</v>
      </c>
      <c r="B1599" s="43">
        <v>2023</v>
      </c>
      <c r="C1599" s="73">
        <v>44982</v>
      </c>
      <c r="D1599" s="43" t="s">
        <v>72</v>
      </c>
      <c r="E1599" s="71" t="s">
        <v>206</v>
      </c>
      <c r="F1599">
        <v>1</v>
      </c>
      <c r="G1599" s="3">
        <v>2</v>
      </c>
      <c r="H1599" t="s">
        <v>42</v>
      </c>
      <c r="I1599" t="s">
        <v>40</v>
      </c>
      <c r="K1599">
        <v>7</v>
      </c>
      <c r="L1599">
        <v>2</v>
      </c>
      <c r="M1599">
        <v>11.027999999999999</v>
      </c>
      <c r="N1599" s="37">
        <f t="shared" si="42"/>
        <v>65.288356909684452</v>
      </c>
    </row>
    <row r="1600" spans="1:14" x14ac:dyDescent="0.35">
      <c r="A1600" s="43" t="s">
        <v>432</v>
      </c>
      <c r="B1600" s="43">
        <v>2023</v>
      </c>
      <c r="C1600" s="73">
        <v>44982</v>
      </c>
      <c r="D1600" s="43" t="s">
        <v>72</v>
      </c>
      <c r="E1600" s="71" t="s">
        <v>206</v>
      </c>
      <c r="F1600">
        <v>2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7">
        <f t="shared" si="42"/>
        <v>64.022763649297531</v>
      </c>
    </row>
    <row r="1601" spans="1:14" x14ac:dyDescent="0.35">
      <c r="A1601" s="43" t="s">
        <v>432</v>
      </c>
      <c r="B1601" s="43">
        <v>2023</v>
      </c>
      <c r="C1601" s="73">
        <v>44982</v>
      </c>
      <c r="D1601" s="43" t="s">
        <v>72</v>
      </c>
      <c r="E1601" s="71" t="s">
        <v>206</v>
      </c>
      <c r="F1601">
        <v>2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7">
        <f t="shared" si="42"/>
        <v>63.263333626219136</v>
      </c>
    </row>
    <row r="1602" spans="1:14" x14ac:dyDescent="0.35">
      <c r="A1602" s="43" t="s">
        <v>432</v>
      </c>
      <c r="B1602" s="43">
        <v>2023</v>
      </c>
      <c r="C1602" s="73">
        <v>44982</v>
      </c>
      <c r="D1602" s="43" t="s">
        <v>72</v>
      </c>
      <c r="E1602" s="71" t="s">
        <v>206</v>
      </c>
      <c r="F1602">
        <v>3</v>
      </c>
      <c r="G1602" s="3">
        <v>2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7">
        <f t="shared" si="42"/>
        <v>65.146579804560261</v>
      </c>
    </row>
    <row r="1603" spans="1:14" x14ac:dyDescent="0.35">
      <c r="A1603" s="43" t="s">
        <v>432</v>
      </c>
      <c r="B1603" s="43">
        <v>2023</v>
      </c>
      <c r="C1603" s="73">
        <v>44982</v>
      </c>
      <c r="D1603" s="43" t="s">
        <v>72</v>
      </c>
      <c r="E1603" s="71" t="s">
        <v>206</v>
      </c>
      <c r="F1603">
        <v>3</v>
      </c>
      <c r="G1603" s="3">
        <v>2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7">
        <f t="shared" si="42"/>
        <v>64.159686330422389</v>
      </c>
    </row>
    <row r="1604" spans="1:14" x14ac:dyDescent="0.35">
      <c r="A1604" s="43" t="s">
        <v>432</v>
      </c>
      <c r="B1604" s="43">
        <v>2023</v>
      </c>
      <c r="C1604" s="73">
        <v>44982</v>
      </c>
      <c r="D1604" s="43" t="s">
        <v>72</v>
      </c>
      <c r="E1604" s="71" t="s">
        <v>206</v>
      </c>
      <c r="F1604">
        <v>4</v>
      </c>
      <c r="G1604" s="3">
        <v>2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7">
        <f t="shared" si="42"/>
        <v>63.977252532432914</v>
      </c>
    </row>
    <row r="1605" spans="1:14" x14ac:dyDescent="0.35">
      <c r="A1605" s="43" t="s">
        <v>432</v>
      </c>
      <c r="B1605" s="43">
        <v>2023</v>
      </c>
      <c r="C1605" s="73">
        <v>44982</v>
      </c>
      <c r="D1605" s="43" t="s">
        <v>72</v>
      </c>
      <c r="E1605" s="71" t="s">
        <v>206</v>
      </c>
      <c r="F1605">
        <v>4</v>
      </c>
      <c r="G1605" s="3">
        <v>2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7">
        <f t="shared" si="42"/>
        <v>62.97559695617948</v>
      </c>
    </row>
    <row r="1606" spans="1:14" x14ac:dyDescent="0.35">
      <c r="A1606" s="43" t="s">
        <v>432</v>
      </c>
      <c r="B1606" s="43">
        <v>2023</v>
      </c>
      <c r="C1606" s="73">
        <v>44982</v>
      </c>
      <c r="D1606" s="43" t="s">
        <v>72</v>
      </c>
      <c r="E1606" s="71" t="s">
        <v>207</v>
      </c>
      <c r="F1606">
        <v>1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7">
        <f t="shared" si="42"/>
        <v>64.847338557146713</v>
      </c>
    </row>
    <row r="1607" spans="1:14" x14ac:dyDescent="0.35">
      <c r="A1607" s="43" t="s">
        <v>432</v>
      </c>
      <c r="B1607" s="43">
        <v>2023</v>
      </c>
      <c r="C1607" s="73">
        <v>44982</v>
      </c>
      <c r="D1607" s="43" t="s">
        <v>72</v>
      </c>
      <c r="E1607" s="71" t="s">
        <v>207</v>
      </c>
      <c r="F1607">
        <v>1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7">
        <f t="shared" si="42"/>
        <v>64.730738110222063</v>
      </c>
    </row>
    <row r="1608" spans="1:14" x14ac:dyDescent="0.35">
      <c r="A1608" s="43" t="s">
        <v>432</v>
      </c>
      <c r="B1608" s="43">
        <v>2023</v>
      </c>
      <c r="C1608" s="73">
        <v>44982</v>
      </c>
      <c r="D1608" s="43" t="s">
        <v>72</v>
      </c>
      <c r="E1608" s="71" t="s">
        <v>207</v>
      </c>
      <c r="F1608">
        <v>2</v>
      </c>
      <c r="G1608" s="3">
        <v>1</v>
      </c>
      <c r="H1608" t="s">
        <v>14</v>
      </c>
      <c r="I1608" t="s">
        <v>15</v>
      </c>
      <c r="K1608">
        <v>2</v>
      </c>
      <c r="L1608">
        <v>2</v>
      </c>
      <c r="M1608">
        <v>11.206999999999999</v>
      </c>
      <c r="N1608" s="37">
        <f t="shared" si="42"/>
        <v>64.245560810207905</v>
      </c>
    </row>
    <row r="1609" spans="1:14" x14ac:dyDescent="0.35">
      <c r="A1609" s="43" t="s">
        <v>432</v>
      </c>
      <c r="B1609" s="43">
        <v>2023</v>
      </c>
      <c r="C1609" s="73">
        <v>44982</v>
      </c>
      <c r="D1609" s="43" t="s">
        <v>72</v>
      </c>
      <c r="E1609" s="71" t="s">
        <v>207</v>
      </c>
      <c r="F1609">
        <v>2</v>
      </c>
      <c r="G1609" s="3">
        <v>1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7">
        <f t="shared" si="42"/>
        <v>64.452600483394505</v>
      </c>
    </row>
    <row r="1610" spans="1:14" x14ac:dyDescent="0.35">
      <c r="A1610" s="43" t="s">
        <v>432</v>
      </c>
      <c r="B1610" s="43">
        <v>2023</v>
      </c>
      <c r="C1610" s="73">
        <v>44982</v>
      </c>
      <c r="D1610" s="43" t="s">
        <v>72</v>
      </c>
      <c r="E1610" s="71" t="s">
        <v>207</v>
      </c>
      <c r="F1610">
        <v>1</v>
      </c>
      <c r="G1610" s="3">
        <v>2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7">
        <f t="shared" si="42"/>
        <v>63.458487572712848</v>
      </c>
    </row>
    <row r="1611" spans="1:14" x14ac:dyDescent="0.35">
      <c r="A1611" s="43" t="s">
        <v>432</v>
      </c>
      <c r="B1611" s="43">
        <v>2023</v>
      </c>
      <c r="C1611" s="73">
        <v>44982</v>
      </c>
      <c r="D1611" s="43" t="s">
        <v>72</v>
      </c>
      <c r="E1611" s="71" t="s">
        <v>207</v>
      </c>
      <c r="F1611">
        <v>1</v>
      </c>
      <c r="G1611" s="3">
        <v>2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7">
        <f t="shared" si="42"/>
        <v>62.619586014959125</v>
      </c>
    </row>
    <row r="1612" spans="1:14" x14ac:dyDescent="0.35">
      <c r="A1612" s="43" t="s">
        <v>432</v>
      </c>
      <c r="B1612" s="43">
        <v>2023</v>
      </c>
      <c r="C1612" s="73">
        <v>44982</v>
      </c>
      <c r="D1612" s="43" t="s">
        <v>72</v>
      </c>
      <c r="E1612" s="71" t="s">
        <v>207</v>
      </c>
      <c r="F1612">
        <v>2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7">
        <f t="shared" si="42"/>
        <v>65.252854812398041</v>
      </c>
    </row>
    <row r="1613" spans="1:14" x14ac:dyDescent="0.35">
      <c r="A1613" s="43" t="s">
        <v>432</v>
      </c>
      <c r="B1613" s="43">
        <v>2023</v>
      </c>
      <c r="C1613" s="73">
        <v>44982</v>
      </c>
      <c r="D1613" s="43" t="s">
        <v>72</v>
      </c>
      <c r="E1613" s="71" t="s">
        <v>207</v>
      </c>
      <c r="F1613">
        <v>2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7">
        <f t="shared" si="42"/>
        <v>65.064160491595871</v>
      </c>
    </row>
    <row r="1614" spans="1:14" x14ac:dyDescent="0.35">
      <c r="A1614" s="43" t="s">
        <v>432</v>
      </c>
      <c r="B1614" s="43">
        <v>2023</v>
      </c>
      <c r="C1614" s="73">
        <v>44982</v>
      </c>
      <c r="D1614" s="43" t="s">
        <v>72</v>
      </c>
      <c r="E1614" s="71" t="s">
        <v>207</v>
      </c>
      <c r="F1614">
        <v>2</v>
      </c>
      <c r="G1614" s="3">
        <v>3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7">
        <f t="shared" si="42"/>
        <v>65.217391304347828</v>
      </c>
    </row>
    <row r="1615" spans="1:14" x14ac:dyDescent="0.35">
      <c r="A1615" s="43" t="s">
        <v>432</v>
      </c>
      <c r="B1615" s="43">
        <v>2023</v>
      </c>
      <c r="C1615" s="73">
        <v>44982</v>
      </c>
      <c r="D1615" s="43" t="s">
        <v>72</v>
      </c>
      <c r="E1615" s="71" t="s">
        <v>207</v>
      </c>
      <c r="F1615">
        <v>2</v>
      </c>
      <c r="G1615" s="3">
        <v>3</v>
      </c>
      <c r="H1615" t="s">
        <v>24</v>
      </c>
      <c r="I1615" t="s">
        <v>25</v>
      </c>
      <c r="K1615">
        <v>4</v>
      </c>
      <c r="L1615">
        <v>2</v>
      </c>
      <c r="M1615">
        <v>11.110999999999999</v>
      </c>
      <c r="N1615" s="37">
        <f t="shared" si="42"/>
        <v>64.800648006480074</v>
      </c>
    </row>
    <row r="1616" spans="1:14" x14ac:dyDescent="0.35">
      <c r="A1616" s="43" t="s">
        <v>432</v>
      </c>
      <c r="B1616" s="43">
        <v>2023</v>
      </c>
      <c r="C1616" s="73">
        <v>44982</v>
      </c>
      <c r="D1616" s="43" t="s">
        <v>72</v>
      </c>
      <c r="E1616" s="71" t="s">
        <v>208</v>
      </c>
      <c r="F1616" t="s">
        <v>209</v>
      </c>
      <c r="G1616" s="3">
        <v>1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7">
        <f t="shared" si="42"/>
        <v>64.239828693790145</v>
      </c>
    </row>
    <row r="1617" spans="1:14" x14ac:dyDescent="0.35">
      <c r="A1617" s="43" t="s">
        <v>432</v>
      </c>
      <c r="B1617" s="43">
        <v>2023</v>
      </c>
      <c r="C1617" s="73">
        <v>44982</v>
      </c>
      <c r="D1617" s="43" t="s">
        <v>72</v>
      </c>
      <c r="E1617" s="71" t="s">
        <v>208</v>
      </c>
      <c r="F1617" t="s">
        <v>209</v>
      </c>
      <c r="G1617" s="3">
        <v>1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7">
        <f t="shared" si="42"/>
        <v>63.784549964564135</v>
      </c>
    </row>
    <row r="1618" spans="1:14" x14ac:dyDescent="0.35">
      <c r="A1618" s="43" t="s">
        <v>432</v>
      </c>
      <c r="B1618" s="43">
        <v>2023</v>
      </c>
      <c r="C1618" s="73">
        <v>44982</v>
      </c>
      <c r="D1618" s="43" t="s">
        <v>72</v>
      </c>
      <c r="E1618" s="71" t="s">
        <v>208</v>
      </c>
      <c r="F1618" t="s">
        <v>210</v>
      </c>
      <c r="G1618" s="3">
        <v>1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7">
        <f t="shared" si="42"/>
        <v>63.475271092303622</v>
      </c>
    </row>
    <row r="1619" spans="1:14" x14ac:dyDescent="0.35">
      <c r="A1619" s="43" t="s">
        <v>432</v>
      </c>
      <c r="B1619" s="43">
        <v>2023</v>
      </c>
      <c r="C1619" s="73">
        <v>44982</v>
      </c>
      <c r="D1619" s="43" t="s">
        <v>72</v>
      </c>
      <c r="E1619" s="71" t="s">
        <v>208</v>
      </c>
      <c r="F1619" t="s">
        <v>210</v>
      </c>
      <c r="G1619" s="3">
        <v>1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7">
        <f t="shared" si="42"/>
        <v>63.548102383053838</v>
      </c>
    </row>
    <row r="1620" spans="1:14" x14ac:dyDescent="0.35">
      <c r="A1620" s="43" t="s">
        <v>432</v>
      </c>
      <c r="B1620" s="43">
        <v>2023</v>
      </c>
      <c r="C1620" s="73">
        <v>44982</v>
      </c>
      <c r="D1620" s="43" t="s">
        <v>72</v>
      </c>
      <c r="E1620" s="71" t="s">
        <v>208</v>
      </c>
      <c r="F1620" t="s">
        <v>209</v>
      </c>
      <c r="G1620" s="3">
        <v>2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7">
        <f t="shared" si="42"/>
        <v>65.365410803449834</v>
      </c>
    </row>
    <row r="1621" spans="1:14" x14ac:dyDescent="0.35">
      <c r="A1621" s="43" t="s">
        <v>432</v>
      </c>
      <c r="B1621" s="43">
        <v>2023</v>
      </c>
      <c r="C1621" s="73">
        <v>44982</v>
      </c>
      <c r="D1621" s="43" t="s">
        <v>72</v>
      </c>
      <c r="E1621" s="71" t="s">
        <v>208</v>
      </c>
      <c r="F1621" t="s">
        <v>209</v>
      </c>
      <c r="G1621" s="3">
        <v>2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7">
        <f t="shared" si="42"/>
        <v>60.321715817694368</v>
      </c>
    </row>
    <row r="1622" spans="1:14" x14ac:dyDescent="0.35">
      <c r="A1622" s="43" t="s">
        <v>432</v>
      </c>
      <c r="B1622" s="43">
        <v>2023</v>
      </c>
      <c r="C1622" s="73">
        <v>44982</v>
      </c>
      <c r="D1622" s="43" t="s">
        <v>72</v>
      </c>
      <c r="E1622" s="71" t="s">
        <v>208</v>
      </c>
      <c r="F1622" t="s">
        <v>210</v>
      </c>
      <c r="G1622" s="3">
        <v>2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7">
        <f t="shared" si="42"/>
        <v>62.959076600209862</v>
      </c>
    </row>
    <row r="1623" spans="1:14" x14ac:dyDescent="0.35">
      <c r="A1623" s="43" t="s">
        <v>432</v>
      </c>
      <c r="B1623" s="43">
        <v>2023</v>
      </c>
      <c r="C1623" s="73">
        <v>44982</v>
      </c>
      <c r="D1623" s="43" t="s">
        <v>72</v>
      </c>
      <c r="E1623" s="71" t="s">
        <v>208</v>
      </c>
      <c r="F1623" t="s">
        <v>210</v>
      </c>
      <c r="G1623" s="3">
        <v>2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7">
        <f t="shared" si="42"/>
        <v>62.88758843567124</v>
      </c>
    </row>
    <row r="1624" spans="1:14" x14ac:dyDescent="0.35">
      <c r="A1624" s="43" t="s">
        <v>432</v>
      </c>
      <c r="B1624" s="43">
        <v>2023</v>
      </c>
      <c r="C1624" s="73">
        <v>44982</v>
      </c>
      <c r="D1624" s="43" t="s">
        <v>72</v>
      </c>
      <c r="E1624" s="71" t="s">
        <v>208</v>
      </c>
      <c r="F1624" t="s">
        <v>210</v>
      </c>
      <c r="G1624" s="3">
        <v>3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7">
        <f t="shared" si="42"/>
        <v>62.386275019495706</v>
      </c>
    </row>
    <row r="1625" spans="1:14" x14ac:dyDescent="0.35">
      <c r="A1625" s="43" t="s">
        <v>432</v>
      </c>
      <c r="B1625" s="43">
        <v>2023</v>
      </c>
      <c r="C1625" s="73">
        <v>44982</v>
      </c>
      <c r="D1625" s="43" t="s">
        <v>72</v>
      </c>
      <c r="E1625" s="71" t="s">
        <v>208</v>
      </c>
      <c r="F1625" t="s">
        <v>210</v>
      </c>
      <c r="G1625" s="3">
        <v>3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7">
        <f t="shared" si="42"/>
        <v>61.749571183533448</v>
      </c>
    </row>
    <row r="1626" spans="1:14" x14ac:dyDescent="0.35">
      <c r="A1626" s="43" t="s">
        <v>1735</v>
      </c>
      <c r="B1626" s="43">
        <v>2023</v>
      </c>
      <c r="C1626" s="73">
        <v>45001</v>
      </c>
      <c r="D1626" s="43" t="s">
        <v>72</v>
      </c>
      <c r="E1626" s="71" t="s">
        <v>204</v>
      </c>
      <c r="F1626">
        <v>1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7">
        <f t="shared" si="42"/>
        <v>61.266167460857723</v>
      </c>
    </row>
    <row r="1627" spans="1:14" x14ac:dyDescent="0.35">
      <c r="A1627" s="43" t="s">
        <v>1735</v>
      </c>
      <c r="B1627" s="43">
        <v>2023</v>
      </c>
      <c r="C1627" s="73">
        <v>45001</v>
      </c>
      <c r="D1627" s="43" t="s">
        <v>72</v>
      </c>
      <c r="E1627" s="71" t="s">
        <v>204</v>
      </c>
      <c r="F1627">
        <v>1</v>
      </c>
      <c r="G1627" s="3">
        <v>1</v>
      </c>
      <c r="H1627" t="s">
        <v>1722</v>
      </c>
      <c r="I1627" t="s">
        <v>159</v>
      </c>
      <c r="K1627">
        <v>28</v>
      </c>
      <c r="L1627">
        <v>2</v>
      </c>
      <c r="M1627">
        <v>12.207000000000001</v>
      </c>
      <c r="N1627" s="37">
        <f t="shared" si="42"/>
        <v>58.982550995330541</v>
      </c>
    </row>
    <row r="1628" spans="1:14" x14ac:dyDescent="0.35">
      <c r="A1628" s="43" t="s">
        <v>1735</v>
      </c>
      <c r="B1628" s="43">
        <v>2023</v>
      </c>
      <c r="C1628" s="73">
        <v>45001</v>
      </c>
      <c r="D1628" s="43" t="s">
        <v>72</v>
      </c>
      <c r="E1628" s="71" t="s">
        <v>204</v>
      </c>
      <c r="F1628">
        <v>2</v>
      </c>
      <c r="G1628" s="3">
        <v>1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7">
        <f t="shared" si="42"/>
        <v>62.93706293706294</v>
      </c>
    </row>
    <row r="1629" spans="1:14" x14ac:dyDescent="0.35">
      <c r="A1629" s="43" t="s">
        <v>1735</v>
      </c>
      <c r="B1629" s="43">
        <v>2023</v>
      </c>
      <c r="C1629" s="73">
        <v>45001</v>
      </c>
      <c r="D1629" s="43" t="s">
        <v>72</v>
      </c>
      <c r="E1629" s="71" t="s">
        <v>204</v>
      </c>
      <c r="F1629">
        <v>2</v>
      </c>
      <c r="G1629" s="3">
        <v>1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7">
        <f t="shared" si="42"/>
        <v>57.347670250896059</v>
      </c>
    </row>
    <row r="1630" spans="1:14" x14ac:dyDescent="0.35">
      <c r="A1630" s="43" t="s">
        <v>1735</v>
      </c>
      <c r="B1630" s="43">
        <v>2023</v>
      </c>
      <c r="C1630" s="73">
        <v>45001</v>
      </c>
      <c r="D1630" s="43" t="s">
        <v>72</v>
      </c>
      <c r="E1630" s="71" t="s">
        <v>204</v>
      </c>
      <c r="F1630">
        <v>3</v>
      </c>
      <c r="G1630" s="3">
        <v>1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7">
        <f t="shared" si="42"/>
        <v>61.654392875492377</v>
      </c>
    </row>
    <row r="1631" spans="1:14" x14ac:dyDescent="0.35">
      <c r="A1631" s="43" t="s">
        <v>1735</v>
      </c>
      <c r="B1631" s="43">
        <v>2023</v>
      </c>
      <c r="C1631" s="73">
        <v>45001</v>
      </c>
      <c r="D1631" s="43" t="s">
        <v>72</v>
      </c>
      <c r="E1631" s="71" t="s">
        <v>204</v>
      </c>
      <c r="F1631">
        <v>3</v>
      </c>
      <c r="G1631" s="3">
        <v>1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7">
        <f t="shared" si="42"/>
        <v>59.445178335535005</v>
      </c>
    </row>
    <row r="1632" spans="1:14" x14ac:dyDescent="0.35">
      <c r="A1632" s="43" t="s">
        <v>1735</v>
      </c>
      <c r="B1632" s="43">
        <v>2023</v>
      </c>
      <c r="C1632" s="73">
        <v>45001</v>
      </c>
      <c r="D1632" s="43" t="s">
        <v>72</v>
      </c>
      <c r="E1632" s="71" t="s">
        <v>204</v>
      </c>
      <c r="F1632">
        <v>4</v>
      </c>
      <c r="G1632" s="3">
        <v>1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7">
        <f t="shared" si="42"/>
        <v>63.263333626219136</v>
      </c>
    </row>
    <row r="1633" spans="1:14" x14ac:dyDescent="0.35">
      <c r="A1633" s="43" t="s">
        <v>1735</v>
      </c>
      <c r="B1633" s="43">
        <v>2023</v>
      </c>
      <c r="C1633" s="73">
        <v>45001</v>
      </c>
      <c r="D1633" s="43" t="s">
        <v>72</v>
      </c>
      <c r="E1633" s="71" t="s">
        <v>204</v>
      </c>
      <c r="F1633">
        <v>4</v>
      </c>
      <c r="G1633" s="3">
        <v>1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7">
        <f t="shared" si="42"/>
        <v>62.88758843567124</v>
      </c>
    </row>
    <row r="1634" spans="1:14" x14ac:dyDescent="0.35">
      <c r="A1634" s="43" t="s">
        <v>1735</v>
      </c>
      <c r="B1634" s="43">
        <v>2023</v>
      </c>
      <c r="C1634" s="73">
        <v>45001</v>
      </c>
      <c r="D1634" s="43" t="s">
        <v>72</v>
      </c>
      <c r="E1634" s="71" t="s">
        <v>204</v>
      </c>
      <c r="F1634">
        <v>5</v>
      </c>
      <c r="G1634" s="3">
        <v>1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7">
        <f t="shared" si="42"/>
        <v>63.146816348009125</v>
      </c>
    </row>
    <row r="1635" spans="1:14" x14ac:dyDescent="0.35">
      <c r="A1635" s="43" t="s">
        <v>1735</v>
      </c>
      <c r="B1635" s="43">
        <v>2023</v>
      </c>
      <c r="C1635" s="73">
        <v>45001</v>
      </c>
      <c r="D1635" s="43" t="s">
        <v>72</v>
      </c>
      <c r="E1635" s="71" t="s">
        <v>204</v>
      </c>
      <c r="F1635">
        <v>5</v>
      </c>
      <c r="G1635" s="3">
        <v>1</v>
      </c>
      <c r="H1635" t="s">
        <v>46</v>
      </c>
      <c r="I1635" t="s">
        <v>47</v>
      </c>
      <c r="K1635">
        <v>24</v>
      </c>
      <c r="L1635">
        <v>2</v>
      </c>
      <c r="M1635">
        <v>11.479999999999999</v>
      </c>
      <c r="N1635" s="37">
        <f t="shared" si="42"/>
        <v>62.717770034843213</v>
      </c>
    </row>
    <row r="1636" spans="1:14" x14ac:dyDescent="0.35">
      <c r="A1636" s="43" t="s">
        <v>1735</v>
      </c>
      <c r="B1636" s="43">
        <v>2023</v>
      </c>
      <c r="C1636" s="73">
        <v>45001</v>
      </c>
      <c r="D1636" s="43" t="s">
        <v>72</v>
      </c>
      <c r="E1636" s="71" t="s">
        <v>204</v>
      </c>
      <c r="F1636">
        <v>6</v>
      </c>
      <c r="G1636" s="3">
        <v>1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7">
        <f t="shared" si="42"/>
        <v>61.485909479077705</v>
      </c>
    </row>
    <row r="1637" spans="1:14" x14ac:dyDescent="0.35">
      <c r="A1637" s="43" t="s">
        <v>1735</v>
      </c>
      <c r="B1637" s="43">
        <v>2023</v>
      </c>
      <c r="C1637" s="73">
        <v>45001</v>
      </c>
      <c r="D1637" s="43" t="s">
        <v>72</v>
      </c>
      <c r="E1637" s="71" t="s">
        <v>204</v>
      </c>
      <c r="F1637">
        <v>6</v>
      </c>
      <c r="G1637" s="3">
        <v>1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7">
        <f t="shared" si="42"/>
        <v>61.402012621524811</v>
      </c>
    </row>
    <row r="1638" spans="1:14" x14ac:dyDescent="0.35">
      <c r="A1638" s="43" t="s">
        <v>1735</v>
      </c>
      <c r="B1638" s="43">
        <v>2023</v>
      </c>
      <c r="C1638" s="73">
        <v>45001</v>
      </c>
      <c r="D1638" s="43" t="s">
        <v>72</v>
      </c>
      <c r="E1638" s="71" t="s">
        <v>204</v>
      </c>
      <c r="F1638">
        <v>7</v>
      </c>
      <c r="G1638" s="3">
        <v>1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7">
        <f t="shared" si="42"/>
        <v>60.090135202804213</v>
      </c>
    </row>
    <row r="1639" spans="1:14" x14ac:dyDescent="0.35">
      <c r="A1639" s="43" t="s">
        <v>1735</v>
      </c>
      <c r="B1639" s="43">
        <v>2023</v>
      </c>
      <c r="C1639" s="73">
        <v>45001</v>
      </c>
      <c r="D1639" s="43" t="s">
        <v>72</v>
      </c>
      <c r="E1639" s="71" t="s">
        <v>204</v>
      </c>
      <c r="F1639">
        <v>7</v>
      </c>
      <c r="G1639" s="3">
        <v>1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7">
        <f t="shared" si="42"/>
        <v>59.666860031490842</v>
      </c>
    </row>
    <row r="1640" spans="1:14" x14ac:dyDescent="0.35">
      <c r="A1640" s="43" t="s">
        <v>1735</v>
      </c>
      <c r="B1640" s="43">
        <v>2023</v>
      </c>
      <c r="C1640" s="73">
        <v>45001</v>
      </c>
      <c r="D1640" s="43" t="s">
        <v>72</v>
      </c>
      <c r="E1640" s="71" t="s">
        <v>204</v>
      </c>
      <c r="F1640">
        <v>8</v>
      </c>
      <c r="G1640" s="3">
        <v>1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7">
        <f t="shared" si="42"/>
        <v>62.942564909520065</v>
      </c>
    </row>
    <row r="1641" spans="1:14" x14ac:dyDescent="0.35">
      <c r="A1641" s="43" t="s">
        <v>1735</v>
      </c>
      <c r="B1641" s="43">
        <v>2023</v>
      </c>
      <c r="C1641" s="73">
        <v>45001</v>
      </c>
      <c r="D1641" s="43" t="s">
        <v>72</v>
      </c>
      <c r="E1641" s="71" t="s">
        <v>204</v>
      </c>
      <c r="F1641">
        <v>8</v>
      </c>
      <c r="G1641" s="3">
        <v>1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7">
        <f t="shared" si="42"/>
        <v>62.020845895425964</v>
      </c>
    </row>
    <row r="1642" spans="1:14" x14ac:dyDescent="0.35">
      <c r="A1642" s="43" t="s">
        <v>1735</v>
      </c>
      <c r="B1642" s="43">
        <v>2023</v>
      </c>
      <c r="C1642" s="73">
        <v>45001</v>
      </c>
      <c r="D1642" s="43" t="s">
        <v>72</v>
      </c>
      <c r="E1642" s="71" t="s">
        <v>204</v>
      </c>
      <c r="F1642">
        <v>9</v>
      </c>
      <c r="G1642" s="3">
        <v>1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7">
        <f t="shared" si="42"/>
        <v>62.761506276150634</v>
      </c>
    </row>
    <row r="1643" spans="1:14" x14ac:dyDescent="0.35">
      <c r="A1643" s="43" t="s">
        <v>1735</v>
      </c>
      <c r="B1643" s="43">
        <v>2023</v>
      </c>
      <c r="C1643" s="73">
        <v>45001</v>
      </c>
      <c r="D1643" s="43" t="s">
        <v>72</v>
      </c>
      <c r="E1643" s="71" t="s">
        <v>204</v>
      </c>
      <c r="F1643">
        <v>9</v>
      </c>
      <c r="G1643" s="3">
        <v>1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7">
        <f t="shared" si="42"/>
        <v>62.663185378590079</v>
      </c>
    </row>
    <row r="1644" spans="1:14" x14ac:dyDescent="0.35">
      <c r="A1644" s="43" t="s">
        <v>1735</v>
      </c>
      <c r="B1644" s="43">
        <v>2023</v>
      </c>
      <c r="C1644" s="73">
        <v>45001</v>
      </c>
      <c r="D1644" s="43" t="s">
        <v>72</v>
      </c>
      <c r="E1644" s="71" t="s">
        <v>204</v>
      </c>
      <c r="F1644">
        <v>10</v>
      </c>
      <c r="G1644" s="3">
        <v>1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7">
        <f t="shared" si="42"/>
        <v>62.964582422387402</v>
      </c>
    </row>
    <row r="1645" spans="1:14" x14ac:dyDescent="0.35">
      <c r="A1645" s="43" t="s">
        <v>1735</v>
      </c>
      <c r="B1645" s="43">
        <v>2023</v>
      </c>
      <c r="C1645" s="73">
        <v>45001</v>
      </c>
      <c r="D1645" s="43" t="s">
        <v>72</v>
      </c>
      <c r="E1645" s="71" t="s">
        <v>204</v>
      </c>
      <c r="F1645">
        <v>10</v>
      </c>
      <c r="G1645" s="3">
        <v>1</v>
      </c>
      <c r="H1645" t="s">
        <v>1737</v>
      </c>
      <c r="I1645" t="s">
        <v>123</v>
      </c>
      <c r="K1645">
        <v>21</v>
      </c>
      <c r="L1645">
        <v>2</v>
      </c>
      <c r="M1645">
        <v>11.584</v>
      </c>
      <c r="N1645" s="37">
        <f t="shared" si="42"/>
        <v>62.15469613259669</v>
      </c>
    </row>
    <row r="1646" spans="1:14" x14ac:dyDescent="0.35">
      <c r="A1646" s="43" t="s">
        <v>1735</v>
      </c>
      <c r="B1646" s="43">
        <v>2023</v>
      </c>
      <c r="C1646" s="73">
        <v>45001</v>
      </c>
      <c r="D1646" s="43" t="s">
        <v>72</v>
      </c>
      <c r="E1646" s="71" t="s">
        <v>204</v>
      </c>
      <c r="F1646">
        <v>11</v>
      </c>
      <c r="G1646" s="3">
        <v>1</v>
      </c>
      <c r="H1646" t="s">
        <v>1515</v>
      </c>
      <c r="I1646" t="s">
        <v>38</v>
      </c>
      <c r="K1646">
        <v>14</v>
      </c>
      <c r="L1646">
        <v>1</v>
      </c>
      <c r="M1646">
        <v>11.49</v>
      </c>
      <c r="N1646" s="37">
        <f t="shared" si="42"/>
        <v>62.663185378590079</v>
      </c>
    </row>
    <row r="1647" spans="1:14" x14ac:dyDescent="0.35">
      <c r="A1647" s="43" t="s">
        <v>1735</v>
      </c>
      <c r="B1647" s="43">
        <v>2023</v>
      </c>
      <c r="C1647" s="73">
        <v>45001</v>
      </c>
      <c r="D1647" s="43" t="s">
        <v>72</v>
      </c>
      <c r="E1647" s="71" t="s">
        <v>204</v>
      </c>
      <c r="F1647">
        <v>11</v>
      </c>
      <c r="G1647" s="3">
        <v>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7">
        <f t="shared" si="42"/>
        <v>62.310688013846821</v>
      </c>
    </row>
    <row r="1648" spans="1:14" x14ac:dyDescent="0.35">
      <c r="A1648" s="43" t="s">
        <v>1735</v>
      </c>
      <c r="B1648" s="43">
        <v>2023</v>
      </c>
      <c r="C1648" s="73">
        <v>45001</v>
      </c>
      <c r="D1648" s="43" t="s">
        <v>72</v>
      </c>
      <c r="E1648" s="71" t="s">
        <v>204</v>
      </c>
      <c r="F1648">
        <v>12</v>
      </c>
      <c r="G1648" s="3">
        <v>1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7">
        <f t="shared" si="42"/>
        <v>62.586926286509041</v>
      </c>
    </row>
    <row r="1649" spans="1:14" x14ac:dyDescent="0.35">
      <c r="A1649" s="43" t="s">
        <v>1735</v>
      </c>
      <c r="B1649" s="43">
        <v>2023</v>
      </c>
      <c r="C1649" s="73">
        <v>45001</v>
      </c>
      <c r="D1649" s="43" t="s">
        <v>72</v>
      </c>
      <c r="E1649" s="71" t="s">
        <v>204</v>
      </c>
      <c r="F1649">
        <v>12</v>
      </c>
      <c r="G1649" s="3">
        <v>1</v>
      </c>
      <c r="H1649" t="s">
        <v>115</v>
      </c>
      <c r="I1649" t="s">
        <v>31</v>
      </c>
      <c r="K1649">
        <v>20</v>
      </c>
      <c r="L1649">
        <v>2</v>
      </c>
      <c r="M1649">
        <v>11.565999999999999</v>
      </c>
      <c r="N1649" s="37">
        <f t="shared" si="42"/>
        <v>62.251426595192811</v>
      </c>
    </row>
    <row r="1650" spans="1:14" x14ac:dyDescent="0.35">
      <c r="A1650" s="43" t="s">
        <v>1735</v>
      </c>
      <c r="B1650" s="43">
        <v>2023</v>
      </c>
      <c r="C1650" s="73">
        <v>45001</v>
      </c>
      <c r="D1650" s="43" t="s">
        <v>72</v>
      </c>
      <c r="E1650" s="71" t="s">
        <v>205</v>
      </c>
      <c r="F1650">
        <v>1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7">
        <f t="shared" si="42"/>
        <v>62.015503875968996</v>
      </c>
    </row>
    <row r="1651" spans="1:14" x14ac:dyDescent="0.35">
      <c r="A1651" s="43" t="s">
        <v>1735</v>
      </c>
      <c r="B1651" s="43">
        <v>2023</v>
      </c>
      <c r="C1651" s="73">
        <v>45001</v>
      </c>
      <c r="D1651" s="43" t="s">
        <v>72</v>
      </c>
      <c r="E1651" s="71" t="s">
        <v>205</v>
      </c>
      <c r="F1651">
        <v>1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7">
        <f t="shared" si="42"/>
        <v>61.744275791098538</v>
      </c>
    </row>
    <row r="1652" spans="1:14" x14ac:dyDescent="0.35">
      <c r="A1652" s="43" t="s">
        <v>1735</v>
      </c>
      <c r="B1652" s="43">
        <v>2023</v>
      </c>
      <c r="C1652" s="73">
        <v>45001</v>
      </c>
      <c r="D1652" s="43" t="s">
        <v>72</v>
      </c>
      <c r="E1652" s="71" t="s">
        <v>205</v>
      </c>
      <c r="F1652">
        <v>2</v>
      </c>
      <c r="G1652" s="3">
        <v>1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7">
        <f t="shared" ref="N1652:N1699" si="43">3.6*200/M1652</f>
        <v>62.88758843567124</v>
      </c>
    </row>
    <row r="1653" spans="1:14" x14ac:dyDescent="0.35">
      <c r="A1653" s="43" t="s">
        <v>1735</v>
      </c>
      <c r="B1653" s="43">
        <v>2023</v>
      </c>
      <c r="C1653" s="73">
        <v>45001</v>
      </c>
      <c r="D1653" s="43" t="s">
        <v>72</v>
      </c>
      <c r="E1653" s="71" t="s">
        <v>205</v>
      </c>
      <c r="F1653">
        <v>2</v>
      </c>
      <c r="G1653" s="3">
        <v>1</v>
      </c>
      <c r="H1653" t="s">
        <v>1515</v>
      </c>
      <c r="I1653" t="s">
        <v>38</v>
      </c>
      <c r="K1653">
        <v>14</v>
      </c>
      <c r="L1653">
        <v>2</v>
      </c>
      <c r="M1653">
        <v>12.683</v>
      </c>
      <c r="N1653" s="37">
        <f t="shared" si="43"/>
        <v>56.76890325632737</v>
      </c>
    </row>
    <row r="1654" spans="1:14" x14ac:dyDescent="0.35">
      <c r="A1654" s="43" t="s">
        <v>1735</v>
      </c>
      <c r="B1654" s="43">
        <v>2023</v>
      </c>
      <c r="C1654" s="73">
        <v>45001</v>
      </c>
      <c r="D1654" s="43" t="s">
        <v>72</v>
      </c>
      <c r="E1654" s="71" t="s">
        <v>205</v>
      </c>
      <c r="F1654">
        <v>3</v>
      </c>
      <c r="G1654" s="3">
        <v>1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7">
        <f t="shared" si="43"/>
        <v>62.761506276150634</v>
      </c>
    </row>
    <row r="1655" spans="1:14" x14ac:dyDescent="0.35">
      <c r="A1655" s="43" t="s">
        <v>1735</v>
      </c>
      <c r="B1655" s="43">
        <v>2023</v>
      </c>
      <c r="C1655" s="73">
        <v>45001</v>
      </c>
      <c r="D1655" s="43" t="s">
        <v>72</v>
      </c>
      <c r="E1655" s="71" t="s">
        <v>205</v>
      </c>
      <c r="F1655">
        <v>3</v>
      </c>
      <c r="G1655" s="3">
        <v>1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7">
        <f t="shared" si="43"/>
        <v>62.586926286509041</v>
      </c>
    </row>
    <row r="1656" spans="1:14" x14ac:dyDescent="0.35">
      <c r="A1656" s="43" t="s">
        <v>1735</v>
      </c>
      <c r="B1656" s="43">
        <v>2023</v>
      </c>
      <c r="C1656" s="73">
        <v>45001</v>
      </c>
      <c r="D1656" s="43" t="s">
        <v>72</v>
      </c>
      <c r="E1656" s="71" t="s">
        <v>205</v>
      </c>
      <c r="F1656">
        <v>4</v>
      </c>
      <c r="G1656" s="3">
        <v>1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7">
        <f t="shared" si="43"/>
        <v>62.843676355066769</v>
      </c>
    </row>
    <row r="1657" spans="1:14" x14ac:dyDescent="0.35">
      <c r="A1657" s="43" t="s">
        <v>1735</v>
      </c>
      <c r="B1657" s="43">
        <v>2023</v>
      </c>
      <c r="C1657" s="73">
        <v>45001</v>
      </c>
      <c r="D1657" s="43" t="s">
        <v>72</v>
      </c>
      <c r="E1657" s="71" t="s">
        <v>205</v>
      </c>
      <c r="F1657">
        <v>4</v>
      </c>
      <c r="G1657" s="3">
        <v>1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7">
        <f t="shared" si="43"/>
        <v>62.505425818213389</v>
      </c>
    </row>
    <row r="1658" spans="1:14" x14ac:dyDescent="0.35">
      <c r="A1658" s="43" t="s">
        <v>1735</v>
      </c>
      <c r="B1658" s="43">
        <v>2023</v>
      </c>
      <c r="C1658" s="73">
        <v>45001</v>
      </c>
      <c r="D1658" s="43" t="s">
        <v>72</v>
      </c>
      <c r="E1658" s="71" t="s">
        <v>205</v>
      </c>
      <c r="F1658">
        <v>5</v>
      </c>
      <c r="G1658" s="3">
        <v>1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7">
        <f t="shared" si="43"/>
        <v>62.827225130890049</v>
      </c>
    </row>
    <row r="1659" spans="1:14" x14ac:dyDescent="0.35">
      <c r="A1659" s="43" t="s">
        <v>1735</v>
      </c>
      <c r="B1659" s="43">
        <v>2023</v>
      </c>
      <c r="C1659" s="73">
        <v>45001</v>
      </c>
      <c r="D1659" s="43" t="s">
        <v>72</v>
      </c>
      <c r="E1659" s="71" t="s">
        <v>205</v>
      </c>
      <c r="F1659">
        <v>5</v>
      </c>
      <c r="G1659" s="3">
        <v>1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7">
        <f t="shared" si="43"/>
        <v>62.772449869224062</v>
      </c>
    </row>
    <row r="1660" spans="1:14" x14ac:dyDescent="0.35">
      <c r="A1660" s="43" t="s">
        <v>1735</v>
      </c>
      <c r="B1660" s="43">
        <v>2023</v>
      </c>
      <c r="C1660" s="73">
        <v>45001</v>
      </c>
      <c r="D1660" s="43" t="s">
        <v>72</v>
      </c>
      <c r="E1660" s="71" t="s">
        <v>205</v>
      </c>
      <c r="F1660">
        <v>6</v>
      </c>
      <c r="G1660" s="3">
        <v>1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7">
        <f t="shared" si="43"/>
        <v>63.052806725632713</v>
      </c>
    </row>
    <row r="1661" spans="1:14" x14ac:dyDescent="0.35">
      <c r="A1661" s="43" t="s">
        <v>1735</v>
      </c>
      <c r="B1661" s="43">
        <v>2023</v>
      </c>
      <c r="C1661" s="73">
        <v>45001</v>
      </c>
      <c r="D1661" s="43" t="s">
        <v>72</v>
      </c>
      <c r="E1661" s="71" t="s">
        <v>205</v>
      </c>
      <c r="F1661">
        <v>6</v>
      </c>
      <c r="G1661" s="3">
        <v>1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7">
        <f t="shared" si="43"/>
        <v>62.208398133748055</v>
      </c>
    </row>
    <row r="1662" spans="1:14" x14ac:dyDescent="0.35">
      <c r="A1662" s="43" t="s">
        <v>1735</v>
      </c>
      <c r="B1662" s="43">
        <v>2023</v>
      </c>
      <c r="C1662" s="73">
        <v>45001</v>
      </c>
      <c r="D1662" s="43" t="s">
        <v>72</v>
      </c>
      <c r="E1662" s="71" t="s">
        <v>205</v>
      </c>
      <c r="F1662">
        <v>7</v>
      </c>
      <c r="G1662" s="3">
        <v>1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7">
        <f t="shared" si="43"/>
        <v>61.876933654176696</v>
      </c>
    </row>
    <row r="1663" spans="1:14" x14ac:dyDescent="0.35">
      <c r="A1663" s="43" t="s">
        <v>1735</v>
      </c>
      <c r="B1663" s="43">
        <v>2023</v>
      </c>
      <c r="C1663" s="73">
        <v>45001</v>
      </c>
      <c r="D1663" s="43" t="s">
        <v>72</v>
      </c>
      <c r="E1663" s="71" t="s">
        <v>205</v>
      </c>
      <c r="F1663">
        <v>7</v>
      </c>
      <c r="G1663" s="3">
        <v>1</v>
      </c>
      <c r="H1663" t="s">
        <v>20</v>
      </c>
      <c r="I1663" t="s">
        <v>21</v>
      </c>
      <c r="K1663">
        <v>10</v>
      </c>
      <c r="L1663">
        <v>2</v>
      </c>
      <c r="M1663">
        <v>11.719999999999999</v>
      </c>
      <c r="N1663" s="37">
        <f t="shared" si="43"/>
        <v>61.433447098976117</v>
      </c>
    </row>
    <row r="1664" spans="1:14" x14ac:dyDescent="0.35">
      <c r="A1664" s="43" t="s">
        <v>1735</v>
      </c>
      <c r="B1664" s="43">
        <v>2023</v>
      </c>
      <c r="C1664" s="73">
        <v>45001</v>
      </c>
      <c r="D1664" s="43" t="s">
        <v>72</v>
      </c>
      <c r="E1664" s="71" t="s">
        <v>205</v>
      </c>
      <c r="F1664">
        <v>8</v>
      </c>
      <c r="G1664" s="3">
        <v>1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7">
        <f t="shared" si="43"/>
        <v>64.125400783754898</v>
      </c>
    </row>
    <row r="1665" spans="1:14" x14ac:dyDescent="0.35">
      <c r="A1665" s="43" t="s">
        <v>1735</v>
      </c>
      <c r="B1665" s="43">
        <v>2023</v>
      </c>
      <c r="C1665" s="73">
        <v>45001</v>
      </c>
      <c r="D1665" s="43" t="s">
        <v>72</v>
      </c>
      <c r="E1665" s="71" t="s">
        <v>205</v>
      </c>
      <c r="F1665">
        <v>8</v>
      </c>
      <c r="G1665" s="3">
        <v>1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7">
        <f t="shared" si="43"/>
        <v>63.795853269537481</v>
      </c>
    </row>
    <row r="1666" spans="1:14" x14ac:dyDescent="0.35">
      <c r="A1666" s="43" t="s">
        <v>1735</v>
      </c>
      <c r="B1666" s="43">
        <v>2023</v>
      </c>
      <c r="C1666" s="73">
        <v>45001</v>
      </c>
      <c r="D1666" s="43" t="s">
        <v>72</v>
      </c>
      <c r="E1666" s="71" t="s">
        <v>206</v>
      </c>
      <c r="F1666">
        <v>1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7">
        <f t="shared" si="43"/>
        <v>63.218895425410487</v>
      </c>
    </row>
    <row r="1667" spans="1:14" x14ac:dyDescent="0.35">
      <c r="A1667" s="43" t="s">
        <v>1735</v>
      </c>
      <c r="B1667" s="43">
        <v>2023</v>
      </c>
      <c r="C1667" s="73">
        <v>45001</v>
      </c>
      <c r="D1667" s="43" t="s">
        <v>72</v>
      </c>
      <c r="E1667" s="71" t="s">
        <v>206</v>
      </c>
      <c r="F1667">
        <v>1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7">
        <f t="shared" si="43"/>
        <v>63.191153238546605</v>
      </c>
    </row>
    <row r="1668" spans="1:14" x14ac:dyDescent="0.35">
      <c r="A1668" s="43" t="s">
        <v>1735</v>
      </c>
      <c r="B1668" s="43">
        <v>2023</v>
      </c>
      <c r="C1668" s="73">
        <v>45001</v>
      </c>
      <c r="D1668" s="43" t="s">
        <v>72</v>
      </c>
      <c r="E1668" s="71" t="s">
        <v>206</v>
      </c>
      <c r="F1668">
        <v>2</v>
      </c>
      <c r="G1668" s="3">
        <v>1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7">
        <f t="shared" si="43"/>
        <v>64.86486486486487</v>
      </c>
    </row>
    <row r="1669" spans="1:14" x14ac:dyDescent="0.35">
      <c r="A1669" s="43" t="s">
        <v>1735</v>
      </c>
      <c r="B1669" s="43">
        <v>2023</v>
      </c>
      <c r="C1669" s="73">
        <v>45001</v>
      </c>
      <c r="D1669" s="43" t="s">
        <v>72</v>
      </c>
      <c r="E1669" s="71" t="s">
        <v>206</v>
      </c>
      <c r="F1669">
        <v>2</v>
      </c>
      <c r="G1669" s="3">
        <v>1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7">
        <f t="shared" si="43"/>
        <v>64.022763649297531</v>
      </c>
    </row>
    <row r="1670" spans="1:14" x14ac:dyDescent="0.35">
      <c r="A1670" s="43" t="s">
        <v>1735</v>
      </c>
      <c r="B1670" s="43">
        <v>2023</v>
      </c>
      <c r="C1670" s="73">
        <v>45001</v>
      </c>
      <c r="D1670" s="43" t="s">
        <v>72</v>
      </c>
      <c r="E1670" s="71" t="s">
        <v>206</v>
      </c>
      <c r="F1670">
        <v>3</v>
      </c>
      <c r="G1670" s="3">
        <v>1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7">
        <f t="shared" si="43"/>
        <v>64.521910565462846</v>
      </c>
    </row>
    <row r="1671" spans="1:14" x14ac:dyDescent="0.35">
      <c r="A1671" s="43" t="s">
        <v>1735</v>
      </c>
      <c r="B1671" s="43">
        <v>2023</v>
      </c>
      <c r="C1671" s="73">
        <v>45001</v>
      </c>
      <c r="D1671" s="43" t="s">
        <v>72</v>
      </c>
      <c r="E1671" s="71" t="s">
        <v>206</v>
      </c>
      <c r="F1671">
        <v>3</v>
      </c>
      <c r="G1671" s="3">
        <v>1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7">
        <f t="shared" si="43"/>
        <v>63.296703296703299</v>
      </c>
    </row>
    <row r="1672" spans="1:14" x14ac:dyDescent="0.35">
      <c r="A1672" s="43" t="s">
        <v>1735</v>
      </c>
      <c r="B1672" s="43">
        <v>2023</v>
      </c>
      <c r="C1672" s="73">
        <v>45001</v>
      </c>
      <c r="D1672" s="43" t="s">
        <v>72</v>
      </c>
      <c r="E1672" s="71" t="s">
        <v>206</v>
      </c>
      <c r="F1672">
        <v>4</v>
      </c>
      <c r="G1672" s="3">
        <v>1</v>
      </c>
      <c r="H1672" t="s">
        <v>24</v>
      </c>
      <c r="I1672" t="s">
        <v>25</v>
      </c>
      <c r="K1672">
        <v>2</v>
      </c>
      <c r="L1672">
        <v>2</v>
      </c>
      <c r="M1672">
        <v>11.319999999999999</v>
      </c>
      <c r="N1672" s="37">
        <f t="shared" si="43"/>
        <v>63.604240282685524</v>
      </c>
    </row>
    <row r="1673" spans="1:14" x14ac:dyDescent="0.35">
      <c r="A1673" s="43" t="s">
        <v>1735</v>
      </c>
      <c r="B1673" s="43">
        <v>2023</v>
      </c>
      <c r="C1673" s="73">
        <v>45001</v>
      </c>
      <c r="D1673" s="43" t="s">
        <v>72</v>
      </c>
      <c r="E1673" s="71" t="s">
        <v>206</v>
      </c>
      <c r="F1673">
        <v>4</v>
      </c>
      <c r="G1673" s="3">
        <v>1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7">
        <f t="shared" si="43"/>
        <v>63.649222065063654</v>
      </c>
    </row>
    <row r="1674" spans="1:14" x14ac:dyDescent="0.35">
      <c r="A1674" s="43" t="s">
        <v>1735</v>
      </c>
      <c r="B1674" s="43">
        <v>2023</v>
      </c>
      <c r="C1674" s="73">
        <v>45001</v>
      </c>
      <c r="D1674" s="43" t="s">
        <v>72</v>
      </c>
      <c r="E1674" s="71" t="s">
        <v>206</v>
      </c>
      <c r="F1674">
        <v>1</v>
      </c>
      <c r="G1674" s="3">
        <v>2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7">
        <f t="shared" si="43"/>
        <v>61.930156545673491</v>
      </c>
    </row>
    <row r="1675" spans="1:14" x14ac:dyDescent="0.35">
      <c r="A1675" s="43" t="s">
        <v>1735</v>
      </c>
      <c r="B1675" s="43">
        <v>2023</v>
      </c>
      <c r="C1675" s="73">
        <v>45001</v>
      </c>
      <c r="D1675" s="43" t="s">
        <v>72</v>
      </c>
      <c r="E1675" s="71" t="s">
        <v>206</v>
      </c>
      <c r="F1675">
        <v>1</v>
      </c>
      <c r="G1675" s="3">
        <v>2</v>
      </c>
      <c r="H1675" t="s">
        <v>28</v>
      </c>
      <c r="I1675" t="s">
        <v>29</v>
      </c>
      <c r="K1675">
        <v>8</v>
      </c>
      <c r="L1675">
        <v>2</v>
      </c>
      <c r="M1675">
        <v>11.661999999999999</v>
      </c>
      <c r="N1675" s="37">
        <f t="shared" si="43"/>
        <v>61.738981306808441</v>
      </c>
    </row>
    <row r="1676" spans="1:14" x14ac:dyDescent="0.35">
      <c r="A1676" s="43" t="s">
        <v>1735</v>
      </c>
      <c r="B1676" s="43">
        <v>2023</v>
      </c>
      <c r="C1676" s="73">
        <v>45001</v>
      </c>
      <c r="D1676" s="43" t="s">
        <v>72</v>
      </c>
      <c r="E1676" s="71" t="s">
        <v>206</v>
      </c>
      <c r="F1676">
        <v>2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7">
        <f t="shared" si="43"/>
        <v>62.898576046125626</v>
      </c>
    </row>
    <row r="1677" spans="1:14" x14ac:dyDescent="0.35">
      <c r="A1677" s="43" t="s">
        <v>1735</v>
      </c>
      <c r="B1677" s="43">
        <v>2023</v>
      </c>
      <c r="C1677" s="73">
        <v>45001</v>
      </c>
      <c r="D1677" s="43" t="s">
        <v>72</v>
      </c>
      <c r="E1677" s="71" t="s">
        <v>206</v>
      </c>
      <c r="F1677">
        <v>2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11.460999999999999</v>
      </c>
      <c r="N1677" s="37">
        <f t="shared" si="43"/>
        <v>62.821743303376678</v>
      </c>
    </row>
    <row r="1678" spans="1:14" x14ac:dyDescent="0.35">
      <c r="A1678" s="43" t="s">
        <v>1735</v>
      </c>
      <c r="B1678" s="43">
        <v>2023</v>
      </c>
      <c r="C1678" s="73">
        <v>45001</v>
      </c>
      <c r="D1678" s="43" t="s">
        <v>72</v>
      </c>
      <c r="E1678" s="71" t="s">
        <v>206</v>
      </c>
      <c r="F1678">
        <v>3</v>
      </c>
      <c r="G1678" s="3">
        <v>2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7">
        <f t="shared" si="43"/>
        <v>62.21914967162116</v>
      </c>
    </row>
    <row r="1679" spans="1:14" x14ac:dyDescent="0.35">
      <c r="A1679" s="43" t="s">
        <v>1735</v>
      </c>
      <c r="B1679" s="43">
        <v>2023</v>
      </c>
      <c r="C1679" s="73">
        <v>45001</v>
      </c>
      <c r="D1679" s="43" t="s">
        <v>72</v>
      </c>
      <c r="E1679" s="71" t="s">
        <v>206</v>
      </c>
      <c r="F1679">
        <v>3</v>
      </c>
      <c r="G1679" s="3">
        <v>2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7">
        <f t="shared" si="43"/>
        <v>62.117159865412823</v>
      </c>
    </row>
    <row r="1680" spans="1:14" x14ac:dyDescent="0.35">
      <c r="A1680" s="43" t="s">
        <v>1735</v>
      </c>
      <c r="B1680" s="43">
        <v>2023</v>
      </c>
      <c r="C1680" s="73">
        <v>45001</v>
      </c>
      <c r="D1680" s="43" t="s">
        <v>72</v>
      </c>
      <c r="E1680" s="71" t="s">
        <v>206</v>
      </c>
      <c r="F1680">
        <v>4</v>
      </c>
      <c r="G1680" s="3">
        <v>2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7">
        <f t="shared" si="43"/>
        <v>62.9040712912808</v>
      </c>
    </row>
    <row r="1681" spans="1:14" x14ac:dyDescent="0.35">
      <c r="A1681" s="43" t="s">
        <v>1735</v>
      </c>
      <c r="B1681" s="43">
        <v>2023</v>
      </c>
      <c r="C1681" s="73">
        <v>45001</v>
      </c>
      <c r="D1681" s="43" t="s">
        <v>72</v>
      </c>
      <c r="E1681" s="71" t="s">
        <v>206</v>
      </c>
      <c r="F1681">
        <v>4</v>
      </c>
      <c r="G1681" s="3">
        <v>2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7">
        <f t="shared" si="43"/>
        <v>61.892890913779766</v>
      </c>
    </row>
    <row r="1682" spans="1:14" x14ac:dyDescent="0.35">
      <c r="A1682" s="43" t="s">
        <v>1735</v>
      </c>
      <c r="B1682" s="43">
        <v>2023</v>
      </c>
      <c r="C1682" s="73">
        <v>45001</v>
      </c>
      <c r="D1682" s="43" t="s">
        <v>72</v>
      </c>
      <c r="E1682" s="71" t="s">
        <v>206</v>
      </c>
      <c r="F1682">
        <v>4</v>
      </c>
      <c r="G1682" s="3">
        <v>3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7">
        <f t="shared" si="43"/>
        <v>64.435296223375701</v>
      </c>
    </row>
    <row r="1683" spans="1:14" x14ac:dyDescent="0.35">
      <c r="A1683" s="43" t="s">
        <v>1735</v>
      </c>
      <c r="B1683" s="43">
        <v>2023</v>
      </c>
      <c r="C1683" s="73">
        <v>45001</v>
      </c>
      <c r="D1683" s="43" t="s">
        <v>72</v>
      </c>
      <c r="E1683" s="71" t="s">
        <v>206</v>
      </c>
      <c r="F1683">
        <v>4</v>
      </c>
      <c r="G1683" s="3">
        <v>3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7">
        <f t="shared" si="43"/>
        <v>62.997637588590429</v>
      </c>
    </row>
    <row r="1684" spans="1:14" x14ac:dyDescent="0.35">
      <c r="A1684" s="43" t="s">
        <v>1735</v>
      </c>
      <c r="B1684" s="43">
        <v>2023</v>
      </c>
      <c r="C1684" s="73">
        <v>45001</v>
      </c>
      <c r="D1684" s="43" t="s">
        <v>72</v>
      </c>
      <c r="E1684" s="71" t="s">
        <v>207</v>
      </c>
      <c r="F1684">
        <v>1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7">
        <f t="shared" si="43"/>
        <v>59.405940594059409</v>
      </c>
    </row>
    <row r="1685" spans="1:14" x14ac:dyDescent="0.35">
      <c r="A1685" s="43" t="s">
        <v>1735</v>
      </c>
      <c r="B1685" s="43">
        <v>2023</v>
      </c>
      <c r="C1685" s="73">
        <v>45001</v>
      </c>
      <c r="D1685" s="43" t="s">
        <v>72</v>
      </c>
      <c r="E1685" s="71" t="s">
        <v>207</v>
      </c>
      <c r="F1685">
        <v>1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12.370999999999999</v>
      </c>
      <c r="N1685" s="37">
        <f t="shared" si="43"/>
        <v>58.2006305068305</v>
      </c>
    </row>
    <row r="1686" spans="1:14" x14ac:dyDescent="0.35">
      <c r="A1686" s="43" t="s">
        <v>1735</v>
      </c>
      <c r="B1686" s="43">
        <v>2023</v>
      </c>
      <c r="C1686" s="73">
        <v>45001</v>
      </c>
      <c r="D1686" s="43" t="s">
        <v>72</v>
      </c>
      <c r="E1686" s="71" t="s">
        <v>207</v>
      </c>
      <c r="F1686">
        <v>2</v>
      </c>
      <c r="G1686" s="3">
        <v>1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7">
        <f t="shared" si="43"/>
        <v>63.60985952822687</v>
      </c>
    </row>
    <row r="1687" spans="1:14" x14ac:dyDescent="0.35">
      <c r="A1687" s="43" t="s">
        <v>1735</v>
      </c>
      <c r="B1687" s="43">
        <v>2023</v>
      </c>
      <c r="C1687" s="73">
        <v>45001</v>
      </c>
      <c r="D1687" s="43" t="s">
        <v>72</v>
      </c>
      <c r="E1687" s="71" t="s">
        <v>207</v>
      </c>
      <c r="F1687">
        <v>2</v>
      </c>
      <c r="G1687" s="3">
        <v>1</v>
      </c>
      <c r="H1687" t="s">
        <v>23</v>
      </c>
      <c r="I1687" t="s">
        <v>15</v>
      </c>
      <c r="K1687">
        <v>3</v>
      </c>
      <c r="L1687">
        <v>2</v>
      </c>
      <c r="M1687">
        <v>11.504000000000001</v>
      </c>
      <c r="N1687" s="37">
        <f t="shared" si="43"/>
        <v>62.586926286509033</v>
      </c>
    </row>
    <row r="1688" spans="1:14" x14ac:dyDescent="0.35">
      <c r="A1688" s="43" t="s">
        <v>1735</v>
      </c>
      <c r="B1688" s="43">
        <v>2023</v>
      </c>
      <c r="C1688" s="73">
        <v>45001</v>
      </c>
      <c r="D1688" s="43" t="s">
        <v>72</v>
      </c>
      <c r="E1688" s="71" t="s">
        <v>207</v>
      </c>
      <c r="F1688">
        <v>1</v>
      </c>
      <c r="G1688" s="3">
        <v>2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7">
        <f t="shared" si="43"/>
        <v>61.203672220333225</v>
      </c>
    </row>
    <row r="1689" spans="1:14" x14ac:dyDescent="0.35">
      <c r="A1689" s="43" t="s">
        <v>1735</v>
      </c>
      <c r="B1689" s="43">
        <v>2023</v>
      </c>
      <c r="C1689" s="73">
        <v>45001</v>
      </c>
      <c r="D1689" s="43" t="s">
        <v>72</v>
      </c>
      <c r="E1689" s="71" t="s">
        <v>207</v>
      </c>
      <c r="F1689">
        <v>1</v>
      </c>
      <c r="G1689" s="3">
        <v>2</v>
      </c>
      <c r="H1689" t="s">
        <v>52</v>
      </c>
      <c r="I1689" t="s">
        <v>53</v>
      </c>
      <c r="K1689">
        <v>4</v>
      </c>
      <c r="L1689">
        <v>2</v>
      </c>
      <c r="M1689">
        <v>11.783999999999999</v>
      </c>
      <c r="N1689" s="37">
        <f t="shared" si="43"/>
        <v>61.099796334012225</v>
      </c>
    </row>
    <row r="1690" spans="1:14" x14ac:dyDescent="0.35">
      <c r="A1690" s="43" t="s">
        <v>1735</v>
      </c>
      <c r="B1690" s="43">
        <v>2023</v>
      </c>
      <c r="C1690" s="73">
        <v>45001</v>
      </c>
      <c r="D1690" s="43" t="s">
        <v>72</v>
      </c>
      <c r="E1690" s="71" t="s">
        <v>207</v>
      </c>
      <c r="F1690">
        <v>2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7">
        <f t="shared" si="43"/>
        <v>62.997637588590429</v>
      </c>
    </row>
    <row r="1691" spans="1:14" x14ac:dyDescent="0.35">
      <c r="A1691" s="43" t="s">
        <v>1735</v>
      </c>
      <c r="B1691" s="43">
        <v>2023</v>
      </c>
      <c r="C1691" s="73">
        <v>45001</v>
      </c>
      <c r="D1691" s="43" t="s">
        <v>72</v>
      </c>
      <c r="E1691" s="71" t="s">
        <v>207</v>
      </c>
      <c r="F1691">
        <v>2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7">
        <f t="shared" si="43"/>
        <v>62.909567496723461</v>
      </c>
    </row>
    <row r="1692" spans="1:14" x14ac:dyDescent="0.35">
      <c r="A1692" s="43" t="s">
        <v>1735</v>
      </c>
      <c r="B1692" s="43">
        <v>2023</v>
      </c>
      <c r="C1692" s="73">
        <v>45001</v>
      </c>
      <c r="D1692" s="43" t="s">
        <v>72</v>
      </c>
      <c r="E1692" s="71" t="s">
        <v>208</v>
      </c>
      <c r="F1692" t="s">
        <v>209</v>
      </c>
      <c r="G1692" s="3">
        <v>1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7">
        <f t="shared" si="43"/>
        <v>62.608695652173914</v>
      </c>
    </row>
    <row r="1693" spans="1:14" x14ac:dyDescent="0.35">
      <c r="A1693" s="43" t="s">
        <v>1735</v>
      </c>
      <c r="B1693" s="43">
        <v>2023</v>
      </c>
      <c r="C1693" s="73">
        <v>45001</v>
      </c>
      <c r="D1693" s="43" t="s">
        <v>72</v>
      </c>
      <c r="E1693" s="71" t="s">
        <v>208</v>
      </c>
      <c r="F1693" t="s">
        <v>209</v>
      </c>
      <c r="G1693" s="3">
        <v>1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7">
        <f t="shared" si="43"/>
        <v>62.592367208554286</v>
      </c>
    </row>
    <row r="1694" spans="1:14" x14ac:dyDescent="0.35">
      <c r="A1694" s="43" t="s">
        <v>1735</v>
      </c>
      <c r="B1694" s="43">
        <v>2023</v>
      </c>
      <c r="C1694" s="73">
        <v>45001</v>
      </c>
      <c r="D1694" s="43" t="s">
        <v>72</v>
      </c>
      <c r="E1694" s="71" t="s">
        <v>208</v>
      </c>
      <c r="F1694" t="s">
        <v>210</v>
      </c>
      <c r="G1694" s="3">
        <v>1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7">
        <f t="shared" si="43"/>
        <v>63.069376313945341</v>
      </c>
    </row>
    <row r="1695" spans="1:14" x14ac:dyDescent="0.35">
      <c r="A1695" s="43" t="s">
        <v>1735</v>
      </c>
      <c r="B1695" s="43">
        <v>2023</v>
      </c>
      <c r="C1695" s="73">
        <v>45001</v>
      </c>
      <c r="D1695" s="43" t="s">
        <v>72</v>
      </c>
      <c r="E1695" s="71" t="s">
        <v>208</v>
      </c>
      <c r="F1695" t="s">
        <v>210</v>
      </c>
      <c r="G1695" s="3">
        <v>1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7">
        <f t="shared" si="43"/>
        <v>62.058265816238581</v>
      </c>
    </row>
    <row r="1696" spans="1:14" x14ac:dyDescent="0.35">
      <c r="A1696" s="43" t="s">
        <v>1735</v>
      </c>
      <c r="B1696" s="43">
        <v>2023</v>
      </c>
      <c r="C1696" s="73">
        <v>45001</v>
      </c>
      <c r="D1696" s="43" t="s">
        <v>72</v>
      </c>
      <c r="E1696" s="71" t="s">
        <v>208</v>
      </c>
      <c r="F1696" t="s">
        <v>209</v>
      </c>
      <c r="G1696" s="3">
        <v>2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7">
        <f t="shared" si="43"/>
        <v>62.93706293706294</v>
      </c>
    </row>
    <row r="1697" spans="1:14" x14ac:dyDescent="0.35">
      <c r="A1697" s="43" t="s">
        <v>1735</v>
      </c>
      <c r="B1697" s="43">
        <v>2023</v>
      </c>
      <c r="C1697" s="73">
        <v>45001</v>
      </c>
      <c r="D1697" s="43" t="s">
        <v>72</v>
      </c>
      <c r="E1697" s="71" t="s">
        <v>208</v>
      </c>
      <c r="F1697" t="s">
        <v>209</v>
      </c>
      <c r="G1697" s="3">
        <v>2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7">
        <f t="shared" si="43"/>
        <v>62.160062160062161</v>
      </c>
    </row>
    <row r="1698" spans="1:14" x14ac:dyDescent="0.35">
      <c r="A1698" s="43" t="s">
        <v>1735</v>
      </c>
      <c r="B1698" s="43">
        <v>2023</v>
      </c>
      <c r="C1698" s="73">
        <v>45001</v>
      </c>
      <c r="D1698" s="43" t="s">
        <v>72</v>
      </c>
      <c r="E1698" s="71" t="s">
        <v>208</v>
      </c>
      <c r="F1698" t="s">
        <v>210</v>
      </c>
      <c r="G1698" s="3">
        <v>2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7">
        <f t="shared" si="43"/>
        <v>62.592367208554286</v>
      </c>
    </row>
    <row r="1699" spans="1:14" x14ac:dyDescent="0.35">
      <c r="A1699" s="43" t="s">
        <v>1735</v>
      </c>
      <c r="B1699" s="43">
        <v>2023</v>
      </c>
      <c r="C1699" s="73">
        <v>45001</v>
      </c>
      <c r="D1699" s="43" t="s">
        <v>72</v>
      </c>
      <c r="E1699" s="71" t="s">
        <v>208</v>
      </c>
      <c r="F1699" t="s">
        <v>210</v>
      </c>
      <c r="G1699" s="3">
        <v>2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7">
        <f t="shared" si="43"/>
        <v>62.272963155163467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54" priority="118">
      <formula>$E2="F"</formula>
    </cfRule>
    <cfRule type="expression" dxfId="453" priority="119">
      <formula>$E2="SF"</formula>
    </cfRule>
    <cfRule type="expression" dxfId="452" priority="120">
      <formula>$E2="QF"</formula>
    </cfRule>
    <cfRule type="expression" dxfId="451" priority="121">
      <formula>$E2="R16"</formula>
    </cfRule>
    <cfRule type="expression" dxfId="450" priority="122">
      <formula>$E2="R8"</formula>
    </cfRule>
  </conditionalFormatting>
  <conditionalFormatting sqref="C442:C515">
    <cfRule type="expression" dxfId="449" priority="112">
      <formula>$E442="F"</formula>
    </cfRule>
    <cfRule type="expression" dxfId="448" priority="113">
      <formula>$E442="Q"</formula>
    </cfRule>
  </conditionalFormatting>
  <conditionalFormatting sqref="A516:B517 D516:D517">
    <cfRule type="expression" dxfId="447" priority="110">
      <formula>#REF!="F"</formula>
    </cfRule>
    <cfRule type="expression" dxfId="446" priority="111">
      <formula>#REF!="Q"</formula>
    </cfRule>
  </conditionalFormatting>
  <conditionalFormatting sqref="A560:B565 D560:D565 A576:B1051 D576:D1051 D1108:D1175 D1178:D1193 D1268:D1339">
    <cfRule type="expression" dxfId="445" priority="108">
      <formula>#REF!="F"</formula>
    </cfRule>
    <cfRule type="expression" dxfId="444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43" priority="96">
      <formula>#REF!="F"</formula>
    </cfRule>
    <cfRule type="expression" dxfId="442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41" priority="94">
      <formula>#REF!="F"</formula>
    </cfRule>
    <cfRule type="expression" dxfId="440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39" priority="90">
      <formula>#REF!="F"</formula>
    </cfRule>
    <cfRule type="expression" dxfId="438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37" priority="88">
      <formula>#REF!="F"</formula>
    </cfRule>
    <cfRule type="expression" dxfId="436" priority="89">
      <formula>#REF!="Q"</formula>
    </cfRule>
  </conditionalFormatting>
  <conditionalFormatting sqref="D1176:D1177 D1194:D1267">
    <cfRule type="expression" dxfId="435" priority="66">
      <formula>#REF!="F"</formula>
    </cfRule>
    <cfRule type="expression" dxfId="434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33" priority="64">
      <formula>#REF!="F"</formula>
    </cfRule>
    <cfRule type="expression" dxfId="432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31" priority="62">
      <formula>#REF!="F"</formula>
    </cfRule>
    <cfRule type="expression" dxfId="430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29" priority="58">
      <formula>#REF!="F"</formula>
    </cfRule>
    <cfRule type="expression" dxfId="428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27" priority="56">
      <formula>#REF!="F"</formula>
    </cfRule>
    <cfRule type="expression" dxfId="426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25" priority="39">
      <formula>#REF!="F"</formula>
    </cfRule>
    <cfRule type="expression" dxfId="424" priority="40">
      <formula>#REF!="Q"</formula>
    </cfRule>
  </conditionalFormatting>
  <conditionalFormatting sqref="A1123:B1123 A1125:B1125 A1127:B1127 A1129:B1129">
    <cfRule type="expression" dxfId="423" priority="37">
      <formula>#REF!="F"</formula>
    </cfRule>
    <cfRule type="expression" dxfId="422" priority="38">
      <formula>#REF!="Q"</formula>
    </cfRule>
  </conditionalFormatting>
  <conditionalFormatting sqref="A1130:B1130">
    <cfRule type="expression" dxfId="421" priority="35">
      <formula>#REF!="F"</formula>
    </cfRule>
    <cfRule type="expression" dxfId="420" priority="36">
      <formula>#REF!="Q"</formula>
    </cfRule>
  </conditionalFormatting>
  <conditionalFormatting sqref="A1131:B1131">
    <cfRule type="expression" dxfId="419" priority="33">
      <formula>#REF!="F"</formula>
    </cfRule>
    <cfRule type="expression" dxfId="418" priority="34">
      <formula>#REF!="Q"</formula>
    </cfRule>
  </conditionalFormatting>
  <conditionalFormatting sqref="A1144:B1144 A1146:B1146 A1150:B1150 A1152:B1152">
    <cfRule type="expression" dxfId="417" priority="31">
      <formula>#REF!="F"</formula>
    </cfRule>
    <cfRule type="expression" dxfId="416" priority="32">
      <formula>#REF!="Q"</formula>
    </cfRule>
  </conditionalFormatting>
  <conditionalFormatting sqref="A1145:B1145 A1147:B1147 A1151:B1151 A1153:B1153">
    <cfRule type="expression" dxfId="415" priority="29">
      <formula>#REF!="F"</formula>
    </cfRule>
    <cfRule type="expression" dxfId="414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13" priority="27">
      <formula>#REF!="F"</formula>
    </cfRule>
    <cfRule type="expression" dxfId="412" priority="28">
      <formula>#REF!="Q"</formula>
    </cfRule>
  </conditionalFormatting>
  <conditionalFormatting sqref="A1149:B1149">
    <cfRule type="expression" dxfId="411" priority="25">
      <formula>#REF!="F"</formula>
    </cfRule>
    <cfRule type="expression" dxfId="410" priority="26">
      <formula>#REF!="Q"</formula>
    </cfRule>
  </conditionalFormatting>
  <conditionalFormatting sqref="A1178:B1178 A1180:B1180 A1182:B1182 A1184:B1184 A1186:B1186 A1188:B1188 A1192:B1192">
    <cfRule type="expression" dxfId="409" priority="19">
      <formula>#REF!="F"</formula>
    </cfRule>
    <cfRule type="expression" dxfId="408" priority="20">
      <formula>#REF!="Q"</formula>
    </cfRule>
  </conditionalFormatting>
  <conditionalFormatting sqref="A1179:B1179 A1181:B1181 A1183:B1183 A1185:B1185 A1187:B1187 A1189:B1189 A1193:B1193">
    <cfRule type="expression" dxfId="407" priority="17">
      <formula>#REF!="F"</formula>
    </cfRule>
    <cfRule type="expression" dxfId="406" priority="18">
      <formula>#REF!="Q"</formula>
    </cfRule>
  </conditionalFormatting>
  <conditionalFormatting sqref="A1194:B1194">
    <cfRule type="expression" dxfId="405" priority="13">
      <formula>#REF!="F"</formula>
    </cfRule>
    <cfRule type="expression" dxfId="404" priority="14">
      <formula>#REF!="Q"</formula>
    </cfRule>
  </conditionalFormatting>
  <conditionalFormatting sqref="A1190:B1190">
    <cfRule type="expression" dxfId="403" priority="11">
      <formula>#REF!="F"</formula>
    </cfRule>
    <cfRule type="expression" dxfId="402" priority="12">
      <formula>#REF!="Q"</formula>
    </cfRule>
  </conditionalFormatting>
  <conditionalFormatting sqref="A1191:B1191">
    <cfRule type="expression" dxfId="401" priority="9">
      <formula>#REF!="F"</formula>
    </cfRule>
    <cfRule type="expression" dxfId="400" priority="10">
      <formula>#REF!="Q"</formula>
    </cfRule>
  </conditionalFormatting>
  <conditionalFormatting sqref="A1244:B1244 A1246:B1246 A1248:B1248 A1250:B1250 A1254:B1254 A1256:B1256 A1258:B1258 A1260:B1260">
    <cfRule type="expression" dxfId="399" priority="7">
      <formula>#REF!="F"</formula>
    </cfRule>
    <cfRule type="expression" dxfId="398" priority="8">
      <formula>#REF!="Q"</formula>
    </cfRule>
  </conditionalFormatting>
  <conditionalFormatting sqref="A1252:B1252">
    <cfRule type="expression" dxfId="397" priority="5">
      <formula>#REF!="F"</formula>
    </cfRule>
    <cfRule type="expression" dxfId="396" priority="6">
      <formula>#REF!="Q"</formula>
    </cfRule>
  </conditionalFormatting>
  <conditionalFormatting sqref="A1316:B1316 A1318:B1318 A1320:B1320 A1322:B1322 A1324:B1324 A1326:B1326 A1328:B1328 A1330:B1330">
    <cfRule type="expression" dxfId="395" priority="3">
      <formula>#REF!="F"</formula>
    </cfRule>
    <cfRule type="expression" dxfId="394" priority="4">
      <formula>#REF!="Q"</formula>
    </cfRule>
  </conditionalFormatting>
  <conditionalFormatting sqref="A1317:B1317 A1319:B1319 A1321:B1321 A1323:B1323 A1325:B1325 A1327:B1327 A1329:B1329 A1331:B1331">
    <cfRule type="expression" dxfId="393" priority="1">
      <formula>#REF!="F"</formula>
    </cfRule>
    <cfRule type="expression" dxfId="392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U188"/>
  <sheetViews>
    <sheetView topLeftCell="D1" zoomScale="70" zoomScaleNormal="70" workbookViewId="0">
      <pane ySplit="1" topLeftCell="A140" activePane="bottomLeft" state="frozen"/>
      <selection pane="bottomLeft" activeCell="T1" sqref="T1"/>
    </sheetView>
  </sheetViews>
  <sheetFormatPr defaultColWidth="7.54296875" defaultRowHeight="14.5" x14ac:dyDescent="0.3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6328125" bestFit="1" customWidth="1"/>
    <col min="6" max="6" width="8.81640625" bestFit="1" customWidth="1"/>
    <col min="7" max="7" width="11.54296875" bestFit="1" customWidth="1"/>
    <col min="8" max="8" width="34.08984375" bestFit="1" customWidth="1"/>
    <col min="9" max="9" width="32.81640625" bestFit="1" customWidth="1"/>
    <col min="10" max="10" width="29.26953125" bestFit="1" customWidth="1"/>
    <col min="11" max="13" width="9.6328125" bestFit="1" customWidth="1"/>
    <col min="14" max="14" width="9.08984375" bestFit="1" customWidth="1"/>
    <col min="15" max="19" width="8.26953125" bestFit="1" customWidth="1"/>
    <col min="20" max="20" width="9.1796875" customWidth="1"/>
    <col min="21" max="21" width="14.7265625" bestFit="1" customWidth="1"/>
  </cols>
  <sheetData>
    <row r="1" spans="1:21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424</v>
      </c>
      <c r="I1" s="23" t="s">
        <v>425</v>
      </c>
      <c r="J1" s="23" t="s">
        <v>426</v>
      </c>
      <c r="K1" s="23" t="s">
        <v>428</v>
      </c>
      <c r="L1" s="23" t="s">
        <v>429</v>
      </c>
      <c r="M1" s="23" t="s">
        <v>430</v>
      </c>
      <c r="N1" s="23" t="s">
        <v>7</v>
      </c>
      <c r="O1" s="23">
        <v>125</v>
      </c>
      <c r="P1" s="23">
        <v>250</v>
      </c>
      <c r="Q1" s="23">
        <v>375</v>
      </c>
      <c r="R1" s="23">
        <v>500</v>
      </c>
      <c r="S1" s="23">
        <v>625</v>
      </c>
      <c r="T1" s="23">
        <v>750</v>
      </c>
      <c r="U1" s="23" t="s">
        <v>11</v>
      </c>
    </row>
    <row r="2" spans="1:21" x14ac:dyDescent="0.35">
      <c r="A2" s="1" t="s">
        <v>432</v>
      </c>
      <c r="B2" s="1">
        <v>2023</v>
      </c>
      <c r="C2" s="2">
        <v>44981</v>
      </c>
      <c r="D2" s="1" t="s">
        <v>72</v>
      </c>
      <c r="E2" s="53" t="s">
        <v>394</v>
      </c>
      <c r="F2" s="53" t="s">
        <v>394</v>
      </c>
      <c r="G2" s="3" t="s">
        <v>25</v>
      </c>
      <c r="H2" s="3" t="s">
        <v>102</v>
      </c>
      <c r="I2" s="3" t="s">
        <v>24</v>
      </c>
      <c r="J2" s="3" t="s">
        <v>396</v>
      </c>
      <c r="K2" s="3"/>
      <c r="L2" s="3"/>
      <c r="M2" s="3"/>
      <c r="N2" s="53">
        <v>1</v>
      </c>
      <c r="O2" s="60">
        <v>11.707000000000001</v>
      </c>
      <c r="P2" s="3">
        <v>19.042000000000002</v>
      </c>
      <c r="Q2" s="3">
        <v>25.986999999999998</v>
      </c>
      <c r="R2" s="3">
        <v>32.997</v>
      </c>
      <c r="S2" s="3">
        <v>39.960999999999999</v>
      </c>
      <c r="T2" s="3">
        <v>46.987000000000002</v>
      </c>
      <c r="U2" s="37">
        <f t="shared" ref="U2:U28" si="0">3.6*750/T2</f>
        <v>57.462702449613722</v>
      </c>
    </row>
    <row r="3" spans="1:21" x14ac:dyDescent="0.35">
      <c r="A3" s="1" t="s">
        <v>432</v>
      </c>
      <c r="B3" s="1">
        <v>2023</v>
      </c>
      <c r="C3" s="2">
        <v>44981</v>
      </c>
      <c r="D3" s="1" t="s">
        <v>72</v>
      </c>
      <c r="E3" s="53" t="s">
        <v>394</v>
      </c>
      <c r="F3" s="53" t="s">
        <v>394</v>
      </c>
      <c r="G3" s="3" t="s">
        <v>38</v>
      </c>
      <c r="H3" s="3" t="s">
        <v>95</v>
      </c>
      <c r="I3" s="3" t="s">
        <v>37</v>
      </c>
      <c r="J3" s="3" t="s">
        <v>1515</v>
      </c>
      <c r="K3" s="3"/>
      <c r="L3" s="3"/>
      <c r="M3" s="3"/>
      <c r="N3" s="53">
        <v>2</v>
      </c>
      <c r="O3" s="60">
        <v>11.702</v>
      </c>
      <c r="P3" s="3">
        <v>19.03</v>
      </c>
      <c r="Q3" s="3">
        <v>25.876000000000001</v>
      </c>
      <c r="R3" s="3">
        <v>32.915999999999997</v>
      </c>
      <c r="S3" s="3">
        <v>39.951999999999998</v>
      </c>
      <c r="T3" s="3">
        <v>47.131999999999998</v>
      </c>
      <c r="U3" s="37">
        <f t="shared" si="0"/>
        <v>57.285920393787663</v>
      </c>
    </row>
    <row r="4" spans="1:21" x14ac:dyDescent="0.35">
      <c r="A4" s="1" t="s">
        <v>432</v>
      </c>
      <c r="B4" s="1">
        <v>2023</v>
      </c>
      <c r="C4" s="2">
        <v>44981</v>
      </c>
      <c r="D4" s="1" t="s">
        <v>72</v>
      </c>
      <c r="E4" s="53" t="s">
        <v>394</v>
      </c>
      <c r="F4" s="53" t="s">
        <v>394</v>
      </c>
      <c r="G4" s="3" t="s">
        <v>19</v>
      </c>
      <c r="H4" s="3" t="s">
        <v>395</v>
      </c>
      <c r="I4" s="3" t="s">
        <v>399</v>
      </c>
      <c r="J4" s="3" t="s">
        <v>18</v>
      </c>
      <c r="K4" s="3"/>
      <c r="L4" s="3"/>
      <c r="M4" s="3"/>
      <c r="N4" s="53">
        <v>3</v>
      </c>
      <c r="O4" s="60">
        <v>11.833</v>
      </c>
      <c r="P4" s="3">
        <v>19.187000000000001</v>
      </c>
      <c r="Q4" s="3">
        <v>26.047999999999998</v>
      </c>
      <c r="R4" s="3">
        <v>32.959000000000003</v>
      </c>
      <c r="S4" s="3">
        <v>39.953000000000003</v>
      </c>
      <c r="T4" s="3">
        <v>47.136000000000003</v>
      </c>
      <c r="U4" s="37">
        <f t="shared" si="0"/>
        <v>57.281059063136453</v>
      </c>
    </row>
    <row r="5" spans="1:21" x14ac:dyDescent="0.35">
      <c r="A5" s="1" t="s">
        <v>432</v>
      </c>
      <c r="B5" s="1">
        <v>2023</v>
      </c>
      <c r="C5" s="2">
        <v>44981</v>
      </c>
      <c r="D5" s="1" t="s">
        <v>72</v>
      </c>
      <c r="E5" s="53" t="s">
        <v>394</v>
      </c>
      <c r="F5" s="53" t="s">
        <v>394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60">
        <v>12.087999999999999</v>
      </c>
      <c r="P5" s="3">
        <v>19.405000000000001</v>
      </c>
      <c r="Q5" s="3">
        <v>26.574000000000002</v>
      </c>
      <c r="R5" s="3">
        <v>33.731000000000002</v>
      </c>
      <c r="S5" s="3">
        <v>40.548000000000002</v>
      </c>
      <c r="T5" s="3">
        <v>47.433</v>
      </c>
      <c r="U5" s="37">
        <f t="shared" si="0"/>
        <v>56.922395800392131</v>
      </c>
    </row>
    <row r="6" spans="1:21" x14ac:dyDescent="0.35">
      <c r="A6" s="1" t="s">
        <v>432</v>
      </c>
      <c r="B6" s="1">
        <v>2023</v>
      </c>
      <c r="C6" s="2">
        <v>44981</v>
      </c>
      <c r="D6" s="1" t="s">
        <v>72</v>
      </c>
      <c r="E6" s="53" t="s">
        <v>394</v>
      </c>
      <c r="F6" s="53" t="s">
        <v>394</v>
      </c>
      <c r="G6" s="3" t="s">
        <v>15</v>
      </c>
      <c r="H6" s="3" t="s">
        <v>22</v>
      </c>
      <c r="I6" s="3" t="s">
        <v>23</v>
      </c>
      <c r="J6" s="3" t="s">
        <v>397</v>
      </c>
      <c r="K6" s="3"/>
      <c r="L6" s="3"/>
      <c r="M6" s="3"/>
      <c r="N6" s="53">
        <v>5</v>
      </c>
      <c r="O6" s="60">
        <v>11.706</v>
      </c>
      <c r="P6" s="3">
        <v>19.103999999999999</v>
      </c>
      <c r="Q6" s="3">
        <v>25.917000000000002</v>
      </c>
      <c r="R6" s="3">
        <v>32.758000000000003</v>
      </c>
      <c r="S6" s="3">
        <v>39.987000000000002</v>
      </c>
      <c r="T6" s="3">
        <v>47.548999999999999</v>
      </c>
      <c r="U6" s="37">
        <f t="shared" si="0"/>
        <v>56.783528570527245</v>
      </c>
    </row>
    <row r="7" spans="1:21" x14ac:dyDescent="0.35">
      <c r="A7" s="1" t="s">
        <v>432</v>
      </c>
      <c r="B7" s="1">
        <v>2023</v>
      </c>
      <c r="C7" s="2">
        <v>44981</v>
      </c>
      <c r="D7" s="1" t="s">
        <v>72</v>
      </c>
      <c r="E7" s="53" t="s">
        <v>394</v>
      </c>
      <c r="F7" s="53" t="s">
        <v>394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60">
        <v>11.548</v>
      </c>
      <c r="P7" s="3">
        <v>19.003</v>
      </c>
      <c r="Q7" s="3">
        <v>25.936</v>
      </c>
      <c r="R7" s="3">
        <v>33.006999999999998</v>
      </c>
      <c r="S7" s="3">
        <v>40.247999999999998</v>
      </c>
      <c r="T7" s="3">
        <v>47.71</v>
      </c>
      <c r="U7" s="37">
        <f t="shared" si="0"/>
        <v>56.591909452944876</v>
      </c>
    </row>
    <row r="8" spans="1:21" x14ac:dyDescent="0.35">
      <c r="A8" s="1" t="s">
        <v>432</v>
      </c>
      <c r="B8" s="1">
        <v>2023</v>
      </c>
      <c r="C8" s="2">
        <v>44981</v>
      </c>
      <c r="D8" s="1" t="s">
        <v>72</v>
      </c>
      <c r="E8" s="53" t="s">
        <v>394</v>
      </c>
      <c r="F8" s="53" t="s">
        <v>394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60">
        <v>11.856</v>
      </c>
      <c r="P8" s="3">
        <v>19.454000000000001</v>
      </c>
      <c r="Q8" s="3">
        <v>26.402999999999999</v>
      </c>
      <c r="R8" s="3">
        <v>33.444000000000003</v>
      </c>
      <c r="S8" s="3">
        <v>40.567</v>
      </c>
      <c r="T8" s="3">
        <v>47.936</v>
      </c>
      <c r="U8" s="37">
        <f t="shared" si="0"/>
        <v>56.325100133511349</v>
      </c>
    </row>
    <row r="9" spans="1:21" x14ac:dyDescent="0.35">
      <c r="A9" s="1" t="s">
        <v>432</v>
      </c>
      <c r="B9" s="1">
        <v>2023</v>
      </c>
      <c r="C9" s="2">
        <v>44981</v>
      </c>
      <c r="D9" s="1" t="s">
        <v>72</v>
      </c>
      <c r="E9" s="53" t="s">
        <v>394</v>
      </c>
      <c r="F9" s="53" t="s">
        <v>394</v>
      </c>
      <c r="G9" s="3" t="s">
        <v>29</v>
      </c>
      <c r="H9" s="3" t="s">
        <v>28</v>
      </c>
      <c r="I9" s="3" t="s">
        <v>1540</v>
      </c>
      <c r="J9" s="3" t="s">
        <v>1720</v>
      </c>
      <c r="K9" s="3"/>
      <c r="L9" s="3"/>
      <c r="M9" s="3"/>
      <c r="N9" s="53">
        <v>8</v>
      </c>
      <c r="O9" s="60">
        <v>12.048999999999999</v>
      </c>
      <c r="P9" s="3">
        <v>19.489999999999998</v>
      </c>
      <c r="Q9" s="3">
        <v>26.474</v>
      </c>
      <c r="R9" s="3">
        <v>33.662999999999997</v>
      </c>
      <c r="S9" s="3">
        <v>40.790999999999997</v>
      </c>
      <c r="T9" s="3">
        <v>48.253999999999998</v>
      </c>
      <c r="U9" s="37">
        <f t="shared" si="0"/>
        <v>55.953910556637794</v>
      </c>
    </row>
    <row r="10" spans="1:21" x14ac:dyDescent="0.35">
      <c r="A10" s="1" t="s">
        <v>432</v>
      </c>
      <c r="B10" s="1">
        <v>2023</v>
      </c>
      <c r="C10" s="2">
        <v>44981</v>
      </c>
      <c r="D10" s="1" t="s">
        <v>72</v>
      </c>
      <c r="E10" s="53" t="s">
        <v>394</v>
      </c>
      <c r="F10" s="53" t="s">
        <v>394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60">
        <v>12.185</v>
      </c>
      <c r="P10" s="3">
        <v>19.937999999999999</v>
      </c>
      <c r="Q10" s="3">
        <v>27.015000000000001</v>
      </c>
      <c r="R10" s="3">
        <v>34.094999999999999</v>
      </c>
      <c r="S10" s="3">
        <v>41.173000000000002</v>
      </c>
      <c r="T10" s="3">
        <v>48.442</v>
      </c>
      <c r="U10" s="37">
        <f t="shared" si="0"/>
        <v>55.736757359316293</v>
      </c>
    </row>
    <row r="11" spans="1:21" x14ac:dyDescent="0.35">
      <c r="A11" s="1" t="s">
        <v>432</v>
      </c>
      <c r="B11" s="1">
        <v>2023</v>
      </c>
      <c r="C11" s="2">
        <v>44981</v>
      </c>
      <c r="D11" s="1" t="s">
        <v>72</v>
      </c>
      <c r="E11" s="53" t="s">
        <v>394</v>
      </c>
      <c r="F11" s="53" t="s">
        <v>394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60">
        <v>11.704000000000001</v>
      </c>
      <c r="P11" s="3">
        <v>19.221</v>
      </c>
      <c r="Q11" s="3">
        <v>26.466999999999999</v>
      </c>
      <c r="R11" s="3">
        <v>33.874000000000002</v>
      </c>
      <c r="S11" s="3">
        <v>41.274000000000001</v>
      </c>
      <c r="T11" s="3">
        <v>48.530999999999999</v>
      </c>
      <c r="U11" s="37">
        <f t="shared" si="0"/>
        <v>55.634542869506092</v>
      </c>
    </row>
    <row r="12" spans="1:21" x14ac:dyDescent="0.35">
      <c r="A12" s="1" t="s">
        <v>432</v>
      </c>
      <c r="B12" s="1">
        <v>2023</v>
      </c>
      <c r="C12" s="2">
        <v>44981</v>
      </c>
      <c r="D12" s="1" t="s">
        <v>72</v>
      </c>
      <c r="E12" s="53" t="s">
        <v>394</v>
      </c>
      <c r="F12" s="53" t="s">
        <v>394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61">
        <v>12.077</v>
      </c>
      <c r="P12" s="8">
        <v>19.599</v>
      </c>
      <c r="Q12" s="8">
        <v>27.109000000000002</v>
      </c>
      <c r="R12" s="8">
        <v>34.503999999999998</v>
      </c>
      <c r="S12" s="8">
        <v>42.054000000000002</v>
      </c>
      <c r="T12" s="8">
        <v>49.762999999999998</v>
      </c>
      <c r="U12" s="37">
        <f t="shared" si="0"/>
        <v>54.257179028595544</v>
      </c>
    </row>
    <row r="13" spans="1:21" x14ac:dyDescent="0.35">
      <c r="A13" s="1" t="s">
        <v>432</v>
      </c>
      <c r="B13" s="1">
        <v>2023</v>
      </c>
      <c r="C13" s="2">
        <v>44981</v>
      </c>
      <c r="D13" s="1" t="s">
        <v>72</v>
      </c>
      <c r="E13" s="53" t="s">
        <v>394</v>
      </c>
      <c r="F13" s="53" t="s">
        <v>394</v>
      </c>
      <c r="G13" s="3" t="s">
        <v>59</v>
      </c>
      <c r="H13" s="3" t="s">
        <v>398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60">
        <v>12.959</v>
      </c>
      <c r="P13" s="3">
        <v>20.861000000000001</v>
      </c>
      <c r="Q13" s="3">
        <v>28.050999999999998</v>
      </c>
      <c r="R13" s="3">
        <v>35.223999999999997</v>
      </c>
      <c r="S13" s="3">
        <v>42.607999999999997</v>
      </c>
      <c r="T13" s="3">
        <v>50.387999999999998</v>
      </c>
      <c r="U13" s="37">
        <f t="shared" si="0"/>
        <v>53.584186711121696</v>
      </c>
    </row>
    <row r="14" spans="1:21" x14ac:dyDescent="0.35">
      <c r="A14" s="1" t="s">
        <v>432</v>
      </c>
      <c r="B14" s="1">
        <v>2023</v>
      </c>
      <c r="C14" s="2">
        <v>44981</v>
      </c>
      <c r="D14" s="1" t="s">
        <v>72</v>
      </c>
      <c r="E14" s="53" t="s">
        <v>394</v>
      </c>
      <c r="F14" s="53" t="s">
        <v>394</v>
      </c>
      <c r="G14" s="3" t="s">
        <v>161</v>
      </c>
      <c r="H14" s="3" t="s">
        <v>1723</v>
      </c>
      <c r="I14" s="3" t="s">
        <v>160</v>
      </c>
      <c r="J14" s="3" t="s">
        <v>1729</v>
      </c>
      <c r="K14" s="3"/>
      <c r="L14" s="3"/>
      <c r="M14" s="3"/>
      <c r="N14" s="53">
        <v>13</v>
      </c>
      <c r="O14" s="60">
        <v>12.353999999999999</v>
      </c>
      <c r="P14" s="3">
        <v>20.013000000000002</v>
      </c>
      <c r="Q14" s="3">
        <v>27.459</v>
      </c>
      <c r="R14" s="3">
        <v>34.972000000000001</v>
      </c>
      <c r="S14" s="3">
        <v>42.750999999999998</v>
      </c>
      <c r="T14" s="3">
        <v>50.686999999999998</v>
      </c>
      <c r="U14" s="37">
        <f t="shared" si="0"/>
        <v>53.26809635606763</v>
      </c>
    </row>
    <row r="15" spans="1:21" x14ac:dyDescent="0.35">
      <c r="A15" s="1" t="s">
        <v>432</v>
      </c>
      <c r="B15" s="1">
        <v>2023</v>
      </c>
      <c r="C15" s="2">
        <v>44981</v>
      </c>
      <c r="D15" s="1" t="s">
        <v>72</v>
      </c>
      <c r="E15" s="53" t="s">
        <v>394</v>
      </c>
      <c r="F15" s="53" t="s">
        <v>394</v>
      </c>
      <c r="G15" s="3" t="s">
        <v>190</v>
      </c>
      <c r="H15" s="3" t="s">
        <v>1541</v>
      </c>
      <c r="I15" s="3" t="s">
        <v>1727</v>
      </c>
      <c r="J15" s="3" t="s">
        <v>1539</v>
      </c>
      <c r="K15" s="3"/>
      <c r="L15" s="3"/>
      <c r="M15" s="3"/>
      <c r="N15" s="53">
        <v>14</v>
      </c>
      <c r="O15" s="60">
        <v>12.952</v>
      </c>
      <c r="P15" s="3">
        <v>20.87</v>
      </c>
      <c r="Q15" s="3">
        <v>28.27</v>
      </c>
      <c r="R15" s="3">
        <v>35.646999999999998</v>
      </c>
      <c r="S15" s="3">
        <v>43.314</v>
      </c>
      <c r="T15" s="3">
        <v>51.366999999999997</v>
      </c>
      <c r="U15" s="37">
        <f t="shared" si="0"/>
        <v>52.562929507271207</v>
      </c>
    </row>
    <row r="16" spans="1:21" x14ac:dyDescent="0.35">
      <c r="A16" s="1" t="s">
        <v>432</v>
      </c>
      <c r="B16" s="1">
        <v>2023</v>
      </c>
      <c r="C16" s="2">
        <v>44981</v>
      </c>
      <c r="D16" s="1" t="s">
        <v>72</v>
      </c>
      <c r="E16" s="53" t="s">
        <v>394</v>
      </c>
      <c r="F16" s="53" t="s">
        <v>394</v>
      </c>
      <c r="G16" s="3" t="s">
        <v>148</v>
      </c>
      <c r="H16" s="3" t="s">
        <v>1724</v>
      </c>
      <c r="I16" s="3" t="s">
        <v>1728</v>
      </c>
      <c r="J16" s="3" t="s">
        <v>468</v>
      </c>
      <c r="K16" s="3"/>
      <c r="L16" s="3"/>
      <c r="M16" s="3"/>
      <c r="N16" s="53">
        <v>15</v>
      </c>
      <c r="O16" s="60">
        <v>13.663</v>
      </c>
      <c r="P16" s="3">
        <v>22.294</v>
      </c>
      <c r="Q16" s="3">
        <v>30.283000000000001</v>
      </c>
      <c r="R16" s="3">
        <v>38.063000000000002</v>
      </c>
      <c r="S16" s="3">
        <v>45.664000000000001</v>
      </c>
      <c r="T16" s="3">
        <v>53.406999999999996</v>
      </c>
      <c r="U16" s="37">
        <f t="shared" si="0"/>
        <v>50.555170670511359</v>
      </c>
    </row>
    <row r="17" spans="1:21" x14ac:dyDescent="0.35">
      <c r="A17" s="1" t="s">
        <v>432</v>
      </c>
      <c r="B17" s="1">
        <v>2023</v>
      </c>
      <c r="C17" s="2">
        <v>44981</v>
      </c>
      <c r="D17" s="1" t="s">
        <v>72</v>
      </c>
      <c r="E17" s="53" t="s">
        <v>471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60">
        <v>11.53</v>
      </c>
      <c r="P17" s="3">
        <v>18.881</v>
      </c>
      <c r="Q17" s="3">
        <v>25.625</v>
      </c>
      <c r="R17" s="3">
        <v>32.356000000000002</v>
      </c>
      <c r="S17" s="3">
        <v>39.29</v>
      </c>
      <c r="T17" s="3">
        <v>46.399000000000001</v>
      </c>
      <c r="U17" s="37">
        <f t="shared" si="0"/>
        <v>58.190909286838078</v>
      </c>
    </row>
    <row r="18" spans="1:21" x14ac:dyDescent="0.35">
      <c r="A18" s="1" t="s">
        <v>432</v>
      </c>
      <c r="B18" s="1">
        <v>2023</v>
      </c>
      <c r="C18" s="2">
        <v>44981</v>
      </c>
      <c r="D18" s="1" t="s">
        <v>72</v>
      </c>
      <c r="E18" s="53" t="s">
        <v>471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60">
        <v>12.032</v>
      </c>
      <c r="P18" s="3">
        <v>19.312000000000001</v>
      </c>
      <c r="Q18" s="3">
        <v>26.75</v>
      </c>
      <c r="R18" s="3">
        <v>33.896999999999998</v>
      </c>
      <c r="S18" s="3">
        <v>40.744999999999997</v>
      </c>
      <c r="T18" s="3">
        <v>47.691000000000003</v>
      </c>
      <c r="U18" s="37">
        <f t="shared" si="0"/>
        <v>56.614455557652384</v>
      </c>
    </row>
    <row r="19" spans="1:21" x14ac:dyDescent="0.35">
      <c r="A19" s="1" t="s">
        <v>432</v>
      </c>
      <c r="B19" s="1">
        <v>2023</v>
      </c>
      <c r="C19" s="2">
        <v>44981</v>
      </c>
      <c r="D19" s="1" t="s">
        <v>72</v>
      </c>
      <c r="E19" s="53" t="s">
        <v>471</v>
      </c>
      <c r="F19" s="3">
        <v>2</v>
      </c>
      <c r="G19" s="3" t="s">
        <v>19</v>
      </c>
      <c r="H19" s="3" t="s">
        <v>395</v>
      </c>
      <c r="I19" s="3" t="s">
        <v>399</v>
      </c>
      <c r="J19" s="3" t="s">
        <v>18</v>
      </c>
      <c r="K19" s="3"/>
      <c r="L19" s="3"/>
      <c r="M19" s="3"/>
      <c r="N19" s="53">
        <v>1</v>
      </c>
      <c r="O19" s="60">
        <v>11.798</v>
      </c>
      <c r="P19" s="3">
        <v>19.181999999999999</v>
      </c>
      <c r="Q19" s="3">
        <v>26.016999999999999</v>
      </c>
      <c r="R19" s="3">
        <v>32.886000000000003</v>
      </c>
      <c r="S19" s="3">
        <v>39.819000000000003</v>
      </c>
      <c r="T19" s="3">
        <v>46.975999999999999</v>
      </c>
      <c r="U19" s="37">
        <f t="shared" si="0"/>
        <v>57.47615803814714</v>
      </c>
    </row>
    <row r="20" spans="1:21" x14ac:dyDescent="0.35">
      <c r="A20" s="1" t="s">
        <v>432</v>
      </c>
      <c r="B20" s="1">
        <v>2023</v>
      </c>
      <c r="C20" s="2">
        <v>44981</v>
      </c>
      <c r="D20" s="1" t="s">
        <v>72</v>
      </c>
      <c r="E20" s="53" t="s">
        <v>471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60">
        <v>11.587999999999999</v>
      </c>
      <c r="P20" s="3">
        <v>19.02</v>
      </c>
      <c r="Q20" s="3">
        <v>25.975000000000001</v>
      </c>
      <c r="R20" s="3">
        <v>32.993000000000002</v>
      </c>
      <c r="S20" s="3">
        <v>40.179000000000002</v>
      </c>
      <c r="T20" s="3">
        <v>47.607999999999997</v>
      </c>
      <c r="U20" s="37">
        <f t="shared" si="0"/>
        <v>56.713157452528989</v>
      </c>
    </row>
    <row r="21" spans="1:21" x14ac:dyDescent="0.35">
      <c r="A21" s="1" t="s">
        <v>432</v>
      </c>
      <c r="B21" s="1">
        <v>2023</v>
      </c>
      <c r="C21" s="2">
        <v>44981</v>
      </c>
      <c r="D21" s="1" t="s">
        <v>72</v>
      </c>
      <c r="E21" s="53" t="s">
        <v>471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>
        <v>11.423</v>
      </c>
      <c r="P21">
        <v>18.670999999999999</v>
      </c>
      <c r="Q21">
        <v>25.498999999999999</v>
      </c>
      <c r="R21">
        <v>32.503999999999998</v>
      </c>
      <c r="S21">
        <v>39.536999999999999</v>
      </c>
      <c r="T21">
        <v>46.762999999999998</v>
      </c>
      <c r="U21" s="37">
        <f t="shared" si="0"/>
        <v>57.737955221008065</v>
      </c>
    </row>
    <row r="22" spans="1:21" x14ac:dyDescent="0.35">
      <c r="A22" s="1" t="s">
        <v>432</v>
      </c>
      <c r="B22" s="1">
        <v>2023</v>
      </c>
      <c r="C22" s="2">
        <v>44981</v>
      </c>
      <c r="D22" s="1" t="s">
        <v>72</v>
      </c>
      <c r="E22" s="53" t="s">
        <v>471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>
        <v>11.878</v>
      </c>
      <c r="P22">
        <v>19.501000000000001</v>
      </c>
      <c r="Q22">
        <v>26.492000000000001</v>
      </c>
      <c r="R22">
        <v>33.484000000000002</v>
      </c>
      <c r="S22">
        <v>40.429000000000002</v>
      </c>
      <c r="T22">
        <v>47.756999999999998</v>
      </c>
      <c r="U22" s="37">
        <f t="shared" si="0"/>
        <v>56.536214586343362</v>
      </c>
    </row>
    <row r="23" spans="1:21" x14ac:dyDescent="0.35">
      <c r="A23" s="1" t="s">
        <v>432</v>
      </c>
      <c r="B23" s="1">
        <v>2023</v>
      </c>
      <c r="C23" s="2">
        <v>44981</v>
      </c>
      <c r="D23" s="1" t="s">
        <v>72</v>
      </c>
      <c r="E23" s="53" t="s">
        <v>471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396</v>
      </c>
      <c r="K23" s="3"/>
      <c r="L23" s="3"/>
      <c r="M23" s="3"/>
      <c r="N23" s="53">
        <v>1</v>
      </c>
      <c r="O23" s="60">
        <v>11.683999999999999</v>
      </c>
      <c r="P23" s="3">
        <v>19.047000000000001</v>
      </c>
      <c r="Q23" s="3">
        <v>25.904</v>
      </c>
      <c r="R23" s="3">
        <v>32.802</v>
      </c>
      <c r="S23" s="3">
        <v>39.715000000000003</v>
      </c>
      <c r="T23" s="3">
        <v>46.802999999999997</v>
      </c>
      <c r="U23" s="37">
        <f t="shared" si="0"/>
        <v>57.688609704506128</v>
      </c>
    </row>
    <row r="24" spans="1:21" x14ac:dyDescent="0.35">
      <c r="A24" s="1" t="s">
        <v>432</v>
      </c>
      <c r="B24" s="1">
        <v>2023</v>
      </c>
      <c r="C24" s="2">
        <v>44981</v>
      </c>
      <c r="D24" s="1" t="s">
        <v>72</v>
      </c>
      <c r="E24" s="53" t="s">
        <v>471</v>
      </c>
      <c r="F24" s="3">
        <v>4</v>
      </c>
      <c r="G24" s="3" t="s">
        <v>29</v>
      </c>
      <c r="H24" s="3" t="s">
        <v>28</v>
      </c>
      <c r="I24" s="3" t="s">
        <v>1540</v>
      </c>
      <c r="J24" s="3" t="s">
        <v>1720</v>
      </c>
      <c r="K24" s="3"/>
      <c r="L24" s="3"/>
      <c r="M24" s="3"/>
      <c r="N24" s="53">
        <v>2</v>
      </c>
      <c r="O24" s="60">
        <v>11.961</v>
      </c>
      <c r="P24" s="3">
        <v>19.388999999999999</v>
      </c>
      <c r="Q24" s="3">
        <v>26.285</v>
      </c>
      <c r="R24" s="3">
        <v>33.406999999999996</v>
      </c>
      <c r="S24" s="3">
        <v>40.462000000000003</v>
      </c>
      <c r="T24" s="3">
        <v>47.81</v>
      </c>
      <c r="U24" s="37">
        <f t="shared" si="0"/>
        <v>56.473541100188243</v>
      </c>
    </row>
    <row r="25" spans="1:21" x14ac:dyDescent="0.35">
      <c r="A25" s="1" t="s">
        <v>432</v>
      </c>
      <c r="B25" s="1">
        <v>2023</v>
      </c>
      <c r="C25" s="2">
        <v>44981</v>
      </c>
      <c r="D25" s="1" t="s">
        <v>72</v>
      </c>
      <c r="E25" s="53" t="s">
        <v>208</v>
      </c>
      <c r="F25" s="3" t="s">
        <v>209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60">
        <v>11.617000000000001</v>
      </c>
      <c r="P25" s="3">
        <v>18.936</v>
      </c>
      <c r="Q25" s="3">
        <v>25.837</v>
      </c>
      <c r="R25" s="3">
        <v>32.591999999999999</v>
      </c>
      <c r="S25" s="3">
        <v>39.5</v>
      </c>
      <c r="T25" s="3">
        <v>46.613</v>
      </c>
      <c r="U25" s="37">
        <f t="shared" si="0"/>
        <v>57.923755175594792</v>
      </c>
    </row>
    <row r="26" spans="1:21" x14ac:dyDescent="0.35">
      <c r="A26" s="1" t="s">
        <v>432</v>
      </c>
      <c r="B26" s="1">
        <v>2023</v>
      </c>
      <c r="C26" s="2">
        <v>44981</v>
      </c>
      <c r="D26" s="1" t="s">
        <v>72</v>
      </c>
      <c r="E26" s="53" t="s">
        <v>208</v>
      </c>
      <c r="F26" s="3" t="s">
        <v>209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60">
        <v>11.401999999999999</v>
      </c>
      <c r="P26" s="3">
        <v>18.646999999999998</v>
      </c>
      <c r="Q26" s="3">
        <v>25.498999999999999</v>
      </c>
      <c r="R26" s="3">
        <v>32.531999999999996</v>
      </c>
      <c r="S26" s="3">
        <v>39.564999999999998</v>
      </c>
      <c r="T26" s="3">
        <v>46.755000000000003</v>
      </c>
      <c r="U26" s="37">
        <f t="shared" si="0"/>
        <v>57.74783445620789</v>
      </c>
    </row>
    <row r="27" spans="1:21" x14ac:dyDescent="0.35">
      <c r="A27" s="1" t="s">
        <v>432</v>
      </c>
      <c r="B27" s="1">
        <v>2023</v>
      </c>
      <c r="C27" s="2">
        <v>44981</v>
      </c>
      <c r="D27" s="1" t="s">
        <v>72</v>
      </c>
      <c r="E27" s="53" t="s">
        <v>208</v>
      </c>
      <c r="F27" s="3" t="s">
        <v>210</v>
      </c>
      <c r="G27" s="3" t="s">
        <v>25</v>
      </c>
      <c r="H27" s="3" t="s">
        <v>102</v>
      </c>
      <c r="I27" s="3" t="s">
        <v>24</v>
      </c>
      <c r="J27" s="3" t="s">
        <v>396</v>
      </c>
      <c r="K27" s="3"/>
      <c r="L27" s="3"/>
      <c r="M27" s="3"/>
      <c r="N27" s="53">
        <v>3</v>
      </c>
      <c r="O27" s="60">
        <v>11.696</v>
      </c>
      <c r="P27" s="3">
        <v>19.093</v>
      </c>
      <c r="Q27" s="3">
        <v>25.928999999999998</v>
      </c>
      <c r="R27" s="3">
        <v>32.786999999999999</v>
      </c>
      <c r="S27" s="3">
        <v>39.67</v>
      </c>
      <c r="T27" s="3">
        <v>46.683999999999997</v>
      </c>
      <c r="U27" s="37">
        <f t="shared" si="0"/>
        <v>57.83566104018508</v>
      </c>
    </row>
    <row r="28" spans="1:21" x14ac:dyDescent="0.35">
      <c r="A28" s="1" t="s">
        <v>432</v>
      </c>
      <c r="B28" s="1">
        <v>2023</v>
      </c>
      <c r="C28" s="2">
        <v>44981</v>
      </c>
      <c r="D28" s="1" t="s">
        <v>72</v>
      </c>
      <c r="E28" s="53" t="s">
        <v>208</v>
      </c>
      <c r="F28" s="3" t="s">
        <v>210</v>
      </c>
      <c r="G28" s="3" t="s">
        <v>19</v>
      </c>
      <c r="H28" s="3" t="s">
        <v>395</v>
      </c>
      <c r="I28" s="3" t="s">
        <v>399</v>
      </c>
      <c r="J28" s="3" t="s">
        <v>18</v>
      </c>
      <c r="K28" s="3"/>
      <c r="L28" s="3"/>
      <c r="M28" s="3"/>
      <c r="N28" s="53">
        <v>4</v>
      </c>
      <c r="O28" s="60">
        <v>12.021000000000001</v>
      </c>
      <c r="P28" s="3">
        <v>19.469000000000001</v>
      </c>
      <c r="Q28" s="3">
        <v>26.259</v>
      </c>
      <c r="R28" s="3">
        <v>33.021000000000001</v>
      </c>
      <c r="S28" s="3">
        <v>39.905000000000001</v>
      </c>
      <c r="T28" s="3">
        <v>47.034999999999997</v>
      </c>
      <c r="U28" s="37">
        <f t="shared" si="0"/>
        <v>57.404060805782933</v>
      </c>
    </row>
    <row r="29" spans="1:21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394</v>
      </c>
      <c r="F29" s="55" t="s">
        <v>394</v>
      </c>
      <c r="G29" s="57" t="s">
        <v>15</v>
      </c>
      <c r="H29" s="53" t="s">
        <v>14</v>
      </c>
      <c r="I29" s="53" t="s">
        <v>22</v>
      </c>
      <c r="J29" s="53" t="s">
        <v>23</v>
      </c>
      <c r="K29" s="58" t="e">
        <f>(C29-VLOOKUP(H29,Riders!$A$2:$C$213,2,FALSE))/365</f>
        <v>#VALUE!</v>
      </c>
      <c r="L29" s="58" t="e">
        <f>(C29-VLOOKUP(I29,Riders!$A$2:$C$213,2,FALSE))/365</f>
        <v>#VALUE!</v>
      </c>
      <c r="M29" s="58" t="e">
        <f>(C29-VLOOKUP(J29,Riders!$A$2:$C$213,2,FALSE))/365</f>
        <v>#VALUE!</v>
      </c>
      <c r="N29" s="53">
        <v>1</v>
      </c>
      <c r="O29" s="60">
        <v>11.532</v>
      </c>
      <c r="P29" s="3">
        <v>18.91</v>
      </c>
      <c r="Q29" s="3">
        <v>25.693000000000001</v>
      </c>
      <c r="R29" s="3">
        <v>32.432000000000002</v>
      </c>
      <c r="S29" s="3">
        <v>39.384</v>
      </c>
      <c r="T29" s="3">
        <v>46.573</v>
      </c>
      <c r="U29" s="37">
        <f t="shared" ref="U29:U51" si="1">3.6*750/T29</f>
        <v>57.973503961522773</v>
      </c>
    </row>
    <row r="30" spans="1:21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394</v>
      </c>
      <c r="F30" s="55" t="s">
        <v>394</v>
      </c>
      <c r="G30" s="57" t="s">
        <v>19</v>
      </c>
      <c r="H30" s="53" t="s">
        <v>78</v>
      </c>
      <c r="I30" s="53" t="s">
        <v>395</v>
      </c>
      <c r="J30" s="53" t="s">
        <v>399</v>
      </c>
      <c r="K30" s="58" t="e">
        <f>(C30-VLOOKUP(H30,Riders!$A$2:$C$213,2,FALSE))/365</f>
        <v>#VALUE!</v>
      </c>
      <c r="L30" s="58" t="e">
        <f>(C30-VLOOKUP(I30,Riders!$A$2:$C$213,2,FALSE))/365</f>
        <v>#N/A</v>
      </c>
      <c r="M30" s="58" t="e">
        <f>(C30-VLOOKUP(J30,Riders!$A$2:$C$213,2,FALSE))/365</f>
        <v>#VALUE!</v>
      </c>
      <c r="N30" s="53">
        <v>2</v>
      </c>
      <c r="O30" s="60">
        <v>11.445</v>
      </c>
      <c r="P30" s="3">
        <v>18.776</v>
      </c>
      <c r="Q30" s="3">
        <v>25.690999999999999</v>
      </c>
      <c r="R30" s="3">
        <v>32.630000000000003</v>
      </c>
      <c r="S30" s="3">
        <v>39.555999999999997</v>
      </c>
      <c r="T30" s="3">
        <v>46.643000000000001</v>
      </c>
      <c r="U30" s="37">
        <f t="shared" si="1"/>
        <v>57.886499581930835</v>
      </c>
    </row>
    <row r="31" spans="1:21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394</v>
      </c>
      <c r="F31" s="55" t="s">
        <v>394</v>
      </c>
      <c r="G31" s="57" t="s">
        <v>25</v>
      </c>
      <c r="H31" s="53" t="s">
        <v>102</v>
      </c>
      <c r="I31" s="53" t="s">
        <v>24</v>
      </c>
      <c r="J31" s="53" t="s">
        <v>396</v>
      </c>
      <c r="K31" s="58" t="e">
        <f>(C31-VLOOKUP(H31,Riders!$A$2:$C$213,2,FALSE))/365</f>
        <v>#VALUE!</v>
      </c>
      <c r="L31" s="58" t="e">
        <f>(C31-VLOOKUP(I31,Riders!$A$2:$C$213,2,FALSE))/365</f>
        <v>#VALUE!</v>
      </c>
      <c r="M31" s="58" t="e">
        <f>(C31-VLOOKUP(J31,Riders!$A$2:$C$213,2,FALSE))/365</f>
        <v>#VALUE!</v>
      </c>
      <c r="N31" s="53">
        <v>3</v>
      </c>
      <c r="O31" s="60">
        <v>11.478999999999999</v>
      </c>
      <c r="P31" s="3">
        <v>18.888000000000002</v>
      </c>
      <c r="Q31" s="3">
        <v>25.78</v>
      </c>
      <c r="R31" s="3">
        <v>32.723999999999997</v>
      </c>
      <c r="S31" s="3">
        <v>39.765999999999998</v>
      </c>
      <c r="T31" s="3">
        <v>46.985999999999997</v>
      </c>
      <c r="U31" s="37">
        <f t="shared" si="1"/>
        <v>57.463925424594564</v>
      </c>
    </row>
    <row r="32" spans="1:21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394</v>
      </c>
      <c r="F32" s="55" t="s">
        <v>394</v>
      </c>
      <c r="G32" s="57" t="s">
        <v>38</v>
      </c>
      <c r="H32" s="53" t="s">
        <v>95</v>
      </c>
      <c r="I32" s="53" t="s">
        <v>76</v>
      </c>
      <c r="J32" s="53" t="s">
        <v>37</v>
      </c>
      <c r="K32" s="58" t="e">
        <f>(C32-VLOOKUP(H32,Riders!$A$2:$C$213,2,FALSE))/365</f>
        <v>#VALUE!</v>
      </c>
      <c r="L32" s="58" t="e">
        <f>(C32-VLOOKUP(I32,Riders!$A$2:$C$213,2,FALSE))/365</f>
        <v>#VALUE!</v>
      </c>
      <c r="M32" s="58" t="e">
        <f>(C32-VLOOKUP(J32,Riders!$A$2:$C$213,2,FALSE))/365</f>
        <v>#VALUE!</v>
      </c>
      <c r="N32" s="53">
        <v>4</v>
      </c>
      <c r="O32" s="60">
        <v>11.548999999999999</v>
      </c>
      <c r="P32" s="3">
        <v>18.856999999999999</v>
      </c>
      <c r="Q32" s="3">
        <v>25.683</v>
      </c>
      <c r="R32" s="3">
        <v>32.758000000000003</v>
      </c>
      <c r="S32" s="3">
        <v>39.847000000000001</v>
      </c>
      <c r="T32" s="3">
        <v>47.174999999999997</v>
      </c>
      <c r="U32" s="37">
        <f t="shared" si="1"/>
        <v>57.233704292527825</v>
      </c>
    </row>
    <row r="33" spans="1:21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394</v>
      </c>
      <c r="F33" s="55" t="s">
        <v>394</v>
      </c>
      <c r="G33" s="57" t="s">
        <v>17</v>
      </c>
      <c r="H33" s="53" t="s">
        <v>16</v>
      </c>
      <c r="I33" s="53" t="s">
        <v>32</v>
      </c>
      <c r="J33" s="53" t="s">
        <v>81</v>
      </c>
      <c r="K33" s="58" t="e">
        <f>(C33-VLOOKUP(H33,Riders!$A$2:$C$213,2,FALSE))/365</f>
        <v>#VALUE!</v>
      </c>
      <c r="L33" s="58" t="e">
        <f>(C33-VLOOKUP(I33,Riders!$A$2:$C$213,2,FALSE))/365</f>
        <v>#VALUE!</v>
      </c>
      <c r="M33" s="58" t="e">
        <f>(C33-VLOOKUP(J33,Riders!$A$2:$C$213,2,FALSE))/365</f>
        <v>#VALUE!</v>
      </c>
      <c r="N33" s="53">
        <v>5</v>
      </c>
      <c r="O33" s="60">
        <v>11.829000000000001</v>
      </c>
      <c r="P33" s="3">
        <v>19.079999999999998</v>
      </c>
      <c r="Q33" s="3">
        <v>26.393000000000001</v>
      </c>
      <c r="R33" s="3">
        <v>33.643999999999998</v>
      </c>
      <c r="S33" s="3">
        <v>40.616</v>
      </c>
      <c r="T33" s="3">
        <v>47.624000000000002</v>
      </c>
      <c r="U33" s="37">
        <f t="shared" si="1"/>
        <v>56.694103813203427</v>
      </c>
    </row>
    <row r="34" spans="1:21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394</v>
      </c>
      <c r="F34" s="55" t="s">
        <v>394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#VALUE!</v>
      </c>
      <c r="L34" s="58" t="e">
        <f>(C34-VLOOKUP(I34,Riders!$A$2:$C$213,2,FALSE))/365</f>
        <v>#VALUE!</v>
      </c>
      <c r="M34" s="58" t="e">
        <f>(C34-VLOOKUP(J34,Riders!$A$2:$C$213,2,FALSE))/365</f>
        <v>#VALUE!</v>
      </c>
      <c r="N34" s="53">
        <v>6</v>
      </c>
      <c r="O34" s="60">
        <v>11.507</v>
      </c>
      <c r="P34" s="3">
        <v>18.988</v>
      </c>
      <c r="Q34" s="3">
        <v>25.943000000000001</v>
      </c>
      <c r="R34" s="3">
        <v>32.957999999999998</v>
      </c>
      <c r="S34" s="3">
        <v>40.174999999999997</v>
      </c>
      <c r="T34" s="3">
        <v>47.746000000000002</v>
      </c>
      <c r="U34" s="37">
        <f t="shared" si="1"/>
        <v>56.549239726888111</v>
      </c>
    </row>
    <row r="35" spans="1:21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394</v>
      </c>
      <c r="F35" s="55" t="s">
        <v>394</v>
      </c>
      <c r="G35" s="57" t="s">
        <v>40</v>
      </c>
      <c r="H35" s="53" t="s">
        <v>39</v>
      </c>
      <c r="I35" s="53" t="s">
        <v>42</v>
      </c>
      <c r="J35" s="53" t="s">
        <v>45</v>
      </c>
      <c r="K35" s="58" t="e">
        <f>(C35-VLOOKUP(H35,Riders!$A$2:$C$213,2,FALSE))/365</f>
        <v>#VALUE!</v>
      </c>
      <c r="L35" s="58" t="e">
        <f>(C35-VLOOKUP(I35,Riders!$A$2:$C$213,2,FALSE))/365</f>
        <v>#VALUE!</v>
      </c>
      <c r="M35" s="58" t="e">
        <f>(C35-VLOOKUP(J35,Riders!$A$2:$C$213,2,FALSE))/365</f>
        <v>#VALUE!</v>
      </c>
      <c r="N35" s="53">
        <v>7</v>
      </c>
      <c r="O35" s="60">
        <v>12.085000000000001</v>
      </c>
      <c r="P35" s="3">
        <v>19.754999999999999</v>
      </c>
      <c r="Q35" s="3">
        <v>26.859000000000002</v>
      </c>
      <c r="R35" s="3">
        <v>34.094999999999999</v>
      </c>
      <c r="S35" s="3">
        <v>41.289000000000001</v>
      </c>
      <c r="T35" s="3">
        <v>48.709000000000003</v>
      </c>
      <c r="U35" s="37">
        <f t="shared" si="1"/>
        <v>55.431234474121823</v>
      </c>
    </row>
    <row r="36" spans="1:21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394</v>
      </c>
      <c r="F36" s="55" t="s">
        <v>394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#VALUE!</v>
      </c>
      <c r="L36" s="58" t="e">
        <f>(C36-VLOOKUP(I36,Riders!$A$2:$C$213,2,FALSE))/365</f>
        <v>#VALUE!</v>
      </c>
      <c r="M36" s="58" t="e">
        <f>(C36-VLOOKUP(J36,Riders!$A$2:$C$213,2,FALSE))/365</f>
        <v>#VALUE!</v>
      </c>
      <c r="N36" s="53">
        <v>8</v>
      </c>
      <c r="O36" s="60">
        <v>11.958</v>
      </c>
      <c r="P36" s="3">
        <v>19.547999999999998</v>
      </c>
      <c r="Q36" s="3">
        <v>26.5</v>
      </c>
      <c r="R36" s="3">
        <v>33.591000000000001</v>
      </c>
      <c r="S36" s="3">
        <v>40.959000000000003</v>
      </c>
      <c r="T36" s="3">
        <v>48.73</v>
      </c>
      <c r="U36" s="37">
        <f t="shared" si="1"/>
        <v>55.407346603734872</v>
      </c>
    </row>
    <row r="37" spans="1:21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394</v>
      </c>
      <c r="F37" s="55" t="s">
        <v>394</v>
      </c>
      <c r="G37" s="57" t="s">
        <v>67</v>
      </c>
      <c r="H37" s="53" t="s">
        <v>66</v>
      </c>
      <c r="I37" s="53" t="s">
        <v>403</v>
      </c>
      <c r="J37" s="53" t="s">
        <v>68</v>
      </c>
      <c r="K37" s="58" t="e">
        <f>(C37-VLOOKUP(H37,Riders!$A$2:$C$213,2,FALSE))/365</f>
        <v>#VALUE!</v>
      </c>
      <c r="L37" s="58" t="e">
        <f>(C37-VLOOKUP(I37,Riders!$A$2:$C$213,2,FALSE))/365</f>
        <v>#N/A</v>
      </c>
      <c r="M37" s="58" t="e">
        <f>(C37-VLOOKUP(J37,Riders!$A$2:$C$213,2,FALSE))/365</f>
        <v>#VALUE!</v>
      </c>
      <c r="N37" s="53">
        <v>9</v>
      </c>
      <c r="O37" s="60">
        <v>12.121</v>
      </c>
      <c r="P37" s="3">
        <v>19.888999999999999</v>
      </c>
      <c r="Q37" s="3">
        <v>27.152000000000001</v>
      </c>
      <c r="R37" s="3">
        <v>34.552999999999997</v>
      </c>
      <c r="S37" s="3">
        <v>42.112000000000002</v>
      </c>
      <c r="T37" s="3">
        <v>49.872999999999998</v>
      </c>
      <c r="U37" s="37">
        <f t="shared" si="1"/>
        <v>54.137509273554834</v>
      </c>
    </row>
    <row r="38" spans="1:21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394</v>
      </c>
      <c r="F38" s="55" t="s">
        <v>394</v>
      </c>
      <c r="G38" s="57" t="s">
        <v>59</v>
      </c>
      <c r="H38" s="53" t="s">
        <v>398</v>
      </c>
      <c r="I38" s="53" t="s">
        <v>109</v>
      </c>
      <c r="J38" s="53" t="s">
        <v>58</v>
      </c>
      <c r="K38" s="58" t="e">
        <f>(C38-VLOOKUP(H38,Riders!$A$2:$C$213,2,FALSE))/365</f>
        <v>#VALUE!</v>
      </c>
      <c r="L38" s="58" t="e">
        <f>(C38-VLOOKUP(I38,Riders!$A$2:$C$213,2,FALSE))/365</f>
        <v>#VALUE!</v>
      </c>
      <c r="M38" s="58" t="e">
        <f>(C38-VLOOKUP(J38,Riders!$A$2:$C$213,2,FALSE))/365</f>
        <v>#VALUE!</v>
      </c>
      <c r="N38" s="53">
        <v>10</v>
      </c>
      <c r="O38" s="60">
        <v>13.122999999999999</v>
      </c>
      <c r="P38" s="3">
        <v>20.975999999999999</v>
      </c>
      <c r="Q38" s="3">
        <v>28.321999999999999</v>
      </c>
      <c r="R38" s="3">
        <v>35.841000000000001</v>
      </c>
      <c r="S38" s="3">
        <v>43.337000000000003</v>
      </c>
      <c r="T38" s="3">
        <v>51.064</v>
      </c>
      <c r="U38" s="37">
        <f t="shared" si="1"/>
        <v>52.874823750587495</v>
      </c>
    </row>
    <row r="39" spans="1:21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394</v>
      </c>
      <c r="F39" s="55" t="s">
        <v>394</v>
      </c>
      <c r="G39" s="57" t="s">
        <v>70</v>
      </c>
      <c r="H39" s="53" t="s">
        <v>493</v>
      </c>
      <c r="I39" s="53" t="s">
        <v>69</v>
      </c>
      <c r="J39" s="53" t="s">
        <v>408</v>
      </c>
      <c r="K39" s="58" t="e">
        <f>(C39-VLOOKUP(H39,Riders!$A$2:$C$213,2,FALSE))/365</f>
        <v>#N/A</v>
      </c>
      <c r="L39" s="58" t="e">
        <f>(C39-VLOOKUP(I39,Riders!$A$2:$C$213,2,FALSE))/365</f>
        <v>#VALUE!</v>
      </c>
      <c r="M39" s="58" t="e">
        <f>(C39-VLOOKUP(J39,Riders!$A$2:$C$213,2,FALSE))/365</f>
        <v>#N/A</v>
      </c>
      <c r="N39" s="53">
        <v>11</v>
      </c>
      <c r="O39" s="60">
        <v>14.282</v>
      </c>
      <c r="P39" s="3">
        <v>23.582999999999998</v>
      </c>
      <c r="Q39" s="3">
        <v>31.628</v>
      </c>
      <c r="R39" s="3">
        <v>39.945</v>
      </c>
      <c r="S39" s="3">
        <v>48.334000000000003</v>
      </c>
      <c r="T39" s="3">
        <v>56.920999999999999</v>
      </c>
      <c r="U39" s="37">
        <f t="shared" si="1"/>
        <v>47.434163138384783</v>
      </c>
    </row>
    <row r="40" spans="1:21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471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 t="e">
        <f>(C40-VLOOKUP(H40,Riders!$A$2:$C$213,2,FALSE))/365</f>
        <v>#VALUE!</v>
      </c>
      <c r="L40" s="58" t="e">
        <f>(C40-VLOOKUP(I40,Riders!$A$2:$C$213,2,FALSE))/365</f>
        <v>#VALUE!</v>
      </c>
      <c r="M40" s="58" t="e">
        <f>(C40-VLOOKUP(J40,Riders!$A$2:$C$213,2,FALSE))/365</f>
        <v>#VALUE!</v>
      </c>
      <c r="N40" s="53">
        <v>1</v>
      </c>
      <c r="O40" s="62">
        <v>11.478999999999999</v>
      </c>
      <c r="P40" s="10">
        <v>18.827999999999999</v>
      </c>
      <c r="Q40" s="10">
        <v>25.501000000000001</v>
      </c>
      <c r="R40" s="10">
        <v>32.136000000000003</v>
      </c>
      <c r="S40" s="10">
        <v>38.959000000000003</v>
      </c>
      <c r="T40" s="10">
        <v>45.982999999999997</v>
      </c>
      <c r="U40" s="36">
        <f t="shared" si="1"/>
        <v>58.717352064893554</v>
      </c>
    </row>
    <row r="41" spans="1:21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471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 t="e">
        <f>(C41-VLOOKUP(H41,Riders!$A$2:$C$213,2,FALSE))/365</f>
        <v>#VALUE!</v>
      </c>
      <c r="L41" s="58" t="e">
        <f>(C41-VLOOKUP(I41,Riders!$A$2:$C$213,2,FALSE))/365</f>
        <v>#VALUE!</v>
      </c>
      <c r="M41" s="58" t="e">
        <f>(C41-VLOOKUP(J41,Riders!$A$2:$C$213,2,FALSE))/365</f>
        <v>#VALUE!</v>
      </c>
      <c r="N41" s="53">
        <v>1</v>
      </c>
      <c r="O41" s="62">
        <v>11.246</v>
      </c>
      <c r="P41" s="10">
        <v>18.47</v>
      </c>
      <c r="Q41" s="10">
        <v>25.251000000000001</v>
      </c>
      <c r="R41" s="10">
        <v>32.183999999999997</v>
      </c>
      <c r="S41" s="10">
        <v>39.215000000000003</v>
      </c>
      <c r="T41" s="10">
        <v>46.457999999999998</v>
      </c>
      <c r="U41" s="36">
        <f t="shared" si="1"/>
        <v>58.117008911274702</v>
      </c>
    </row>
    <row r="42" spans="1:21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471</v>
      </c>
      <c r="F42" s="55">
        <v>3</v>
      </c>
      <c r="G42" s="53" t="s">
        <v>19</v>
      </c>
      <c r="H42" s="53" t="s">
        <v>78</v>
      </c>
      <c r="I42" s="53" t="s">
        <v>395</v>
      </c>
      <c r="J42" s="53" t="s">
        <v>399</v>
      </c>
      <c r="K42" s="58" t="e">
        <f>(C42-VLOOKUP(H42,Riders!$A$2:$C$213,2,FALSE))/365</f>
        <v>#VALUE!</v>
      </c>
      <c r="L42" s="58" t="e">
        <f>(C42-VLOOKUP(I42,Riders!$A$2:$C$213,2,FALSE))/365</f>
        <v>#N/A</v>
      </c>
      <c r="M42" s="58" t="e">
        <f>(C42-VLOOKUP(J42,Riders!$A$2:$C$213,2,FALSE))/365</f>
        <v>#VALUE!</v>
      </c>
      <c r="N42" s="53">
        <v>1</v>
      </c>
      <c r="O42" s="62">
        <v>11.545999999999999</v>
      </c>
      <c r="P42" s="10">
        <v>18.895</v>
      </c>
      <c r="Q42" s="10">
        <v>25.669</v>
      </c>
      <c r="R42" s="10">
        <v>32.582000000000001</v>
      </c>
      <c r="S42" s="10">
        <v>39.456000000000003</v>
      </c>
      <c r="T42" s="10">
        <v>46.529000000000003</v>
      </c>
      <c r="U42" s="36">
        <f t="shared" si="1"/>
        <v>58.028326420082095</v>
      </c>
    </row>
    <row r="43" spans="1:21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471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396</v>
      </c>
      <c r="K43" s="58" t="e">
        <f>(C43-VLOOKUP(H43,Riders!$A$2:$C$213,2,FALSE))/365</f>
        <v>#VALUE!</v>
      </c>
      <c r="L43" s="58" t="e">
        <f>(C43-VLOOKUP(I43,Riders!$A$2:$C$213,2,FALSE))/365</f>
        <v>#VALUE!</v>
      </c>
      <c r="M43" s="58" t="e">
        <f>(C43-VLOOKUP(J43,Riders!$A$2:$C$213,2,FALSE))/365</f>
        <v>#VALUE!</v>
      </c>
      <c r="N43" s="53">
        <v>1</v>
      </c>
      <c r="O43" s="62">
        <v>11.525</v>
      </c>
      <c r="P43" s="10">
        <v>18.931999999999999</v>
      </c>
      <c r="Q43" s="10">
        <v>25.718</v>
      </c>
      <c r="R43" s="10">
        <v>32.578000000000003</v>
      </c>
      <c r="S43" s="10">
        <v>39.533000000000001</v>
      </c>
      <c r="T43" s="10">
        <v>46.698999999999998</v>
      </c>
      <c r="U43" s="36">
        <f t="shared" si="1"/>
        <v>57.817083877599096</v>
      </c>
    </row>
    <row r="44" spans="1:21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471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 t="e">
        <f>(C44-VLOOKUP(H44,Riders!$A$2:$C$213,2,FALSE))/365</f>
        <v>#VALUE!</v>
      </c>
      <c r="L44" s="58" t="e">
        <f>(C44-VLOOKUP(I44,Riders!$A$2:$C$213,2,FALSE))/365</f>
        <v>#VALUE!</v>
      </c>
      <c r="M44" s="58" t="e">
        <f>(C44-VLOOKUP(J44,Riders!$A$2:$C$213,2,FALSE))/365</f>
        <v>#VALUE!</v>
      </c>
      <c r="N44" s="53">
        <v>2</v>
      </c>
      <c r="O44" s="62">
        <v>11.816000000000001</v>
      </c>
      <c r="P44" s="10">
        <v>18.992000000000001</v>
      </c>
      <c r="Q44" s="10">
        <v>26.184999999999999</v>
      </c>
      <c r="R44" s="10">
        <v>33.323</v>
      </c>
      <c r="S44" s="10">
        <v>40.186999999999998</v>
      </c>
      <c r="T44" s="10">
        <v>47.118000000000002</v>
      </c>
      <c r="U44" s="36">
        <f t="shared" si="1"/>
        <v>57.302941550999613</v>
      </c>
    </row>
    <row r="45" spans="1:21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471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#VALUE!</v>
      </c>
      <c r="L45" s="58" t="e">
        <f>(C45-VLOOKUP(I45,Riders!$A$2:$C$213,2,FALSE))/365</f>
        <v>#VALUE!</v>
      </c>
      <c r="M45" s="58" t="e">
        <f>(C45-VLOOKUP(J45,Riders!$A$2:$C$213,2,FALSE))/365</f>
        <v>#VALUE!</v>
      </c>
      <c r="N45" s="53">
        <v>2</v>
      </c>
      <c r="O45" s="72">
        <v>11.487</v>
      </c>
      <c r="P45" s="72">
        <v>18.908000000000001</v>
      </c>
      <c r="Q45" s="72">
        <v>25.763999999999999</v>
      </c>
      <c r="R45" s="72">
        <v>32.689</v>
      </c>
      <c r="S45" s="72">
        <v>39.834000000000003</v>
      </c>
      <c r="T45" s="72">
        <v>47.347000000000001</v>
      </c>
      <c r="U45" s="106">
        <f t="shared" si="1"/>
        <v>57.025788328721987</v>
      </c>
    </row>
    <row r="46" spans="1:21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471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 t="e">
        <f>(C46-VLOOKUP(H46,Riders!$A$2:$C$213,2,FALSE))/365</f>
        <v>#VALUE!</v>
      </c>
      <c r="L46" s="58" t="e">
        <f>(C46-VLOOKUP(I46,Riders!$A$2:$C$213,2,FALSE))/365</f>
        <v>#VALUE!</v>
      </c>
      <c r="M46" s="58" t="e">
        <f>(C46-VLOOKUP(J46,Riders!$A$2:$C$213,2,FALSE))/365</f>
        <v>#VALUE!</v>
      </c>
      <c r="N46" s="53">
        <v>2</v>
      </c>
      <c r="O46" s="72">
        <v>12.090999999999999</v>
      </c>
      <c r="P46" s="72">
        <v>19.725000000000001</v>
      </c>
      <c r="Q46" s="72">
        <v>26.73</v>
      </c>
      <c r="R46" s="72">
        <v>33.784999999999997</v>
      </c>
      <c r="S46" s="72">
        <v>40.845999999999997</v>
      </c>
      <c r="T46" s="72">
        <v>48.073999999999998</v>
      </c>
      <c r="U46" s="106">
        <f t="shared" si="1"/>
        <v>56.16341473561593</v>
      </c>
    </row>
    <row r="47" spans="1:21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471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#VALUE!</v>
      </c>
      <c r="L47" s="58" t="e">
        <f>(C47-VLOOKUP(I47,Riders!$A$2:$C$213,2,FALSE))/365</f>
        <v>#VALUE!</v>
      </c>
      <c r="M47" s="58" t="e">
        <f>(C47-VLOOKUP(J47,Riders!$A$2:$C$213,2,FALSE))/365</f>
        <v>#VALUE!</v>
      </c>
      <c r="N47" s="53">
        <v>2</v>
      </c>
      <c r="O47" s="72">
        <v>12.064</v>
      </c>
      <c r="P47" s="72">
        <v>19.565000000000001</v>
      </c>
      <c r="Q47" s="72">
        <v>26.661000000000001</v>
      </c>
      <c r="R47" s="72">
        <v>33.898000000000003</v>
      </c>
      <c r="S47" s="72">
        <v>40.993000000000002</v>
      </c>
      <c r="T47" s="72">
        <v>48.173000000000002</v>
      </c>
      <c r="U47" s="106">
        <f t="shared" si="1"/>
        <v>56.047993689411079</v>
      </c>
    </row>
    <row r="48" spans="1:21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208</v>
      </c>
      <c r="F48" s="55" t="s">
        <v>209</v>
      </c>
      <c r="G48" s="53" t="s">
        <v>15</v>
      </c>
      <c r="H48" s="53" t="s">
        <v>14</v>
      </c>
      <c r="I48" s="53" t="s">
        <v>22</v>
      </c>
      <c r="J48" s="53" t="s">
        <v>23</v>
      </c>
      <c r="K48" s="58" t="e">
        <f>(C48-VLOOKUP(H48,Riders!$A$2:$C$213,2,FALSE))/365</f>
        <v>#VALUE!</v>
      </c>
      <c r="L48" s="58" t="e">
        <f>(C48-VLOOKUP(I48,Riders!$A$2:$C$213,2,FALSE))/365</f>
        <v>#VALUE!</v>
      </c>
      <c r="M48" s="58" t="e">
        <f>(C48-VLOOKUP(J48,Riders!$A$2:$C$213,2,FALSE))/365</f>
        <v>#VALUE!</v>
      </c>
      <c r="N48" s="53">
        <v>1</v>
      </c>
      <c r="O48">
        <v>11.394</v>
      </c>
      <c r="P48">
        <v>18.602</v>
      </c>
      <c r="Q48">
        <v>25.356000000000002</v>
      </c>
      <c r="R48">
        <v>32.243000000000002</v>
      </c>
      <c r="S48">
        <v>39.292000000000002</v>
      </c>
      <c r="T48">
        <v>46.631</v>
      </c>
      <c r="U48" s="106">
        <f t="shared" si="1"/>
        <v>57.90139606699406</v>
      </c>
    </row>
    <row r="49" spans="1:21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208</v>
      </c>
      <c r="F49" s="55" t="s">
        <v>209</v>
      </c>
      <c r="G49" s="53" t="s">
        <v>38</v>
      </c>
      <c r="H49" s="53" t="s">
        <v>95</v>
      </c>
      <c r="I49" s="53" t="s">
        <v>76</v>
      </c>
      <c r="J49" s="53" t="s">
        <v>37</v>
      </c>
      <c r="K49" s="58" t="e">
        <f>(C49-VLOOKUP(H49,Riders!$A$2:$C$213,2,FALSE))/365</f>
        <v>#VALUE!</v>
      </c>
      <c r="L49" s="58" t="e">
        <f>(C49-VLOOKUP(I49,Riders!$A$2:$C$213,2,FALSE))/365</f>
        <v>#VALUE!</v>
      </c>
      <c r="M49" s="58" t="e">
        <f>(C49-VLOOKUP(J49,Riders!$A$2:$C$213,2,FALSE))/365</f>
        <v>#VALUE!</v>
      </c>
      <c r="N49" s="53">
        <v>2</v>
      </c>
      <c r="O49">
        <v>11.478</v>
      </c>
      <c r="P49">
        <v>18.809000000000001</v>
      </c>
      <c r="Q49">
        <v>25.498000000000001</v>
      </c>
      <c r="R49">
        <v>32.148000000000003</v>
      </c>
      <c r="S49">
        <v>38.939</v>
      </c>
      <c r="T49">
        <v>45.966999999999999</v>
      </c>
      <c r="U49" s="106">
        <f t="shared" si="1"/>
        <v>58.737790153805996</v>
      </c>
    </row>
    <row r="50" spans="1:21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208</v>
      </c>
      <c r="F50" s="55" t="s">
        <v>210</v>
      </c>
      <c r="G50" s="53" t="s">
        <v>25</v>
      </c>
      <c r="H50" s="53" t="s">
        <v>102</v>
      </c>
      <c r="I50" s="53" t="s">
        <v>24</v>
      </c>
      <c r="J50" s="53" t="s">
        <v>396</v>
      </c>
      <c r="K50" s="58" t="e">
        <f>(C50-VLOOKUP(H50,Riders!$A$2:$C$213,2,FALSE))/365</f>
        <v>#VALUE!</v>
      </c>
      <c r="L50" s="58" t="e">
        <f>(C50-VLOOKUP(I50,Riders!$A$2:$C$213,2,FALSE))/365</f>
        <v>#VALUE!</v>
      </c>
      <c r="M50" s="58" t="e">
        <f>(C50-VLOOKUP(J50,Riders!$A$2:$C$213,2,FALSE))/365</f>
        <v>#VALUE!</v>
      </c>
      <c r="N50" s="53">
        <v>1</v>
      </c>
      <c r="O50">
        <v>11.599</v>
      </c>
      <c r="P50">
        <v>18.974</v>
      </c>
      <c r="Q50">
        <v>25.709</v>
      </c>
      <c r="R50">
        <v>32.512</v>
      </c>
      <c r="S50">
        <v>39.451000000000001</v>
      </c>
      <c r="T50">
        <v>46.595999999999997</v>
      </c>
      <c r="U50" s="106">
        <f t="shared" si="1"/>
        <v>57.944887973216588</v>
      </c>
    </row>
    <row r="51" spans="1:21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208</v>
      </c>
      <c r="F51" s="55" t="s">
        <v>210</v>
      </c>
      <c r="G51" s="53" t="s">
        <v>19</v>
      </c>
      <c r="H51" s="53" t="s">
        <v>78</v>
      </c>
      <c r="I51" s="53" t="s">
        <v>395</v>
      </c>
      <c r="J51" s="53" t="s">
        <v>399</v>
      </c>
      <c r="K51" s="58" t="e">
        <f>(C51-VLOOKUP(H51,Riders!$A$2:$C$213,2,FALSE))/365</f>
        <v>#VALUE!</v>
      </c>
      <c r="L51" s="58" t="e">
        <f>(C51-VLOOKUP(I51,Riders!$A$2:$C$213,2,FALSE))/365</f>
        <v>#N/A</v>
      </c>
      <c r="M51" s="58" t="e">
        <f>(C51-VLOOKUP(J51,Riders!$A$2:$C$213,2,FALSE))/365</f>
        <v>#VALUE!</v>
      </c>
      <c r="N51" s="53">
        <v>2</v>
      </c>
      <c r="O51">
        <v>11.531000000000001</v>
      </c>
      <c r="P51">
        <v>18.905999999999999</v>
      </c>
      <c r="Q51">
        <v>25.776</v>
      </c>
      <c r="R51">
        <v>32.636000000000003</v>
      </c>
      <c r="S51">
        <v>39.524999999999999</v>
      </c>
      <c r="T51">
        <v>46.603999999999999</v>
      </c>
      <c r="U51" s="106">
        <f t="shared" si="1"/>
        <v>57.934941206763369</v>
      </c>
    </row>
    <row r="52" spans="1:21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394</v>
      </c>
      <c r="F52" s="55" t="s">
        <v>394</v>
      </c>
      <c r="G52" s="53" t="s">
        <v>38</v>
      </c>
      <c r="H52" s="53" t="s">
        <v>76</v>
      </c>
      <c r="I52" s="53" t="s">
        <v>37</v>
      </c>
      <c r="J52" s="53" t="s">
        <v>400</v>
      </c>
      <c r="K52" s="58" t="e">
        <f>(C52-VLOOKUP(H52,Riders!$A$2:$C$213,2,FALSE))/365</f>
        <v>#VALUE!</v>
      </c>
      <c r="L52" s="58" t="e">
        <f>(C52-VLOOKUP(I52,Riders!$A$2:$C$213,2,FALSE))/365</f>
        <v>#VALUE!</v>
      </c>
      <c r="M52" s="58" t="e">
        <f>(C52-VLOOKUP(J52,Riders!$A$2:$C$213,2,FALSE))/365</f>
        <v>#VALUE!</v>
      </c>
      <c r="N52" s="53">
        <v>1</v>
      </c>
      <c r="O52">
        <v>11.435</v>
      </c>
      <c r="P52">
        <v>18.661000000000001</v>
      </c>
      <c r="Q52">
        <v>25.635999999999999</v>
      </c>
      <c r="R52">
        <v>32.801000000000002</v>
      </c>
      <c r="S52">
        <v>39.932000000000002</v>
      </c>
      <c r="T52">
        <v>47.218000000000004</v>
      </c>
      <c r="U52" s="106">
        <f t="shared" ref="U52:U115" si="2">3.6*750/T52</f>
        <v>57.181583294506325</v>
      </c>
    </row>
    <row r="53" spans="1:21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394</v>
      </c>
      <c r="F53" s="55" t="s">
        <v>394</v>
      </c>
      <c r="G53" s="53" t="s">
        <v>19</v>
      </c>
      <c r="H53" s="53" t="s">
        <v>34</v>
      </c>
      <c r="I53" s="53" t="s">
        <v>78</v>
      </c>
      <c r="J53" s="53" t="s">
        <v>18</v>
      </c>
      <c r="K53" s="58" t="e">
        <f>(C53-VLOOKUP(H53,Riders!$A$2:$C$213,2,FALSE))/365</f>
        <v>#VALUE!</v>
      </c>
      <c r="L53" s="58" t="e">
        <f>(C53-VLOOKUP(I53,Riders!$A$2:$C$213,2,FALSE))/365</f>
        <v>#VALUE!</v>
      </c>
      <c r="M53" s="58" t="e">
        <f>(C53-VLOOKUP(J53,Riders!$A$2:$C$213,2,FALSE))/365</f>
        <v>#VALUE!</v>
      </c>
      <c r="N53" s="53">
        <v>2</v>
      </c>
      <c r="O53">
        <v>11.926</v>
      </c>
      <c r="P53">
        <v>19.276</v>
      </c>
      <c r="Q53">
        <v>26.167999999999999</v>
      </c>
      <c r="R53">
        <v>33.139000000000003</v>
      </c>
      <c r="S53">
        <v>40.152999999999999</v>
      </c>
      <c r="T53">
        <v>47.390999999999998</v>
      </c>
      <c r="U53" s="106">
        <f t="shared" si="2"/>
        <v>56.972842944862954</v>
      </c>
    </row>
    <row r="54" spans="1:21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394</v>
      </c>
      <c r="F54" s="55" t="s">
        <v>394</v>
      </c>
      <c r="G54" s="53" t="s">
        <v>17</v>
      </c>
      <c r="H54" s="53" t="s">
        <v>16</v>
      </c>
      <c r="I54" s="53" t="s">
        <v>32</v>
      </c>
      <c r="J54" s="53" t="s">
        <v>81</v>
      </c>
      <c r="K54" s="58" t="e">
        <f>(C54-VLOOKUP(H54,Riders!$A$2:$C$213,2,FALSE))/365</f>
        <v>#VALUE!</v>
      </c>
      <c r="L54" s="58" t="e">
        <f>(C54-VLOOKUP(I54,Riders!$A$2:$C$213,2,FALSE))/365</f>
        <v>#VALUE!</v>
      </c>
      <c r="M54" s="58" t="e">
        <f>(C54-VLOOKUP(J54,Riders!$A$2:$C$213,2,FALSE))/365</f>
        <v>#VALUE!</v>
      </c>
      <c r="N54" s="53">
        <v>3</v>
      </c>
      <c r="O54">
        <v>11.895</v>
      </c>
      <c r="P54">
        <v>19.317</v>
      </c>
      <c r="Q54">
        <v>26.626999999999999</v>
      </c>
      <c r="R54">
        <v>33.822000000000003</v>
      </c>
      <c r="S54">
        <v>40.747999999999998</v>
      </c>
      <c r="T54">
        <v>47.722999999999999</v>
      </c>
      <c r="U54" s="106">
        <f t="shared" si="2"/>
        <v>56.576493514657507</v>
      </c>
    </row>
    <row r="55" spans="1:21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394</v>
      </c>
      <c r="F55" s="55" t="s">
        <v>394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 t="e">
        <f>(C55-VLOOKUP(H55,Riders!$A$2:$C$213,2,FALSE))/365</f>
        <v>#VALUE!</v>
      </c>
      <c r="L55" s="58" t="e">
        <f>(C55-VLOOKUP(I55,Riders!$A$2:$C$213,2,FALSE))/365</f>
        <v>#VALUE!</v>
      </c>
      <c r="M55" s="58" t="e">
        <f>(C55-VLOOKUP(J55,Riders!$A$2:$C$213,2,FALSE))/365</f>
        <v>#VALUE!</v>
      </c>
      <c r="N55" s="53">
        <v>4</v>
      </c>
      <c r="O55">
        <v>11.888999999999999</v>
      </c>
      <c r="P55">
        <v>19.422999999999998</v>
      </c>
      <c r="Q55">
        <v>26.382999999999999</v>
      </c>
      <c r="R55">
        <v>33.430999999999997</v>
      </c>
      <c r="S55">
        <v>40.597999999999999</v>
      </c>
      <c r="T55">
        <v>48.051000000000002</v>
      </c>
      <c r="U55" s="106">
        <f t="shared" si="2"/>
        <v>56.190297808578386</v>
      </c>
    </row>
    <row r="56" spans="1:21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394</v>
      </c>
      <c r="F56" s="55" t="s">
        <v>394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 t="e">
        <f>(C56-VLOOKUP(H56,Riders!$A$2:$C$213,2,FALSE))/365</f>
        <v>#VALUE!</v>
      </c>
      <c r="L56" s="58" t="e">
        <f>(C56-VLOOKUP(I56,Riders!$A$2:$C$213,2,FALSE))/365</f>
        <v>#VALUE!</v>
      </c>
      <c r="M56" s="58" t="e">
        <f>(C56-VLOOKUP(J56,Riders!$A$2:$C$213,2,FALSE))/365</f>
        <v>#VALUE!</v>
      </c>
      <c r="N56" s="53">
        <v>5</v>
      </c>
      <c r="O56">
        <v>11.954000000000001</v>
      </c>
      <c r="P56">
        <v>19.43</v>
      </c>
      <c r="Q56">
        <v>27.14</v>
      </c>
      <c r="R56">
        <v>34.459000000000003</v>
      </c>
      <c r="S56">
        <v>41.454999999999998</v>
      </c>
      <c r="T56">
        <v>48.487000000000002</v>
      </c>
      <c r="U56" s="106">
        <f t="shared" si="2"/>
        <v>55.685028976839149</v>
      </c>
    </row>
    <row r="57" spans="1:21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394</v>
      </c>
      <c r="F57" s="55" t="s">
        <v>394</v>
      </c>
      <c r="G57" s="53" t="s">
        <v>65</v>
      </c>
      <c r="H57" s="53" t="s">
        <v>80</v>
      </c>
      <c r="I57" s="53" t="s">
        <v>402</v>
      </c>
      <c r="J57" s="53" t="s">
        <v>64</v>
      </c>
      <c r="K57" s="58" t="e">
        <f>(C57-VLOOKUP(H57,Riders!$A$2:$C$213,2,FALSE))/365</f>
        <v>#VALUE!</v>
      </c>
      <c r="L57" s="58" t="e">
        <f>(C57-VLOOKUP(I57,Riders!$A$2:$C$213,2,FALSE))/365</f>
        <v>#VALUE!</v>
      </c>
      <c r="M57" s="58" t="e">
        <f>(C57-VLOOKUP(J57,Riders!$A$2:$C$213,2,FALSE))/365</f>
        <v>#VALUE!</v>
      </c>
      <c r="N57" s="53">
        <v>6</v>
      </c>
      <c r="O57">
        <v>11.938000000000001</v>
      </c>
      <c r="P57">
        <v>19.643999999999998</v>
      </c>
      <c r="Q57">
        <v>27.975000000000001</v>
      </c>
      <c r="R57">
        <v>35.970999999999997</v>
      </c>
      <c r="S57">
        <v>43.572000000000003</v>
      </c>
      <c r="T57">
        <v>51.18</v>
      </c>
      <c r="U57" s="106">
        <f t="shared" si="2"/>
        <v>52.754982415005863</v>
      </c>
    </row>
    <row r="58" spans="1:21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394</v>
      </c>
      <c r="F58" s="55" t="s">
        <v>394</v>
      </c>
      <c r="G58" s="53" t="s">
        <v>90</v>
      </c>
      <c r="H58" s="53" t="s">
        <v>89</v>
      </c>
      <c r="I58" s="53" t="s">
        <v>1524</v>
      </c>
      <c r="J58" s="53" t="s">
        <v>93</v>
      </c>
      <c r="K58" s="58" t="e">
        <f>(C58-VLOOKUP(H58,Riders!$A$2:$C$213,2,FALSE))/365</f>
        <v>#VALUE!</v>
      </c>
      <c r="L58" s="58" t="e">
        <f>(C58-VLOOKUP(I58,Riders!$A$2:$C$213,2,FALSE))/365</f>
        <v>#N/A</v>
      </c>
      <c r="M58" s="58" t="e">
        <f>(C58-VLOOKUP(J58,Riders!$A$2:$C$213,2,FALSE))/365</f>
        <v>#VALUE!</v>
      </c>
      <c r="N58" s="53">
        <v>7</v>
      </c>
      <c r="O58">
        <v>13.141999999999999</v>
      </c>
      <c r="P58">
        <v>21.277999999999999</v>
      </c>
      <c r="Q58">
        <v>28.803999999999998</v>
      </c>
      <c r="R58">
        <v>36.165999999999997</v>
      </c>
      <c r="S58">
        <v>43.710999999999999</v>
      </c>
      <c r="T58">
        <v>51.581000000000003</v>
      </c>
      <c r="U58" s="106">
        <f t="shared" si="2"/>
        <v>52.344855663907246</v>
      </c>
    </row>
    <row r="59" spans="1:21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394</v>
      </c>
      <c r="F59" s="55" t="s">
        <v>394</v>
      </c>
      <c r="G59" s="53" t="s">
        <v>29</v>
      </c>
      <c r="H59" s="53" t="s">
        <v>28</v>
      </c>
      <c r="I59" s="53" t="s">
        <v>497</v>
      </c>
      <c r="J59" s="53" t="s">
        <v>434</v>
      </c>
      <c r="K59" s="58" t="e">
        <f>(C59-VLOOKUP(H59,Riders!$A$2:$C$213,2,FALSE))/365</f>
        <v>#VALUE!</v>
      </c>
      <c r="L59" s="58" t="e">
        <f>(C59-VLOOKUP(I59,Riders!$A$2:$C$213,2,FALSE))/365</f>
        <v>#VALUE!</v>
      </c>
      <c r="M59" s="58" t="e">
        <f>(C59-VLOOKUP(J59,Riders!$A$2:$C$213,2,FALSE))/365</f>
        <v>#VALUE!</v>
      </c>
      <c r="N59" s="53">
        <v>8</v>
      </c>
      <c r="O59">
        <v>13.643000000000001</v>
      </c>
      <c r="P59">
        <v>21.670999999999999</v>
      </c>
      <c r="Q59">
        <v>29.725000000000001</v>
      </c>
      <c r="R59">
        <v>37.491999999999997</v>
      </c>
      <c r="S59">
        <v>45.545000000000002</v>
      </c>
      <c r="T59">
        <v>53.718000000000004</v>
      </c>
      <c r="U59" s="106">
        <f t="shared" si="2"/>
        <v>50.262481849659331</v>
      </c>
    </row>
    <row r="60" spans="1:21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471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400</v>
      </c>
      <c r="K60" s="58" t="e">
        <f>(C60-VLOOKUP(H60,Riders!$A$2:$C$213,2,FALSE))/365</f>
        <v>#VALUE!</v>
      </c>
      <c r="L60" s="58" t="e">
        <f>(C60-VLOOKUP(I60,Riders!$A$2:$C$213,2,FALSE))/365</f>
        <v>#VALUE!</v>
      </c>
      <c r="M60" s="58" t="e">
        <f>(C60-VLOOKUP(J60,Riders!$A$2:$C$213,2,FALSE))/365</f>
        <v>#VALUE!</v>
      </c>
      <c r="N60" s="53">
        <v>1</v>
      </c>
      <c r="O60">
        <v>11.346</v>
      </c>
      <c r="P60">
        <v>18.564</v>
      </c>
      <c r="Q60">
        <v>25.609000000000002</v>
      </c>
      <c r="R60">
        <v>32.673000000000002</v>
      </c>
      <c r="S60">
        <v>39.707999999999998</v>
      </c>
      <c r="T60">
        <v>46.871000000000002</v>
      </c>
      <c r="U60" s="106">
        <f t="shared" si="2"/>
        <v>57.60491561946619</v>
      </c>
    </row>
    <row r="61" spans="1:21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471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 t="e">
        <f>(C61-VLOOKUP(H61,Riders!$A$2:$C$213,2,FALSE))/365</f>
        <v>#VALUE!</v>
      </c>
      <c r="L61" s="58" t="e">
        <f>(C61-VLOOKUP(I61,Riders!$A$2:$C$213,2,FALSE))/365</f>
        <v>#VALUE!</v>
      </c>
      <c r="M61" s="58" t="e">
        <f>(C61-VLOOKUP(J61,Riders!$A$2:$C$213,2,FALSE))/365</f>
        <v>#VALUE!</v>
      </c>
      <c r="N61" s="53">
        <v>1</v>
      </c>
      <c r="O61">
        <v>11.894</v>
      </c>
      <c r="P61">
        <v>19.204000000000001</v>
      </c>
      <c r="Q61">
        <v>26.033999999999999</v>
      </c>
      <c r="R61">
        <v>32.841999999999999</v>
      </c>
      <c r="S61">
        <v>39.814999999999998</v>
      </c>
      <c r="T61">
        <v>47.024999999999999</v>
      </c>
      <c r="U61" s="106">
        <f t="shared" si="2"/>
        <v>57.416267942583737</v>
      </c>
    </row>
    <row r="62" spans="1:21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471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 t="e">
        <f>(C62-VLOOKUP(H62,Riders!$A$2:$C$213,2,FALSE))/365</f>
        <v>#VALUE!</v>
      </c>
      <c r="L62" s="58" t="e">
        <f>(C62-VLOOKUP(I62,Riders!$A$2:$C$213,2,FALSE))/365</f>
        <v>#VALUE!</v>
      </c>
      <c r="M62" s="58" t="e">
        <f>(C62-VLOOKUP(J62,Riders!$A$2:$C$213,2,FALSE))/365</f>
        <v>#VALUE!</v>
      </c>
      <c r="N62" s="53">
        <v>1</v>
      </c>
      <c r="O62">
        <v>11.88</v>
      </c>
      <c r="P62">
        <v>19.297000000000001</v>
      </c>
      <c r="Q62">
        <v>26.417999999999999</v>
      </c>
      <c r="R62">
        <v>33.53</v>
      </c>
      <c r="S62">
        <v>40.414999999999999</v>
      </c>
      <c r="T62">
        <v>47.414000000000001</v>
      </c>
      <c r="U62" s="106">
        <f t="shared" si="2"/>
        <v>56.945206057282654</v>
      </c>
    </row>
    <row r="63" spans="1:21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471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 t="e">
        <f>(C63-VLOOKUP(H63,Riders!$A$2:$C$213,2,FALSE))/365</f>
        <v>#VALUE!</v>
      </c>
      <c r="L63" s="58" t="e">
        <f>(C63-VLOOKUP(I63,Riders!$A$2:$C$213,2,FALSE))/365</f>
        <v>#VALUE!</v>
      </c>
      <c r="M63" s="58" t="e">
        <f>(C63-VLOOKUP(J63,Riders!$A$2:$C$213,2,FALSE))/365</f>
        <v>#VALUE!</v>
      </c>
      <c r="N63" s="53">
        <v>1</v>
      </c>
      <c r="O63">
        <v>11.988</v>
      </c>
      <c r="P63">
        <v>19.504000000000001</v>
      </c>
      <c r="Q63">
        <v>27.088000000000001</v>
      </c>
      <c r="R63">
        <v>34.33</v>
      </c>
      <c r="S63">
        <v>41.253</v>
      </c>
      <c r="T63">
        <v>48.201000000000001</v>
      </c>
      <c r="U63" s="106">
        <f t="shared" si="2"/>
        <v>56.015435364411523</v>
      </c>
    </row>
    <row r="64" spans="1:21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471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 t="e">
        <f>(C64-VLOOKUP(H64,Riders!$A$2:$C$213,2,FALSE))/365</f>
        <v>#VALUE!</v>
      </c>
      <c r="L64" s="58" t="e">
        <f>(C64-VLOOKUP(I64,Riders!$A$2:$C$213,2,FALSE))/365</f>
        <v>#VALUE!</v>
      </c>
      <c r="M64" s="58" t="e">
        <f>(C64-VLOOKUP(J64,Riders!$A$2:$C$213,2,FALSE))/365</f>
        <v>#VALUE!</v>
      </c>
      <c r="N64" s="53">
        <v>2</v>
      </c>
      <c r="O64">
        <v>11.917999999999999</v>
      </c>
      <c r="P64">
        <v>19.407</v>
      </c>
      <c r="Q64">
        <v>26.327000000000002</v>
      </c>
      <c r="R64">
        <v>33.322000000000003</v>
      </c>
      <c r="S64">
        <v>41.02</v>
      </c>
      <c r="T64">
        <v>48.639000000000003</v>
      </c>
      <c r="U64" s="106">
        <f t="shared" si="2"/>
        <v>55.51100968358724</v>
      </c>
    </row>
    <row r="65" spans="1:21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471</v>
      </c>
      <c r="F65" s="53">
        <v>2</v>
      </c>
      <c r="G65" s="53" t="s">
        <v>65</v>
      </c>
      <c r="H65" s="53" t="s">
        <v>80</v>
      </c>
      <c r="I65" s="53" t="s">
        <v>402</v>
      </c>
      <c r="J65" s="53" t="s">
        <v>64</v>
      </c>
      <c r="K65" s="58" t="e">
        <f>(C65-VLOOKUP(H65,Riders!$A$2:$C$213,2,FALSE))/365</f>
        <v>#VALUE!</v>
      </c>
      <c r="L65" s="58" t="e">
        <f>(C65-VLOOKUP(I65,Riders!$A$2:$C$213,2,FALSE))/365</f>
        <v>#VALUE!</v>
      </c>
      <c r="M65" s="58" t="e">
        <f>(C65-VLOOKUP(J65,Riders!$A$2:$C$213,2,FALSE))/365</f>
        <v>#VALUE!</v>
      </c>
      <c r="N65" s="53">
        <v>2</v>
      </c>
      <c r="O65">
        <v>11.93</v>
      </c>
      <c r="P65">
        <v>19.588999999999999</v>
      </c>
      <c r="Q65">
        <v>28.184000000000001</v>
      </c>
      <c r="R65">
        <v>36.191000000000003</v>
      </c>
      <c r="S65">
        <v>43.664000000000001</v>
      </c>
      <c r="T65">
        <v>51.164000000000001</v>
      </c>
      <c r="U65" s="106">
        <f t="shared" si="2"/>
        <v>52.771479946837616</v>
      </c>
    </row>
    <row r="66" spans="1:21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471</v>
      </c>
      <c r="F66" s="53">
        <v>3</v>
      </c>
      <c r="G66" s="53" t="s">
        <v>90</v>
      </c>
      <c r="H66" s="53" t="s">
        <v>89</v>
      </c>
      <c r="I66" s="53" t="s">
        <v>1524</v>
      </c>
      <c r="J66" s="53" t="s">
        <v>93</v>
      </c>
      <c r="K66" s="58" t="e">
        <f>(C66-VLOOKUP(H66,Riders!$A$2:$C$213,2,FALSE))/365</f>
        <v>#VALUE!</v>
      </c>
      <c r="L66" s="58" t="e">
        <f>(C66-VLOOKUP(I66,Riders!$A$2:$C$213,2,FALSE))/365</f>
        <v>#N/A</v>
      </c>
      <c r="M66" s="58" t="e">
        <f>(C66-VLOOKUP(J66,Riders!$A$2:$C$213,2,FALSE))/365</f>
        <v>#VALUE!</v>
      </c>
      <c r="N66" s="53">
        <v>2</v>
      </c>
      <c r="O66">
        <v>13.015000000000001</v>
      </c>
      <c r="P66">
        <v>21.181000000000001</v>
      </c>
      <c r="Q66">
        <v>28.64</v>
      </c>
      <c r="R66">
        <v>35.987000000000002</v>
      </c>
      <c r="S66">
        <v>43.552999999999997</v>
      </c>
      <c r="T66">
        <v>51.399000000000001</v>
      </c>
      <c r="U66" s="106">
        <f t="shared" si="2"/>
        <v>52.530204867798986</v>
      </c>
    </row>
    <row r="67" spans="1:21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471</v>
      </c>
      <c r="F67" s="53">
        <v>4</v>
      </c>
      <c r="G67" s="53" t="s">
        <v>29</v>
      </c>
      <c r="H67" s="53" t="s">
        <v>28</v>
      </c>
      <c r="I67" s="53" t="s">
        <v>497</v>
      </c>
      <c r="J67" s="53" t="s">
        <v>434</v>
      </c>
      <c r="K67" s="58" t="e">
        <f>(C67-VLOOKUP(H67,Riders!$A$2:$C$213,2,FALSE))/365</f>
        <v>#VALUE!</v>
      </c>
      <c r="L67" s="58" t="e">
        <f>(C67-VLOOKUP(I67,Riders!$A$2:$C$213,2,FALSE))/365</f>
        <v>#VALUE!</v>
      </c>
      <c r="M67" s="58" t="e">
        <f>(C67-VLOOKUP(J67,Riders!$A$2:$C$213,2,FALSE))/365</f>
        <v>#VALUE!</v>
      </c>
      <c r="N67" s="53">
        <v>2</v>
      </c>
      <c r="O67">
        <v>14.077</v>
      </c>
      <c r="P67">
        <v>22.442</v>
      </c>
      <c r="Q67">
        <v>30.262</v>
      </c>
      <c r="R67">
        <v>37.823</v>
      </c>
      <c r="S67">
        <v>44.844999999999999</v>
      </c>
      <c r="T67">
        <v>51.948999999999998</v>
      </c>
      <c r="U67" s="106">
        <f t="shared" si="2"/>
        <v>51.974051473560607</v>
      </c>
    </row>
    <row r="68" spans="1:21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208</v>
      </c>
      <c r="F68" s="53" t="s">
        <v>209</v>
      </c>
      <c r="G68" s="53" t="s">
        <v>38</v>
      </c>
      <c r="H68" s="53" t="s">
        <v>76</v>
      </c>
      <c r="I68" s="53" t="s">
        <v>37</v>
      </c>
      <c r="J68" s="53" t="s">
        <v>400</v>
      </c>
      <c r="K68" s="58" t="e">
        <f>(C68-VLOOKUP(H68,Riders!$A$2:$C$213,2,FALSE))/365</f>
        <v>#VALUE!</v>
      </c>
      <c r="L68" s="58" t="e">
        <f>(C68-VLOOKUP(I68,Riders!$A$2:$C$213,2,FALSE))/365</f>
        <v>#VALUE!</v>
      </c>
      <c r="M68" s="58" t="e">
        <f>(C68-VLOOKUP(J68,Riders!$A$2:$C$213,2,FALSE))/365</f>
        <v>#VALUE!</v>
      </c>
      <c r="N68" s="53">
        <v>1</v>
      </c>
      <c r="O68">
        <v>11.317</v>
      </c>
      <c r="P68">
        <v>18.608000000000001</v>
      </c>
      <c r="Q68">
        <v>25.678000000000001</v>
      </c>
      <c r="R68">
        <v>32.838999999999999</v>
      </c>
      <c r="S68">
        <v>39.875999999999998</v>
      </c>
      <c r="T68">
        <v>47.143999999999998</v>
      </c>
      <c r="U68" s="106">
        <f t="shared" si="2"/>
        <v>57.271338876633294</v>
      </c>
    </row>
    <row r="69" spans="1:21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208</v>
      </c>
      <c r="F69" s="53" t="s">
        <v>209</v>
      </c>
      <c r="G69" s="53" t="s">
        <v>19</v>
      </c>
      <c r="H69" s="53" t="s">
        <v>34</v>
      </c>
      <c r="I69" s="53" t="s">
        <v>78</v>
      </c>
      <c r="J69" s="53" t="s">
        <v>18</v>
      </c>
      <c r="K69" s="58" t="e">
        <f>(C69-VLOOKUP(H69,Riders!$A$2:$C$213,2,FALSE))/365</f>
        <v>#VALUE!</v>
      </c>
      <c r="L69" s="58" t="e">
        <f>(C69-VLOOKUP(I69,Riders!$A$2:$C$213,2,FALSE))/365</f>
        <v>#VALUE!</v>
      </c>
      <c r="M69" s="58" t="e">
        <f>(C69-VLOOKUP(J69,Riders!$A$2:$C$213,2,FALSE))/365</f>
        <v>#VALUE!</v>
      </c>
      <c r="N69" s="53">
        <v>2</v>
      </c>
      <c r="O69">
        <v>12.048</v>
      </c>
      <c r="P69">
        <v>19.359000000000002</v>
      </c>
      <c r="Q69">
        <v>26.257000000000001</v>
      </c>
      <c r="R69">
        <v>33.151000000000003</v>
      </c>
      <c r="S69">
        <v>40.109000000000002</v>
      </c>
      <c r="T69">
        <v>47.265000000000001</v>
      </c>
      <c r="U69" s="106">
        <f t="shared" si="2"/>
        <v>57.124722310377656</v>
      </c>
    </row>
    <row r="70" spans="1:21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208</v>
      </c>
      <c r="F70" s="53" t="s">
        <v>210</v>
      </c>
      <c r="G70" s="53" t="s">
        <v>17</v>
      </c>
      <c r="H70" s="53" t="s">
        <v>16</v>
      </c>
      <c r="I70" s="53" t="s">
        <v>32</v>
      </c>
      <c r="J70" s="53" t="s">
        <v>81</v>
      </c>
      <c r="K70" s="58" t="e">
        <f>(C70-VLOOKUP(H70,Riders!$A$2:$C$213,2,FALSE))/365</f>
        <v>#VALUE!</v>
      </c>
      <c r="L70" s="58" t="e">
        <f>(C70-VLOOKUP(I70,Riders!$A$2:$C$213,2,FALSE))/365</f>
        <v>#VALUE!</v>
      </c>
      <c r="M70" s="58" t="e">
        <f>(C70-VLOOKUP(J70,Riders!$A$2:$C$213,2,FALSE))/365</f>
        <v>#VALUE!</v>
      </c>
      <c r="N70" s="53">
        <v>1</v>
      </c>
      <c r="O70">
        <v>12.054</v>
      </c>
      <c r="P70">
        <v>19.552</v>
      </c>
      <c r="Q70">
        <v>26.667999999999999</v>
      </c>
      <c r="R70">
        <v>33.774999999999999</v>
      </c>
      <c r="S70">
        <v>40.637</v>
      </c>
      <c r="T70">
        <v>47.593000000000004</v>
      </c>
      <c r="U70" s="106">
        <f t="shared" si="2"/>
        <v>56.73103187443531</v>
      </c>
    </row>
    <row r="71" spans="1:21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208</v>
      </c>
      <c r="F71" s="53" t="s">
        <v>210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 t="e">
        <f>(C71-VLOOKUP(H71,Riders!$A$2:$C$213,2,FALSE))/365</f>
        <v>#VALUE!</v>
      </c>
      <c r="L71" s="58" t="e">
        <f>(C71-VLOOKUP(I71,Riders!$A$2:$C$213,2,FALSE))/365</f>
        <v>#VALUE!</v>
      </c>
      <c r="M71" s="58" t="e">
        <f>(C71-VLOOKUP(J71,Riders!$A$2:$C$213,2,FALSE))/365</f>
        <v>#VALUE!</v>
      </c>
      <c r="N71" s="53">
        <v>2</v>
      </c>
      <c r="O71">
        <v>12.05</v>
      </c>
      <c r="P71">
        <v>19.61</v>
      </c>
      <c r="Q71">
        <v>27.074000000000002</v>
      </c>
      <c r="R71">
        <v>34.337000000000003</v>
      </c>
      <c r="S71">
        <v>41.256</v>
      </c>
      <c r="T71">
        <v>48.3</v>
      </c>
      <c r="U71" s="106">
        <f t="shared" si="2"/>
        <v>55.900621118012424</v>
      </c>
    </row>
    <row r="72" spans="1:21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394</v>
      </c>
      <c r="F72" s="53" t="s">
        <v>394</v>
      </c>
      <c r="G72" s="53" t="s">
        <v>15</v>
      </c>
      <c r="H72" s="53" t="s">
        <v>14</v>
      </c>
      <c r="I72" s="53" t="s">
        <v>22</v>
      </c>
      <c r="J72" s="53" t="s">
        <v>23</v>
      </c>
      <c r="K72" s="58" t="e">
        <f>(C72-VLOOKUP(H72,Riders!$A$2:$C$213,2,FALSE))/365</f>
        <v>#VALUE!</v>
      </c>
      <c r="L72" s="58" t="e">
        <f>(C72-VLOOKUP(I72,Riders!$A$2:$C$213,2,FALSE))/365</f>
        <v>#VALUE!</v>
      </c>
      <c r="M72" s="58" t="e">
        <f>(C72-VLOOKUP(J72,Riders!$A$2:$C$213,2,FALSE))/365</f>
        <v>#VALUE!</v>
      </c>
      <c r="N72" s="53">
        <v>8</v>
      </c>
      <c r="O72">
        <v>11.669</v>
      </c>
      <c r="P72">
        <v>19.167000000000002</v>
      </c>
      <c r="Q72">
        <v>26.032</v>
      </c>
      <c r="R72">
        <v>32.823999999999998</v>
      </c>
      <c r="S72">
        <v>39.838999999999999</v>
      </c>
      <c r="T72">
        <v>47.103000000000002</v>
      </c>
      <c r="U72" s="106">
        <f t="shared" si="2"/>
        <v>57.321189733138013</v>
      </c>
    </row>
    <row r="73" spans="1:21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394</v>
      </c>
      <c r="F73" s="53" t="s">
        <v>394</v>
      </c>
      <c r="G73" s="53" t="s">
        <v>19</v>
      </c>
      <c r="H73" s="57" t="s">
        <v>34</v>
      </c>
      <c r="I73" s="53" t="s">
        <v>395</v>
      </c>
      <c r="J73" s="53" t="s">
        <v>399</v>
      </c>
      <c r="K73" s="58" t="e">
        <f>(C73-VLOOKUP(H73,Riders!$A$2:$C$213,2,FALSE))/365</f>
        <v>#VALUE!</v>
      </c>
      <c r="L73" s="58" t="e">
        <f>(C73-VLOOKUP(I73,Riders!$A$2:$C$213,2,FALSE))/365</f>
        <v>#N/A</v>
      </c>
      <c r="M73" s="58" t="e">
        <f>(C73-VLOOKUP(J73,Riders!$A$2:$C$213,2,FALSE))/365</f>
        <v>#VALUE!</v>
      </c>
      <c r="N73" s="53">
        <v>6</v>
      </c>
      <c r="O73">
        <v>11.58</v>
      </c>
      <c r="P73">
        <v>18.986999999999998</v>
      </c>
      <c r="Q73">
        <v>26.155999999999999</v>
      </c>
      <c r="R73">
        <v>33.247</v>
      </c>
      <c r="S73">
        <v>40.406999999999996</v>
      </c>
      <c r="T73">
        <v>47.731000000000002</v>
      </c>
      <c r="U73" s="106">
        <f t="shared" si="2"/>
        <v>56.567010957239525</v>
      </c>
    </row>
    <row r="74" spans="1:21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394</v>
      </c>
      <c r="F74" s="53" t="s">
        <v>394</v>
      </c>
      <c r="G74" s="53" t="s">
        <v>27</v>
      </c>
      <c r="H74" s="57" t="s">
        <v>26</v>
      </c>
      <c r="I74" s="53" t="s">
        <v>33</v>
      </c>
      <c r="J74" s="53" t="s">
        <v>41</v>
      </c>
      <c r="K74" s="58" t="e">
        <f>(C74-VLOOKUP(H74,Riders!$A$2:$C$213,2,FALSE))/365</f>
        <v>#VALUE!</v>
      </c>
      <c r="L74" s="58" t="e">
        <f>(C74-VLOOKUP(I74,Riders!$A$2:$C$213,2,FALSE))/365</f>
        <v>#VALUE!</v>
      </c>
      <c r="M74" s="58" t="e">
        <f>(C74-VLOOKUP(J74,Riders!$A$2:$C$213,2,FALSE))/365</f>
        <v>#VALUE!</v>
      </c>
      <c r="N74" s="53">
        <v>5</v>
      </c>
      <c r="O74">
        <v>12.154999999999999</v>
      </c>
      <c r="P74">
        <v>19.754999999999999</v>
      </c>
      <c r="Q74">
        <v>26.637</v>
      </c>
      <c r="R74">
        <v>33.493000000000002</v>
      </c>
      <c r="S74">
        <v>40.566000000000003</v>
      </c>
      <c r="T74">
        <v>47.906999999999996</v>
      </c>
      <c r="U74" s="106">
        <f t="shared" si="2"/>
        <v>56.359195942137895</v>
      </c>
    </row>
    <row r="75" spans="1:21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394</v>
      </c>
      <c r="F75" s="53" t="s">
        <v>394</v>
      </c>
      <c r="G75" s="53" t="s">
        <v>25</v>
      </c>
      <c r="H75" s="57" t="s">
        <v>102</v>
      </c>
      <c r="I75" s="53" t="s">
        <v>396</v>
      </c>
      <c r="J75" s="53" t="s">
        <v>186</v>
      </c>
      <c r="K75" s="58" t="e">
        <f>(C75-VLOOKUP(H75,Riders!$A$2:$C$213,2,FALSE))/365</f>
        <v>#VALUE!</v>
      </c>
      <c r="L75" s="58" t="e">
        <f>(C75-VLOOKUP(I75,Riders!$A$2:$C$213,2,FALSE))/365</f>
        <v>#VALUE!</v>
      </c>
      <c r="M75" s="58" t="e">
        <f>(C75-VLOOKUP(J75,Riders!$A$2:$C$213,2,FALSE))/365</f>
        <v>#N/A</v>
      </c>
      <c r="N75" s="53">
        <v>7</v>
      </c>
      <c r="O75">
        <v>11.715999999999999</v>
      </c>
      <c r="P75">
        <v>19.22</v>
      </c>
      <c r="Q75">
        <v>26.28</v>
      </c>
      <c r="R75">
        <v>33.518000000000001</v>
      </c>
      <c r="S75">
        <v>40.774000000000001</v>
      </c>
      <c r="T75">
        <v>48.249000000000002</v>
      </c>
      <c r="U75" s="106">
        <f t="shared" si="2"/>
        <v>55.959709009513148</v>
      </c>
    </row>
    <row r="76" spans="1:21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394</v>
      </c>
      <c r="F76" s="53" t="s">
        <v>394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 t="e">
        <f>(C76-VLOOKUP(H76,Riders!$A$2:$C$213,2,FALSE))/365</f>
        <v>#VALUE!</v>
      </c>
      <c r="L76" s="58" t="e">
        <f>(C76-VLOOKUP(I76,Riders!$A$2:$C$213,2,FALSE))/365</f>
        <v>#VALUE!</v>
      </c>
      <c r="M76" s="58" t="e">
        <f>(C76-VLOOKUP(J76,Riders!$A$2:$C$213,2,FALSE))/365</f>
        <v>#VALUE!</v>
      </c>
      <c r="N76" s="53">
        <v>3</v>
      </c>
      <c r="O76">
        <v>11.864000000000001</v>
      </c>
      <c r="P76">
        <v>19.506</v>
      </c>
      <c r="Q76">
        <v>26.602</v>
      </c>
      <c r="R76">
        <v>33.780999999999999</v>
      </c>
      <c r="S76">
        <v>41.055</v>
      </c>
      <c r="T76">
        <v>48.575000000000003</v>
      </c>
      <c r="U76" s="106">
        <f t="shared" si="2"/>
        <v>55.584148224395264</v>
      </c>
    </row>
    <row r="77" spans="1:21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394</v>
      </c>
      <c r="F77" s="53" t="s">
        <v>394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#VALUE!</v>
      </c>
      <c r="L77" s="58" t="e">
        <f>(C77-VLOOKUP(I77,Riders!$A$2:$C$213,2,FALSE))/365</f>
        <v>#VALUE!</v>
      </c>
      <c r="M77" s="58" t="e">
        <f>(C77-VLOOKUP(J77,Riders!$A$2:$C$213,2,FALSE))/365</f>
        <v>#VALUE!</v>
      </c>
      <c r="N77" s="53">
        <v>4</v>
      </c>
      <c r="O77">
        <v>11.798</v>
      </c>
      <c r="P77">
        <v>19.370999999999999</v>
      </c>
      <c r="Q77">
        <v>26.416</v>
      </c>
      <c r="R77">
        <v>33.557000000000002</v>
      </c>
      <c r="S77">
        <v>41.027000000000001</v>
      </c>
      <c r="T77">
        <v>48.747999999999998</v>
      </c>
      <c r="U77" s="106">
        <f t="shared" si="2"/>
        <v>55.38688766718635</v>
      </c>
    </row>
    <row r="78" spans="1:21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394</v>
      </c>
      <c r="F78" s="53" t="s">
        <v>394</v>
      </c>
      <c r="G78" s="53" t="s">
        <v>40</v>
      </c>
      <c r="H78" s="53" t="s">
        <v>39</v>
      </c>
      <c r="I78" s="53" t="s">
        <v>42</v>
      </c>
      <c r="J78" s="53" t="s">
        <v>45</v>
      </c>
      <c r="K78" s="58" t="e">
        <f>(C78-VLOOKUP(H78,Riders!$A$2:$C$213,2,FALSE))/365</f>
        <v>#VALUE!</v>
      </c>
      <c r="L78" s="58" t="e">
        <f>(C78-VLOOKUP(I78,Riders!$A$2:$C$213,2,FALSE))/365</f>
        <v>#VALUE!</v>
      </c>
      <c r="M78" s="58" t="e">
        <f>(C78-VLOOKUP(J78,Riders!$A$2:$C$213,2,FALSE))/365</f>
        <v>#VALUE!</v>
      </c>
      <c r="N78" s="53">
        <v>2</v>
      </c>
      <c r="O78">
        <v>12.503</v>
      </c>
      <c r="P78">
        <v>20.309999999999999</v>
      </c>
      <c r="Q78">
        <v>27.475999999999999</v>
      </c>
      <c r="R78">
        <v>34.677999999999997</v>
      </c>
      <c r="S78">
        <v>41.963000000000001</v>
      </c>
      <c r="T78">
        <v>49.51</v>
      </c>
      <c r="U78" s="106">
        <f t="shared" si="2"/>
        <v>54.534437487376287</v>
      </c>
    </row>
    <row r="79" spans="1:21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394</v>
      </c>
      <c r="F79" s="53" t="s">
        <v>394</v>
      </c>
      <c r="G79" s="53" t="s">
        <v>67</v>
      </c>
      <c r="H79" s="53" t="s">
        <v>66</v>
      </c>
      <c r="I79" s="53" t="s">
        <v>403</v>
      </c>
      <c r="J79" s="53" t="s">
        <v>99</v>
      </c>
      <c r="K79" s="58" t="e">
        <f>(C79-VLOOKUP(H79,Riders!$A$2:$C$213,2,FALSE))/365</f>
        <v>#VALUE!</v>
      </c>
      <c r="L79" s="58" t="e">
        <f>(C79-VLOOKUP(I79,Riders!$A$2:$C$213,2,FALSE))/365</f>
        <v>#N/A</v>
      </c>
      <c r="M79" s="58" t="e">
        <f>(C79-VLOOKUP(J79,Riders!$A$2:$C$213,2,FALSE))/365</f>
        <v>#VALUE!</v>
      </c>
      <c r="N79" s="53">
        <v>1</v>
      </c>
      <c r="O79">
        <v>12.148</v>
      </c>
      <c r="P79">
        <v>19.954000000000001</v>
      </c>
      <c r="Q79">
        <v>27.103999999999999</v>
      </c>
      <c r="R79">
        <v>34.253</v>
      </c>
      <c r="S79">
        <v>41.917000000000002</v>
      </c>
      <c r="T79">
        <v>50.034999999999997</v>
      </c>
      <c r="U79" s="106">
        <f t="shared" si="2"/>
        <v>53.962226441490962</v>
      </c>
    </row>
    <row r="80" spans="1:21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471</v>
      </c>
      <c r="F80" s="53">
        <v>1</v>
      </c>
      <c r="G80" s="53" t="s">
        <v>25</v>
      </c>
      <c r="H80" s="57" t="s">
        <v>102</v>
      </c>
      <c r="I80" s="53" t="s">
        <v>396</v>
      </c>
      <c r="J80" s="53" t="s">
        <v>186</v>
      </c>
      <c r="K80" s="58" t="e">
        <f>(C80-VLOOKUP(H80,Riders!$A$2:$C$213,2,FALSE))/365</f>
        <v>#VALUE!</v>
      </c>
      <c r="L80" s="58" t="e">
        <f>(C80-VLOOKUP(I80,Riders!$A$2:$C$213,2,FALSE))/365</f>
        <v>#VALUE!</v>
      </c>
      <c r="M80" s="58" t="e">
        <f>(C80-VLOOKUP(J80,Riders!$A$2:$C$213,2,FALSE))/365</f>
        <v>#N/A</v>
      </c>
      <c r="N80" s="53">
        <v>1</v>
      </c>
      <c r="O80">
        <v>11.62</v>
      </c>
      <c r="P80">
        <v>19.091000000000001</v>
      </c>
      <c r="Q80">
        <v>26.123000000000001</v>
      </c>
      <c r="R80">
        <v>33.329000000000001</v>
      </c>
      <c r="S80">
        <v>40.567999999999998</v>
      </c>
      <c r="T80">
        <v>48.006</v>
      </c>
      <c r="U80" s="106">
        <f t="shared" si="2"/>
        <v>56.242969628796402</v>
      </c>
    </row>
    <row r="81" spans="1:21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471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 t="e">
        <f>(C81-VLOOKUP(H81,Riders!$A$2:$C$213,2,FALSE))/365</f>
        <v>#VALUE!</v>
      </c>
      <c r="L81" s="58" t="e">
        <f>(C81-VLOOKUP(I81,Riders!$A$2:$C$213,2,FALSE))/365</f>
        <v>#VALUE!</v>
      </c>
      <c r="M81" s="58" t="e">
        <f>(C81-VLOOKUP(J81,Riders!$A$2:$C$213,2,FALSE))/365</f>
        <v>#VALUE!</v>
      </c>
      <c r="N81" s="53">
        <v>2</v>
      </c>
      <c r="O81">
        <v>11.927</v>
      </c>
      <c r="P81">
        <v>19.481000000000002</v>
      </c>
      <c r="Q81">
        <v>26.481999999999999</v>
      </c>
      <c r="R81">
        <v>33.576999999999998</v>
      </c>
      <c r="S81">
        <v>40.686</v>
      </c>
      <c r="T81">
        <v>48.052999999999997</v>
      </c>
      <c r="U81" s="106">
        <f t="shared" si="2"/>
        <v>56.187959128462325</v>
      </c>
    </row>
    <row r="82" spans="1:21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471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#VALUE!</v>
      </c>
      <c r="L82" s="58" t="e">
        <f>(C82-VLOOKUP(I82,Riders!$A$2:$C$213,2,FALSE))/365</f>
        <v>#VALUE!</v>
      </c>
      <c r="M82" s="58" t="e">
        <f>(C82-VLOOKUP(J82,Riders!$A$2:$C$213,2,FALSE))/365</f>
        <v>#VALUE!</v>
      </c>
      <c r="N82" s="53">
        <v>1</v>
      </c>
      <c r="O82">
        <v>12.148</v>
      </c>
      <c r="P82">
        <v>19.719000000000001</v>
      </c>
      <c r="Q82">
        <v>26.693000000000001</v>
      </c>
      <c r="R82">
        <v>33.518000000000001</v>
      </c>
      <c r="S82">
        <v>40.530999999999999</v>
      </c>
      <c r="T82">
        <v>47.847999999999999</v>
      </c>
      <c r="U82" s="106">
        <f t="shared" si="2"/>
        <v>56.428690854372178</v>
      </c>
    </row>
    <row r="83" spans="1:21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471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#VALUE!</v>
      </c>
      <c r="L83" s="58" t="e">
        <f>(C83-VLOOKUP(I83,Riders!$A$2:$C$213,2,FALSE))/365</f>
        <v>#VALUE!</v>
      </c>
      <c r="M83" s="58" t="e">
        <f>(C83-VLOOKUP(J83,Riders!$A$2:$C$213,2,FALSE))/365</f>
        <v>#VALUE!</v>
      </c>
      <c r="N83" s="53">
        <v>2</v>
      </c>
      <c r="O83">
        <v>11.647</v>
      </c>
      <c r="P83">
        <v>19.126000000000001</v>
      </c>
      <c r="Q83">
        <v>26.052</v>
      </c>
      <c r="R83">
        <v>33.128</v>
      </c>
      <c r="S83">
        <v>41.609000000000002</v>
      </c>
      <c r="T83">
        <v>49.811</v>
      </c>
      <c r="U83" s="106">
        <f t="shared" si="2"/>
        <v>54.204894501214589</v>
      </c>
    </row>
    <row r="84" spans="1:21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471</v>
      </c>
      <c r="F84" s="53">
        <v>3</v>
      </c>
      <c r="G84" s="53" t="s">
        <v>19</v>
      </c>
      <c r="H84" s="53" t="s">
        <v>395</v>
      </c>
      <c r="I84" s="53" t="s">
        <v>399</v>
      </c>
      <c r="J84" s="53" t="s">
        <v>18</v>
      </c>
      <c r="K84" s="58" t="e">
        <f>(C84-VLOOKUP(H84,Riders!$A$2:$C$213,2,FALSE))/365</f>
        <v>#N/A</v>
      </c>
      <c r="L84" s="58" t="e">
        <f>(C84-VLOOKUP(I84,Riders!$A$2:$C$213,2,FALSE))/365</f>
        <v>#VALUE!</v>
      </c>
      <c r="M84" s="58" t="e">
        <f>(C84-VLOOKUP(J84,Riders!$A$2:$C$213,2,FALSE))/365</f>
        <v>#VALUE!</v>
      </c>
      <c r="N84" s="53">
        <v>1</v>
      </c>
      <c r="O84">
        <v>11.647</v>
      </c>
      <c r="P84">
        <v>18.989000000000001</v>
      </c>
      <c r="Q84">
        <v>25.896999999999998</v>
      </c>
      <c r="R84">
        <v>32.960999999999999</v>
      </c>
      <c r="S84">
        <v>40.006</v>
      </c>
      <c r="T84">
        <v>47.228999999999999</v>
      </c>
      <c r="U84" s="106">
        <f t="shared" si="2"/>
        <v>57.168265260750807</v>
      </c>
    </row>
    <row r="85" spans="1:21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471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 t="e">
        <f>(C85-VLOOKUP(H85,Riders!$A$2:$C$213,2,FALSE))/365</f>
        <v>#VALUE!</v>
      </c>
      <c r="L85" s="58" t="e">
        <f>(C85-VLOOKUP(I85,Riders!$A$2:$C$213,2,FALSE))/365</f>
        <v>#VALUE!</v>
      </c>
      <c r="M85" s="58" t="e">
        <f>(C85-VLOOKUP(J85,Riders!$A$2:$C$213,2,FALSE))/365</f>
        <v>#VALUE!</v>
      </c>
      <c r="N85" s="53">
        <v>2</v>
      </c>
      <c r="O85">
        <v>12.395</v>
      </c>
      <c r="P85">
        <v>20.167000000000002</v>
      </c>
      <c r="Q85">
        <v>27.283999999999999</v>
      </c>
      <c r="R85">
        <v>34.369</v>
      </c>
      <c r="S85">
        <v>41.563000000000002</v>
      </c>
      <c r="T85">
        <v>48.985999999999997</v>
      </c>
      <c r="U85" s="106">
        <f t="shared" si="2"/>
        <v>55.117788755971098</v>
      </c>
    </row>
    <row r="86" spans="1:21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471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 t="e">
        <f>(C86-VLOOKUP(H86,Riders!$A$2:$C$213,2,FALSE))/365</f>
        <v>#VALUE!</v>
      </c>
      <c r="L86" s="58" t="e">
        <f>(C86-VLOOKUP(I86,Riders!$A$2:$C$213,2,FALSE))/365</f>
        <v>#VALUE!</v>
      </c>
      <c r="M86" s="58" t="e">
        <f>(C86-VLOOKUP(J86,Riders!$A$2:$C$213,2,FALSE))/365</f>
        <v>#VALUE!</v>
      </c>
      <c r="N86" s="53">
        <v>1</v>
      </c>
      <c r="O86">
        <v>11.733000000000001</v>
      </c>
      <c r="P86">
        <v>19.155000000000001</v>
      </c>
      <c r="Q86">
        <v>25.975999999999999</v>
      </c>
      <c r="R86">
        <v>32.707000000000001</v>
      </c>
      <c r="S86">
        <v>39.659999999999997</v>
      </c>
      <c r="T86">
        <v>46.834000000000003</v>
      </c>
      <c r="U86" s="106">
        <f t="shared" si="2"/>
        <v>57.650424904983552</v>
      </c>
    </row>
    <row r="87" spans="1:21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471</v>
      </c>
      <c r="F87" s="53">
        <v>4</v>
      </c>
      <c r="G87" s="53" t="s">
        <v>67</v>
      </c>
      <c r="H87" s="53" t="s">
        <v>66</v>
      </c>
      <c r="I87" s="53" t="s">
        <v>403</v>
      </c>
      <c r="J87" s="53" t="s">
        <v>99</v>
      </c>
      <c r="K87" s="58" t="e">
        <f>(C87-VLOOKUP(H87,Riders!$A$2:$C$213,2,FALSE))/365</f>
        <v>#VALUE!</v>
      </c>
      <c r="L87" s="58" t="e">
        <f>(C87-VLOOKUP(I87,Riders!$A$2:$C$213,2,FALSE))/365</f>
        <v>#N/A</v>
      </c>
      <c r="M87" s="58" t="e">
        <f>(C87-VLOOKUP(J87,Riders!$A$2:$C$213,2,FALSE))/365</f>
        <v>#VALUE!</v>
      </c>
      <c r="N87" s="53">
        <v>2</v>
      </c>
      <c r="O87">
        <v>12.157999999999999</v>
      </c>
      <c r="P87">
        <v>19.95</v>
      </c>
      <c r="Q87">
        <v>27.122</v>
      </c>
      <c r="R87">
        <v>34.198</v>
      </c>
      <c r="S87">
        <v>41.920999999999999</v>
      </c>
      <c r="T87">
        <v>49.988999999999997</v>
      </c>
      <c r="U87" s="106">
        <f t="shared" si="2"/>
        <v>54.011882614175121</v>
      </c>
    </row>
    <row r="88" spans="1:21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208</v>
      </c>
      <c r="F88" s="53" t="s">
        <v>209</v>
      </c>
      <c r="G88" s="53" t="s">
        <v>15</v>
      </c>
      <c r="H88" s="53" t="s">
        <v>14</v>
      </c>
      <c r="I88" s="53" t="s">
        <v>22</v>
      </c>
      <c r="J88" s="53" t="s">
        <v>23</v>
      </c>
      <c r="K88" s="58" t="e">
        <f>(C88-VLOOKUP(H88,Riders!$A$2:$C$213,2,FALSE))/365</f>
        <v>#VALUE!</v>
      </c>
      <c r="L88" s="58" t="e">
        <f>(C88-VLOOKUP(I88,Riders!$A$2:$C$213,2,FALSE))/365</f>
        <v>#VALUE!</v>
      </c>
      <c r="M88" s="58" t="e">
        <f>(C88-VLOOKUP(J88,Riders!$A$2:$C$213,2,FALSE))/365</f>
        <v>#VALUE!</v>
      </c>
      <c r="N88" s="53">
        <v>1</v>
      </c>
      <c r="O88">
        <v>11.68</v>
      </c>
      <c r="P88">
        <v>19.108000000000001</v>
      </c>
      <c r="Q88">
        <v>25.88</v>
      </c>
      <c r="R88">
        <v>32.610999999999997</v>
      </c>
      <c r="S88">
        <v>39.584000000000003</v>
      </c>
      <c r="T88">
        <v>46.807000000000002</v>
      </c>
      <c r="U88" s="106">
        <f t="shared" si="2"/>
        <v>57.683679791484174</v>
      </c>
    </row>
    <row r="89" spans="1:21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208</v>
      </c>
      <c r="F89" s="53" t="s">
        <v>209</v>
      </c>
      <c r="G89" s="53" t="s">
        <v>19</v>
      </c>
      <c r="H89" s="53" t="s">
        <v>34</v>
      </c>
      <c r="I89" s="53" t="s">
        <v>395</v>
      </c>
      <c r="J89" s="53" t="s">
        <v>18</v>
      </c>
      <c r="K89" s="58" t="e">
        <f>(C89-VLOOKUP(H89,Riders!$A$2:$C$213,2,FALSE))/365</f>
        <v>#VALUE!</v>
      </c>
      <c r="L89" s="58" t="e">
        <f>(C89-VLOOKUP(I89,Riders!$A$2:$C$213,2,FALSE))/365</f>
        <v>#N/A</v>
      </c>
      <c r="M89" s="58" t="e">
        <f>(C89-VLOOKUP(J89,Riders!$A$2:$C$213,2,FALSE))/365</f>
        <v>#VALUE!</v>
      </c>
      <c r="N89" s="53">
        <v>2</v>
      </c>
      <c r="O89">
        <v>11.571</v>
      </c>
      <c r="P89">
        <v>18.916</v>
      </c>
      <c r="Q89">
        <v>25.849</v>
      </c>
      <c r="R89">
        <v>32.926000000000002</v>
      </c>
      <c r="S89">
        <v>40.06</v>
      </c>
      <c r="T89">
        <v>47.420999999999999</v>
      </c>
      <c r="U89" s="106">
        <f t="shared" si="2"/>
        <v>56.93680015183147</v>
      </c>
    </row>
    <row r="90" spans="1:21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208</v>
      </c>
      <c r="F90" s="53" t="s">
        <v>210</v>
      </c>
      <c r="G90" s="53" t="s">
        <v>27</v>
      </c>
      <c r="H90" s="53" t="s">
        <v>26</v>
      </c>
      <c r="I90" s="53" t="s">
        <v>33</v>
      </c>
      <c r="J90" s="53" t="s">
        <v>41</v>
      </c>
      <c r="K90" s="58" t="e">
        <f>(C90-VLOOKUP(H90,Riders!$A$2:$C$213,2,FALSE))/365</f>
        <v>#VALUE!</v>
      </c>
      <c r="L90" s="58" t="e">
        <f>(C90-VLOOKUP(I90,Riders!$A$2:$C$213,2,FALSE))/365</f>
        <v>#VALUE!</v>
      </c>
      <c r="M90" s="58" t="e">
        <f>(C90-VLOOKUP(J90,Riders!$A$2:$C$213,2,FALSE))/365</f>
        <v>#VALUE!</v>
      </c>
      <c r="N90" s="53">
        <v>1</v>
      </c>
      <c r="O90">
        <v>12.186999999999999</v>
      </c>
      <c r="P90">
        <v>19.771999999999998</v>
      </c>
      <c r="Q90">
        <v>26.739000000000001</v>
      </c>
      <c r="R90">
        <v>33.649000000000001</v>
      </c>
      <c r="S90">
        <v>40.627000000000002</v>
      </c>
      <c r="T90">
        <v>47.817</v>
      </c>
      <c r="U90" s="106">
        <f t="shared" si="2"/>
        <v>56.465273856578207</v>
      </c>
    </row>
    <row r="91" spans="1:21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208</v>
      </c>
      <c r="F91" s="53" t="s">
        <v>210</v>
      </c>
      <c r="G91" s="53" t="s">
        <v>25</v>
      </c>
      <c r="H91" s="53" t="s">
        <v>102</v>
      </c>
      <c r="I91" s="53" t="s">
        <v>396</v>
      </c>
      <c r="J91" s="53" t="s">
        <v>186</v>
      </c>
      <c r="K91" s="58" t="e">
        <f>(C91-VLOOKUP(H91,Riders!$A$2:$C$213,2,FALSE))/365</f>
        <v>#VALUE!</v>
      </c>
      <c r="L91" s="58" t="e">
        <f>(C91-VLOOKUP(I91,Riders!$A$2:$C$213,2,FALSE))/365</f>
        <v>#VALUE!</v>
      </c>
      <c r="M91" s="58" t="e">
        <f>(C91-VLOOKUP(J91,Riders!$A$2:$C$213,2,FALSE))/365</f>
        <v>#N/A</v>
      </c>
      <c r="N91" s="53">
        <v>2</v>
      </c>
      <c r="O91">
        <v>11.771000000000001</v>
      </c>
      <c r="P91">
        <v>19.306000000000001</v>
      </c>
      <c r="Q91">
        <v>26.452999999999999</v>
      </c>
      <c r="R91">
        <v>33.738999999999997</v>
      </c>
      <c r="S91">
        <v>40.969000000000001</v>
      </c>
      <c r="T91">
        <v>48.387</v>
      </c>
      <c r="U91" s="106">
        <f t="shared" si="2"/>
        <v>55.800111600223197</v>
      </c>
    </row>
    <row r="92" spans="1:21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394</v>
      </c>
      <c r="F92" s="53" t="s">
        <v>394</v>
      </c>
      <c r="G92" s="53" t="s">
        <v>27</v>
      </c>
      <c r="H92" s="53" t="s">
        <v>26</v>
      </c>
      <c r="I92" s="53" t="s">
        <v>33</v>
      </c>
      <c r="J92" s="53" t="s">
        <v>41</v>
      </c>
      <c r="K92" s="58" t="e">
        <f>(C92-VLOOKUP(H92,Riders!$A$2:$C$213,2,FALSE))/365</f>
        <v>#VALUE!</v>
      </c>
      <c r="L92" s="58" t="e">
        <f>(C92-VLOOKUP(I92,Riders!$A$2:$C$213,2,FALSE))/365</f>
        <v>#VALUE!</v>
      </c>
      <c r="M92" s="58" t="e">
        <f>(C92-VLOOKUP(J92,Riders!$A$2:$C$213,2,FALSE))/365</f>
        <v>#VALUE!</v>
      </c>
      <c r="N92" s="53">
        <v>1</v>
      </c>
      <c r="O92">
        <v>12.052</v>
      </c>
      <c r="P92">
        <v>19.66</v>
      </c>
      <c r="Q92">
        <v>26.617000000000001</v>
      </c>
      <c r="R92">
        <v>33.478000000000002</v>
      </c>
      <c r="S92">
        <v>40.503999999999998</v>
      </c>
      <c r="T92">
        <v>47.713999999999999</v>
      </c>
      <c r="U92" s="106">
        <f t="shared" si="2"/>
        <v>56.587165192605944</v>
      </c>
    </row>
    <row r="93" spans="1:21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394</v>
      </c>
      <c r="F93" s="53" t="s">
        <v>394</v>
      </c>
      <c r="G93" s="53" t="s">
        <v>19</v>
      </c>
      <c r="H93" s="53" t="s">
        <v>34</v>
      </c>
      <c r="I93" s="53" t="s">
        <v>395</v>
      </c>
      <c r="J93" s="53" t="s">
        <v>18</v>
      </c>
      <c r="K93" s="58" t="e">
        <f>(C93-VLOOKUP(H93,Riders!$A$2:$C$213,2,FALSE))/365</f>
        <v>#VALUE!</v>
      </c>
      <c r="L93" s="58" t="e">
        <f>(C93-VLOOKUP(I93,Riders!$A$2:$C$213,2,FALSE))/365</f>
        <v>#N/A</v>
      </c>
      <c r="M93" s="58" t="e">
        <f>(C93-VLOOKUP(J93,Riders!$A$2:$C$213,2,FALSE))/365</f>
        <v>#VALUE!</v>
      </c>
      <c r="N93" s="53">
        <v>2</v>
      </c>
      <c r="O93">
        <v>11.677</v>
      </c>
      <c r="P93">
        <v>19.084</v>
      </c>
      <c r="Q93">
        <v>26.085000000000001</v>
      </c>
      <c r="R93">
        <v>33.302999999999997</v>
      </c>
      <c r="S93">
        <v>40.485999999999997</v>
      </c>
      <c r="T93">
        <v>47.847000000000001</v>
      </c>
      <c r="U93" s="106">
        <f t="shared" si="2"/>
        <v>56.429870211298514</v>
      </c>
    </row>
    <row r="94" spans="1:21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394</v>
      </c>
      <c r="F94" s="53" t="s">
        <v>394</v>
      </c>
      <c r="G94" s="53" t="s">
        <v>106</v>
      </c>
      <c r="H94" s="53" t="s">
        <v>105</v>
      </c>
      <c r="I94" s="53" t="s">
        <v>396</v>
      </c>
      <c r="J94" s="53" t="s">
        <v>406</v>
      </c>
      <c r="K94" s="58" t="e">
        <f>(C94-VLOOKUP(H94,Riders!$A$2:$C$213,2,FALSE))/365</f>
        <v>#VALUE!</v>
      </c>
      <c r="L94" s="58" t="e">
        <f>(C94-VLOOKUP(I94,Riders!$A$2:$C$213,2,FALSE))/365</f>
        <v>#VALUE!</v>
      </c>
      <c r="M94" s="58" t="e">
        <f>(C94-VLOOKUP(J94,Riders!$A$2:$C$213,2,FALSE))/365</f>
        <v>#VALUE!</v>
      </c>
      <c r="N94" s="53">
        <v>3</v>
      </c>
      <c r="O94">
        <v>11.894</v>
      </c>
      <c r="P94">
        <v>19.411999999999999</v>
      </c>
      <c r="Q94">
        <v>26.484000000000002</v>
      </c>
      <c r="R94">
        <v>33.627000000000002</v>
      </c>
      <c r="S94">
        <v>40.737000000000002</v>
      </c>
      <c r="T94">
        <v>48.042000000000002</v>
      </c>
      <c r="U94" s="106">
        <f t="shared" si="2"/>
        <v>56.200824278756087</v>
      </c>
    </row>
    <row r="95" spans="1:21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394</v>
      </c>
      <c r="F95" s="53" t="s">
        <v>394</v>
      </c>
      <c r="G95" s="53" t="s">
        <v>25</v>
      </c>
      <c r="H95" s="53" t="s">
        <v>24</v>
      </c>
      <c r="I95" s="53" t="s">
        <v>114</v>
      </c>
      <c r="J95" s="53" t="s">
        <v>407</v>
      </c>
      <c r="K95" s="58" t="e">
        <f>(C95-VLOOKUP(H95,Riders!$A$2:$C$213,2,FALSE))/365</f>
        <v>#VALUE!</v>
      </c>
      <c r="L95" s="58" t="e">
        <f>(C95-VLOOKUP(I95,Riders!$A$2:$C$213,2,FALSE))/365</f>
        <v>#VALUE!</v>
      </c>
      <c r="M95" s="58" t="e">
        <f>(C95-VLOOKUP(J95,Riders!$A$2:$C$213,2,FALSE))/365</f>
        <v>#VALUE!</v>
      </c>
      <c r="N95" s="53">
        <v>4</v>
      </c>
      <c r="O95">
        <v>11.619</v>
      </c>
      <c r="P95">
        <v>19.114999999999998</v>
      </c>
      <c r="Q95">
        <v>26.117000000000001</v>
      </c>
      <c r="R95">
        <v>33.274000000000001</v>
      </c>
      <c r="S95">
        <v>40.662999999999997</v>
      </c>
      <c r="T95">
        <v>48.356999999999999</v>
      </c>
      <c r="U95" s="106">
        <f t="shared" si="2"/>
        <v>55.83472920156337</v>
      </c>
    </row>
    <row r="96" spans="1:21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394</v>
      </c>
      <c r="F96" s="53" t="s">
        <v>394</v>
      </c>
      <c r="G96" s="53" t="s">
        <v>36</v>
      </c>
      <c r="H96" s="53" t="s">
        <v>35</v>
      </c>
      <c r="I96" s="53" t="s">
        <v>104</v>
      </c>
      <c r="J96" s="53" t="s">
        <v>405</v>
      </c>
      <c r="K96" s="58" t="e">
        <f>(C96-VLOOKUP(H96,Riders!$A$2:$C$213,2,FALSE))/365</f>
        <v>#VALUE!</v>
      </c>
      <c r="L96" s="58" t="e">
        <f>(C96-VLOOKUP(I96,Riders!$A$2:$C$213,2,FALSE))/365</f>
        <v>#VALUE!</v>
      </c>
      <c r="M96" s="58" t="e">
        <f>(C96-VLOOKUP(J96,Riders!$A$2:$C$213,2,FALSE))/365</f>
        <v>#VALUE!</v>
      </c>
      <c r="N96" s="53">
        <v>5</v>
      </c>
      <c r="O96">
        <v>12.135</v>
      </c>
      <c r="P96">
        <v>19.684999999999999</v>
      </c>
      <c r="Q96">
        <v>26.648</v>
      </c>
      <c r="R96">
        <v>33.634999999999998</v>
      </c>
      <c r="S96">
        <v>40.927999999999997</v>
      </c>
      <c r="T96">
        <v>48.493000000000002</v>
      </c>
      <c r="U96" s="106">
        <f t="shared" si="2"/>
        <v>55.678139112861651</v>
      </c>
    </row>
    <row r="97" spans="1:21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394</v>
      </c>
      <c r="F97" s="53" t="s">
        <v>394</v>
      </c>
      <c r="G97" s="53" t="s">
        <v>25</v>
      </c>
      <c r="H97" s="53" t="s">
        <v>102</v>
      </c>
      <c r="I97" s="53" t="s">
        <v>1525</v>
      </c>
      <c r="J97" s="53" t="s">
        <v>1526</v>
      </c>
      <c r="K97" s="58" t="e">
        <f>(C97-VLOOKUP(H97,Riders!$A$2:$C$213,2,FALSE))/365</f>
        <v>#VALUE!</v>
      </c>
      <c r="L97" s="58" t="e">
        <f>(C97-VLOOKUP(I97,Riders!$A$2:$C$213,2,FALSE))/365</f>
        <v>#VALUE!</v>
      </c>
      <c r="M97" s="58" t="e">
        <f>(C97-VLOOKUP(J97,Riders!$A$2:$C$213,2,FALSE))/365</f>
        <v>#VALUE!</v>
      </c>
      <c r="N97" s="53">
        <v>6</v>
      </c>
      <c r="O97">
        <v>11.659000000000001</v>
      </c>
      <c r="P97">
        <v>19.100000000000001</v>
      </c>
      <c r="Q97">
        <v>26.471</v>
      </c>
      <c r="R97">
        <v>33.843000000000004</v>
      </c>
      <c r="S97">
        <v>41.118000000000002</v>
      </c>
      <c r="T97">
        <v>48.593000000000004</v>
      </c>
      <c r="U97" s="106">
        <f t="shared" si="2"/>
        <v>55.563558537237867</v>
      </c>
    </row>
    <row r="98" spans="1:21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394</v>
      </c>
      <c r="F98" s="53" t="s">
        <v>394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#VALUE!</v>
      </c>
      <c r="L98" s="58" t="e">
        <f>(C98-VLOOKUP(I98,Riders!$A$2:$C$213,2,FALSE))/365</f>
        <v>#VALUE!</v>
      </c>
      <c r="M98" s="58" t="e">
        <f>(C98-VLOOKUP(J98,Riders!$A$2:$C$213,2,FALSE))/365</f>
        <v>#VALUE!</v>
      </c>
      <c r="N98" s="53">
        <v>7</v>
      </c>
      <c r="O98">
        <v>11.606999999999999</v>
      </c>
      <c r="P98">
        <v>19.161999999999999</v>
      </c>
      <c r="Q98">
        <v>26.158000000000001</v>
      </c>
      <c r="R98">
        <v>33.356999999999999</v>
      </c>
      <c r="S98">
        <v>40.808999999999997</v>
      </c>
      <c r="T98">
        <v>48.664000000000001</v>
      </c>
      <c r="U98" s="106">
        <f t="shared" si="2"/>
        <v>55.482492191352947</v>
      </c>
    </row>
    <row r="99" spans="1:21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394</v>
      </c>
      <c r="F99" s="53" t="s">
        <v>394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 t="e">
        <f>(C99-VLOOKUP(H99,Riders!$A$2:$C$213,2,FALSE))/365</f>
        <v>#VALUE!</v>
      </c>
      <c r="L99" s="58" t="e">
        <f>(C99-VLOOKUP(I99,Riders!$A$2:$C$213,2,FALSE))/365</f>
        <v>#VALUE!</v>
      </c>
      <c r="M99" s="58" t="e">
        <f>(C99-VLOOKUP(J99,Riders!$A$2:$C$213,2,FALSE))/365</f>
        <v>#VALUE!</v>
      </c>
      <c r="N99" s="53">
        <v>8</v>
      </c>
      <c r="O99">
        <v>12.042</v>
      </c>
      <c r="P99">
        <v>19.672000000000001</v>
      </c>
      <c r="Q99">
        <v>27.1</v>
      </c>
      <c r="R99">
        <v>34.582999999999998</v>
      </c>
      <c r="S99">
        <v>41.633000000000003</v>
      </c>
      <c r="T99">
        <v>48.784999999999997</v>
      </c>
      <c r="U99" s="106">
        <f t="shared" si="2"/>
        <v>55.344880598544641</v>
      </c>
    </row>
    <row r="100" spans="1:21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394</v>
      </c>
      <c r="F100" s="53" t="s">
        <v>394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 t="e">
        <f>(C100-VLOOKUP(H100,Riders!$A$2:$C$213,2,FALSE))/365</f>
        <v>#VALUE!</v>
      </c>
      <c r="L100" s="58" t="e">
        <f>(C100-VLOOKUP(I100,Riders!$A$2:$C$213,2,FALSE))/365</f>
        <v>#VALUE!</v>
      </c>
      <c r="M100" s="58" t="e">
        <f>(C100-VLOOKUP(J100,Riders!$A$2:$C$213,2,FALSE))/365</f>
        <v>#VALUE!</v>
      </c>
      <c r="N100" s="53">
        <v>9</v>
      </c>
      <c r="O100">
        <v>12.111000000000001</v>
      </c>
      <c r="P100">
        <v>19.698</v>
      </c>
      <c r="Q100">
        <v>26.83</v>
      </c>
      <c r="R100">
        <v>33.753999999999998</v>
      </c>
      <c r="S100">
        <v>41.993000000000002</v>
      </c>
      <c r="T100">
        <v>49.878999999999998</v>
      </c>
      <c r="U100" s="106">
        <f t="shared" si="2"/>
        <v>54.130997012770905</v>
      </c>
    </row>
    <row r="101" spans="1:21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394</v>
      </c>
      <c r="F101" s="53" t="s">
        <v>394</v>
      </c>
      <c r="G101" s="53" t="s">
        <v>59</v>
      </c>
      <c r="H101" s="53" t="s">
        <v>398</v>
      </c>
      <c r="I101" s="53" t="s">
        <v>109</v>
      </c>
      <c r="J101" s="53" t="s">
        <v>58</v>
      </c>
      <c r="K101" s="58" t="e">
        <f>(C101-VLOOKUP(H101,Riders!$A$2:$C$213,2,FALSE))/365</f>
        <v>#VALUE!</v>
      </c>
      <c r="L101" s="58" t="e">
        <f>(C101-VLOOKUP(I101,Riders!$A$2:$C$213,2,FALSE))/365</f>
        <v>#VALUE!</v>
      </c>
      <c r="M101" s="58" t="e">
        <f>(C101-VLOOKUP(J101,Riders!$A$2:$C$213,2,FALSE))/365</f>
        <v>#VALUE!</v>
      </c>
      <c r="N101" s="53">
        <v>10</v>
      </c>
      <c r="O101">
        <v>13.311</v>
      </c>
      <c r="P101">
        <v>21.347999999999999</v>
      </c>
      <c r="Q101">
        <v>29.077000000000002</v>
      </c>
      <c r="R101">
        <v>36.558</v>
      </c>
      <c r="S101">
        <v>44.204000000000001</v>
      </c>
      <c r="T101">
        <v>51.993000000000002</v>
      </c>
      <c r="U101" s="106">
        <f t="shared" si="2"/>
        <v>51.930067509087763</v>
      </c>
    </row>
    <row r="102" spans="1:21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394</v>
      </c>
      <c r="F102" s="53" t="s">
        <v>394</v>
      </c>
      <c r="G102" s="53" t="s">
        <v>70</v>
      </c>
      <c r="H102" s="53" t="s">
        <v>298</v>
      </c>
      <c r="I102" s="53" t="s">
        <v>408</v>
      </c>
      <c r="J102" s="53" t="s">
        <v>493</v>
      </c>
      <c r="K102" s="58" t="e">
        <f>(C102-VLOOKUP(H102,Riders!$A$2:$C$213,2,FALSE))/365</f>
        <v>#N/A</v>
      </c>
      <c r="L102" s="58" t="e">
        <f>(C102-VLOOKUP(I102,Riders!$A$2:$C$213,2,FALSE))/365</f>
        <v>#N/A</v>
      </c>
      <c r="M102" s="58" t="e">
        <f>(C102-VLOOKUP(J102,Riders!$A$2:$C$213,2,FALSE))/365</f>
        <v>#N/A</v>
      </c>
      <c r="N102" s="53">
        <v>11</v>
      </c>
      <c r="O102">
        <v>13.962</v>
      </c>
      <c r="P102">
        <v>22.548999999999999</v>
      </c>
      <c r="Q102">
        <v>30.838000000000001</v>
      </c>
      <c r="R102">
        <v>39.012999999999998</v>
      </c>
      <c r="S102">
        <v>47.579000000000001</v>
      </c>
      <c r="T102">
        <v>56.46</v>
      </c>
      <c r="U102" s="106">
        <f t="shared" si="2"/>
        <v>47.821466524973431</v>
      </c>
    </row>
    <row r="103" spans="1:21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471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407</v>
      </c>
      <c r="K103" s="58" t="e">
        <f>(C103-VLOOKUP(H103,Riders!$A$2:$C$213,2,FALSE))/365</f>
        <v>#N/A</v>
      </c>
      <c r="L103" s="58" t="e">
        <f>(C103-VLOOKUP(I103,Riders!$A$2:$C$213,2,FALSE))/365</f>
        <v>#VALUE!</v>
      </c>
      <c r="M103" s="58" t="e">
        <f>(C103-VLOOKUP(J103,Riders!$A$2:$C$213,2,FALSE))/365</f>
        <v>#VALUE!</v>
      </c>
      <c r="N103" s="53">
        <v>1</v>
      </c>
      <c r="O103">
        <v>11.586</v>
      </c>
      <c r="P103">
        <v>19.015999999999998</v>
      </c>
      <c r="Q103">
        <v>25.972999999999999</v>
      </c>
      <c r="R103">
        <v>33.087000000000003</v>
      </c>
      <c r="S103">
        <v>40.256999999999998</v>
      </c>
      <c r="T103">
        <v>47.686999999999998</v>
      </c>
      <c r="U103" s="106">
        <f t="shared" si="2"/>
        <v>56.61920439532787</v>
      </c>
    </row>
    <row r="104" spans="1:21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471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405</v>
      </c>
      <c r="K104" s="58" t="e">
        <f>(C104-VLOOKUP(H104,Riders!$A$2:$C$213,2,FALSE))/365</f>
        <v>#VALUE!</v>
      </c>
      <c r="L104" s="58" t="e">
        <f>(C104-VLOOKUP(I104,Riders!$A$2:$C$213,2,FALSE))/365</f>
        <v>#VALUE!</v>
      </c>
      <c r="M104" s="58" t="e">
        <f>(C104-VLOOKUP(J104,Riders!$A$2:$C$213,2,FALSE))/365</f>
        <v>#VALUE!</v>
      </c>
      <c r="N104" s="53">
        <v>2</v>
      </c>
      <c r="O104">
        <v>12.19</v>
      </c>
      <c r="P104">
        <v>19.773</v>
      </c>
      <c r="Q104">
        <v>26.753</v>
      </c>
      <c r="R104">
        <v>33.701999999999998</v>
      </c>
      <c r="S104">
        <v>40.918999999999997</v>
      </c>
      <c r="T104">
        <v>48.366</v>
      </c>
      <c r="U104" s="106">
        <f t="shared" si="2"/>
        <v>55.824339411983622</v>
      </c>
    </row>
    <row r="105" spans="1:21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471</v>
      </c>
      <c r="F105" s="53">
        <v>2</v>
      </c>
      <c r="G105" s="53" t="s">
        <v>106</v>
      </c>
      <c r="H105" s="53" t="s">
        <v>105</v>
      </c>
      <c r="I105" s="53" t="s">
        <v>396</v>
      </c>
      <c r="J105" s="53" t="s">
        <v>406</v>
      </c>
      <c r="K105" s="58" t="e">
        <f>(C105-VLOOKUP(H105,Riders!$A$2:$C$213,2,FALSE))/365</f>
        <v>#VALUE!</v>
      </c>
      <c r="L105" s="58" t="e">
        <f>(C105-VLOOKUP(I105,Riders!$A$2:$C$213,2,FALSE))/365</f>
        <v>#VALUE!</v>
      </c>
      <c r="M105" s="58" t="e">
        <f>(C105-VLOOKUP(J105,Riders!$A$2:$C$213,2,FALSE))/365</f>
        <v>#VALUE!</v>
      </c>
      <c r="N105" s="53">
        <v>1</v>
      </c>
      <c r="O105">
        <v>11.785</v>
      </c>
      <c r="P105">
        <v>19.239999999999998</v>
      </c>
      <c r="Q105">
        <v>26.279</v>
      </c>
      <c r="R105">
        <v>33.335999999999999</v>
      </c>
      <c r="S105">
        <v>40.408999999999999</v>
      </c>
      <c r="T105">
        <v>47.63</v>
      </c>
      <c r="U105" s="106">
        <f t="shared" si="2"/>
        <v>56.686961998740287</v>
      </c>
    </row>
    <row r="106" spans="1:21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471</v>
      </c>
      <c r="F106" s="53">
        <v>2</v>
      </c>
      <c r="G106" s="53" t="s">
        <v>25</v>
      </c>
      <c r="H106" s="53" t="s">
        <v>102</v>
      </c>
      <c r="I106" s="53" t="s">
        <v>1525</v>
      </c>
      <c r="J106" s="53" t="s">
        <v>1526</v>
      </c>
      <c r="K106" s="58" t="e">
        <f>(C106-VLOOKUP(H106,Riders!$A$2:$C$213,2,FALSE))/365</f>
        <v>#VALUE!</v>
      </c>
      <c r="L106" s="58" t="e">
        <f>(C106-VLOOKUP(I106,Riders!$A$2:$C$213,2,FALSE))/365</f>
        <v>#VALUE!</v>
      </c>
      <c r="M106" s="58" t="e">
        <f>(C106-VLOOKUP(J106,Riders!$A$2:$C$213,2,FALSE))/365</f>
        <v>#VALUE!</v>
      </c>
      <c r="N106" s="53">
        <v>2</v>
      </c>
      <c r="O106">
        <v>11.962</v>
      </c>
      <c r="P106">
        <v>19.451000000000001</v>
      </c>
      <c r="Q106">
        <v>26.734000000000002</v>
      </c>
      <c r="R106">
        <v>33.954999999999998</v>
      </c>
      <c r="S106">
        <v>41.212000000000003</v>
      </c>
      <c r="T106">
        <v>48.744</v>
      </c>
      <c r="U106" s="106">
        <f t="shared" si="2"/>
        <v>55.391432791728214</v>
      </c>
    </row>
    <row r="107" spans="1:21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471</v>
      </c>
      <c r="F107" s="53">
        <v>3</v>
      </c>
      <c r="G107" s="53" t="s">
        <v>19</v>
      </c>
      <c r="H107" s="53" t="s">
        <v>395</v>
      </c>
      <c r="I107" s="53" t="s">
        <v>399</v>
      </c>
      <c r="J107" s="53" t="s">
        <v>18</v>
      </c>
      <c r="K107" s="58" t="e">
        <f>(C107-VLOOKUP(H107,Riders!$A$2:$C$213,2,FALSE))/365</f>
        <v>#N/A</v>
      </c>
      <c r="L107" s="58" t="e">
        <f>(C107-VLOOKUP(I107,Riders!$A$2:$C$213,2,FALSE))/365</f>
        <v>#VALUE!</v>
      </c>
      <c r="M107" s="58" t="e">
        <f>(C107-VLOOKUP(J107,Riders!$A$2:$C$213,2,FALSE))/365</f>
        <v>#VALUE!</v>
      </c>
      <c r="N107" s="53">
        <v>1</v>
      </c>
      <c r="O107">
        <v>11.676</v>
      </c>
      <c r="P107">
        <v>19.05</v>
      </c>
      <c r="Q107">
        <v>25.963000000000001</v>
      </c>
      <c r="R107">
        <v>33.103000000000002</v>
      </c>
      <c r="S107">
        <v>40.183999999999997</v>
      </c>
      <c r="T107">
        <v>47.442</v>
      </c>
      <c r="U107" s="106">
        <f t="shared" si="2"/>
        <v>56.911597318831411</v>
      </c>
    </row>
    <row r="108" spans="1:21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471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#VALUE!</v>
      </c>
      <c r="L108" s="58" t="e">
        <f>(C108-VLOOKUP(I108,Riders!$A$2:$C$213,2,FALSE))/365</f>
        <v>#VALUE!</v>
      </c>
      <c r="M108" s="58" t="e">
        <f>(C108-VLOOKUP(J108,Riders!$A$2:$C$213,2,FALSE))/365</f>
        <v>#VALUE!</v>
      </c>
      <c r="N108" s="53">
        <v>2</v>
      </c>
      <c r="O108">
        <v>11.654999999999999</v>
      </c>
      <c r="P108">
        <v>19.126999999999999</v>
      </c>
      <c r="Q108">
        <v>26.045999999999999</v>
      </c>
      <c r="R108">
        <v>33.113999999999997</v>
      </c>
      <c r="S108">
        <v>40.380000000000003</v>
      </c>
      <c r="T108">
        <v>47.856999999999999</v>
      </c>
      <c r="U108" s="106">
        <f t="shared" si="2"/>
        <v>56.418078859936898</v>
      </c>
    </row>
    <row r="109" spans="1:21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471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 t="e">
        <f>(C109-VLOOKUP(H109,Riders!$A$2:$C$213,2,FALSE))/365</f>
        <v>#VALUE!</v>
      </c>
      <c r="L109" s="58" t="e">
        <f>(C109-VLOOKUP(I109,Riders!$A$2:$C$213,2,FALSE))/365</f>
        <v>#VALUE!</v>
      </c>
      <c r="M109" s="58" t="e">
        <f>(C109-VLOOKUP(J109,Riders!$A$2:$C$213,2,FALSE))/365</f>
        <v>#VALUE!</v>
      </c>
      <c r="N109" s="53">
        <v>1</v>
      </c>
      <c r="O109">
        <v>12.013999999999999</v>
      </c>
      <c r="P109">
        <v>19.577000000000002</v>
      </c>
      <c r="Q109">
        <v>26.486000000000001</v>
      </c>
      <c r="R109">
        <v>33.287999999999997</v>
      </c>
      <c r="S109">
        <v>40.222000000000001</v>
      </c>
      <c r="T109">
        <v>47.405999999999999</v>
      </c>
      <c r="U109" s="106">
        <f t="shared" si="2"/>
        <v>56.954815846095435</v>
      </c>
    </row>
    <row r="110" spans="1:21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471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 t="e">
        <f>(C110-VLOOKUP(H110,Riders!$A$2:$C$213,2,FALSE))/365</f>
        <v>#VALUE!</v>
      </c>
      <c r="L110" s="58" t="e">
        <f>(C110-VLOOKUP(I110,Riders!$A$2:$C$213,2,FALSE))/365</f>
        <v>#VALUE!</v>
      </c>
      <c r="M110" s="58" t="e">
        <f>(C110-VLOOKUP(J110,Riders!$A$2:$C$213,2,FALSE))/365</f>
        <v>#VALUE!</v>
      </c>
      <c r="N110" s="53">
        <v>2</v>
      </c>
      <c r="O110">
        <v>12.051</v>
      </c>
      <c r="P110">
        <v>19.672999999999998</v>
      </c>
      <c r="Q110">
        <v>26.812000000000001</v>
      </c>
      <c r="R110">
        <v>34.036999999999999</v>
      </c>
      <c r="S110">
        <v>40.988999999999997</v>
      </c>
      <c r="T110">
        <v>48.124000000000002</v>
      </c>
      <c r="U110" s="106">
        <f t="shared" si="2"/>
        <v>56.105061923364637</v>
      </c>
    </row>
    <row r="111" spans="1:21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208</v>
      </c>
      <c r="F111" s="53" t="s">
        <v>209</v>
      </c>
      <c r="G111" s="53" t="s">
        <v>19</v>
      </c>
      <c r="H111" s="53" t="s">
        <v>395</v>
      </c>
      <c r="I111" s="53" t="s">
        <v>399</v>
      </c>
      <c r="J111" s="53" t="s">
        <v>18</v>
      </c>
      <c r="K111" s="58" t="e">
        <f>(C111-VLOOKUP(H111,Riders!$A$2:$C$213,2,FALSE))/365</f>
        <v>#N/A</v>
      </c>
      <c r="L111" s="58" t="e">
        <f>(C111-VLOOKUP(I111,Riders!$A$2:$C$213,2,FALSE))/365</f>
        <v>#VALUE!</v>
      </c>
      <c r="M111" s="58" t="e">
        <f>(C111-VLOOKUP(J111,Riders!$A$2:$C$213,2,FALSE))/365</f>
        <v>#VALUE!</v>
      </c>
      <c r="N111" s="53">
        <v>1</v>
      </c>
      <c r="O111">
        <v>11.557</v>
      </c>
      <c r="P111">
        <v>18.908999999999999</v>
      </c>
      <c r="Q111">
        <v>25.981000000000002</v>
      </c>
      <c r="R111">
        <v>33.152999999999999</v>
      </c>
      <c r="S111">
        <v>40.228000000000002</v>
      </c>
      <c r="T111">
        <v>47.460999999999999</v>
      </c>
      <c r="U111" s="106">
        <f t="shared" si="2"/>
        <v>56.888813973578308</v>
      </c>
    </row>
    <row r="112" spans="1:21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208</v>
      </c>
      <c r="F112" s="53" t="s">
        <v>209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 t="e">
        <f>(C112-VLOOKUP(H112,Riders!$A$2:$C$213,2,FALSE))/365</f>
        <v>#VALUE!</v>
      </c>
      <c r="L112" s="58" t="e">
        <f>(C112-VLOOKUP(I112,Riders!$A$2:$C$213,2,FALSE))/365</f>
        <v>#VALUE!</v>
      </c>
      <c r="M112" s="58" t="e">
        <f>(C112-VLOOKUP(J112,Riders!$A$2:$C$213,2,FALSE))/365</f>
        <v>#VALUE!</v>
      </c>
      <c r="N112" s="53">
        <v>2</v>
      </c>
      <c r="O112">
        <v>12.353999999999999</v>
      </c>
      <c r="P112">
        <v>19.899000000000001</v>
      </c>
      <c r="Q112">
        <v>26.812000000000001</v>
      </c>
      <c r="R112">
        <v>33.6</v>
      </c>
      <c r="S112">
        <v>40.573999999999998</v>
      </c>
      <c r="T112">
        <v>47.82</v>
      </c>
      <c r="U112" s="106">
        <f t="shared" si="2"/>
        <v>56.461731493099123</v>
      </c>
    </row>
    <row r="113" spans="1:21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208</v>
      </c>
      <c r="F113" s="53" t="s">
        <v>210</v>
      </c>
      <c r="G113" s="53" t="s">
        <v>106</v>
      </c>
      <c r="H113" s="53" t="s">
        <v>105</v>
      </c>
      <c r="I113" s="53" t="s">
        <v>396</v>
      </c>
      <c r="J113" s="53" t="s">
        <v>406</v>
      </c>
      <c r="K113" s="58" t="e">
        <f>(C113-VLOOKUP(H113,Riders!$A$2:$C$213,2,FALSE))/365</f>
        <v>#VALUE!</v>
      </c>
      <c r="L113" s="58" t="e">
        <f>(C113-VLOOKUP(I113,Riders!$A$2:$C$213,2,FALSE))/365</f>
        <v>#VALUE!</v>
      </c>
      <c r="M113" s="58" t="e">
        <f>(C113-VLOOKUP(J113,Riders!$A$2:$C$213,2,FALSE))/365</f>
        <v>#VALUE!</v>
      </c>
      <c r="N113" s="53">
        <v>3</v>
      </c>
      <c r="O113">
        <v>11.86</v>
      </c>
      <c r="P113">
        <v>19.364999999999998</v>
      </c>
      <c r="Q113">
        <v>26.437000000000001</v>
      </c>
      <c r="R113">
        <v>33.499000000000002</v>
      </c>
      <c r="S113">
        <v>40.582000000000001</v>
      </c>
      <c r="T113">
        <v>47.813000000000002</v>
      </c>
      <c r="U113" s="106">
        <f t="shared" si="2"/>
        <v>56.46999769937046</v>
      </c>
    </row>
    <row r="114" spans="1:21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208</v>
      </c>
      <c r="F114" s="53" t="s">
        <v>210</v>
      </c>
      <c r="G114" s="53" t="s">
        <v>25</v>
      </c>
      <c r="H114" s="53" t="s">
        <v>186</v>
      </c>
      <c r="I114" s="53" t="s">
        <v>24</v>
      </c>
      <c r="J114" s="53" t="s">
        <v>407</v>
      </c>
      <c r="K114" s="58" t="e">
        <f>(C114-VLOOKUP(H114,Riders!$A$2:$C$213,2,FALSE))/365</f>
        <v>#N/A</v>
      </c>
      <c r="L114" s="58" t="e">
        <f>(C114-VLOOKUP(I114,Riders!$A$2:$C$213,2,FALSE))/365</f>
        <v>#VALUE!</v>
      </c>
      <c r="M114" s="58" t="e">
        <f>(C114-VLOOKUP(J114,Riders!$A$2:$C$213,2,FALSE))/365</f>
        <v>#VALUE!</v>
      </c>
      <c r="N114" s="53">
        <v>4</v>
      </c>
      <c r="O114">
        <v>11.659000000000001</v>
      </c>
      <c r="P114">
        <v>19.143000000000001</v>
      </c>
      <c r="Q114">
        <v>26.138999999999999</v>
      </c>
      <c r="R114">
        <v>33.262999999999998</v>
      </c>
      <c r="S114">
        <v>40.472000000000001</v>
      </c>
      <c r="T114">
        <v>48.015000000000001</v>
      </c>
      <c r="U114" s="106">
        <f t="shared" si="2"/>
        <v>56.232427366447986</v>
      </c>
    </row>
    <row r="115" spans="1:21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394</v>
      </c>
      <c r="F115" s="53" t="s">
        <v>394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 t="e">
        <f>(C115-VLOOKUP(H115,Riders!$A$2:$C$213,2,FALSE))/365</f>
        <v>#VALUE!</v>
      </c>
      <c r="L115" s="58" t="e">
        <f>(C115-VLOOKUP(I115,Riders!$A$2:$C$213,2,FALSE))/365</f>
        <v>#VALUE!</v>
      </c>
      <c r="M115" s="58" t="e">
        <f>(C115-VLOOKUP(J115,Riders!$A$2:$C$213,2,FALSE))/365</f>
        <v>#VALUE!</v>
      </c>
      <c r="N115" s="53">
        <v>1</v>
      </c>
      <c r="O115">
        <v>11.667</v>
      </c>
      <c r="P115">
        <v>19.033999999999999</v>
      </c>
      <c r="Q115">
        <v>25.86</v>
      </c>
      <c r="R115">
        <v>32.715000000000003</v>
      </c>
      <c r="S115">
        <v>39.515999999999998</v>
      </c>
      <c r="T115">
        <v>46.511000000000003</v>
      </c>
      <c r="U115" s="106">
        <f t="shared" si="2"/>
        <v>58.050783685579752</v>
      </c>
    </row>
    <row r="116" spans="1:21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394</v>
      </c>
      <c r="F116" s="53" t="s">
        <v>394</v>
      </c>
      <c r="G116" s="53" t="e">
        <f>VLOOKUP(J116,Riders!$A$2:$D$257,4,FALSE)</f>
        <v>#N/A</v>
      </c>
      <c r="H116" s="53" t="s">
        <v>415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>
        <v>11.448</v>
      </c>
      <c r="P116">
        <v>18.634</v>
      </c>
      <c r="Q116">
        <v>25.550999999999998</v>
      </c>
      <c r="R116">
        <v>32.484000000000002</v>
      </c>
      <c r="S116">
        <v>39.588999999999999</v>
      </c>
      <c r="T116">
        <v>47.030999999999999</v>
      </c>
      <c r="U116" s="106">
        <f t="shared" ref="U116:U179" si="3">3.6*750/T116</f>
        <v>57.408943037570964</v>
      </c>
    </row>
    <row r="117" spans="1:21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394</v>
      </c>
      <c r="F117" s="53" t="s">
        <v>394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 t="e">
        <f>(C117-VLOOKUP(H117,Riders!$A$2:$C$213,2,FALSE))/365</f>
        <v>#VALUE!</v>
      </c>
      <c r="L117" s="58" t="e">
        <f>(C117-VLOOKUP(I117,Riders!$A$2:$C$213,2,FALSE))/365</f>
        <v>#VALUE!</v>
      </c>
      <c r="M117" s="58" t="e">
        <f>(C117-VLOOKUP(J117,Riders!$A$2:$C$213,2,FALSE))/365</f>
        <v>#VALUE!</v>
      </c>
      <c r="N117" s="53">
        <v>3</v>
      </c>
      <c r="O117">
        <v>11.992000000000001</v>
      </c>
      <c r="P117">
        <v>19.454999999999998</v>
      </c>
      <c r="Q117">
        <v>26.370999999999999</v>
      </c>
      <c r="R117">
        <v>33.268000000000001</v>
      </c>
      <c r="S117">
        <v>40.584000000000003</v>
      </c>
      <c r="T117">
        <v>48.362000000000002</v>
      </c>
      <c r="U117" s="106">
        <f t="shared" si="3"/>
        <v>55.828956618832969</v>
      </c>
    </row>
    <row r="118" spans="1:21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394</v>
      </c>
      <c r="F118" s="53" t="s">
        <v>394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407</v>
      </c>
      <c r="K118" s="58" t="e">
        <f>(C118-VLOOKUP(H118,Riders!$A$2:$C$213,2,FALSE))/365</f>
        <v>#N/A</v>
      </c>
      <c r="L118" s="58" t="e">
        <f>(C118-VLOOKUP(I118,Riders!$A$2:$C$213,2,FALSE))/365</f>
        <v>#VALUE!</v>
      </c>
      <c r="M118" s="58" t="e">
        <f>(C118-VLOOKUP(J118,Riders!$A$2:$C$213,2,FALSE))/365</f>
        <v>#VALUE!</v>
      </c>
      <c r="N118" s="53">
        <v>4</v>
      </c>
      <c r="O118">
        <v>11.676</v>
      </c>
      <c r="P118">
        <v>19.138999999999999</v>
      </c>
      <c r="Q118">
        <v>26.207999999999998</v>
      </c>
      <c r="R118">
        <v>33.451000000000001</v>
      </c>
      <c r="S118">
        <v>40.79</v>
      </c>
      <c r="T118">
        <v>48.387999999999998</v>
      </c>
      <c r="U118" s="106">
        <f t="shared" si="3"/>
        <v>55.79895841944284</v>
      </c>
    </row>
    <row r="119" spans="1:21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394</v>
      </c>
      <c r="F119" s="53" t="s">
        <v>394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#VALUE!</v>
      </c>
      <c r="L119" s="58" t="e">
        <f>(C119-VLOOKUP(I119,Riders!$A$2:$C$213,2,FALSE))/365</f>
        <v>#VALUE!</v>
      </c>
      <c r="M119" s="58" t="e">
        <f>(C119-VLOOKUP(J119,Riders!$A$2:$C$213,2,FALSE))/365</f>
        <v>#VALUE!</v>
      </c>
      <c r="N119" s="53">
        <v>5</v>
      </c>
      <c r="O119">
        <v>11.853999999999999</v>
      </c>
      <c r="P119">
        <v>19.481999999999999</v>
      </c>
      <c r="Q119">
        <v>26.553999999999998</v>
      </c>
      <c r="R119">
        <v>33.692999999999998</v>
      </c>
      <c r="S119">
        <v>41.095999999999997</v>
      </c>
      <c r="T119">
        <v>48.777999999999999</v>
      </c>
      <c r="U119" s="106">
        <f t="shared" si="3"/>
        <v>55.352822993972694</v>
      </c>
    </row>
    <row r="120" spans="1:21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394</v>
      </c>
      <c r="F120" s="53" t="s">
        <v>394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 t="e">
        <f>(C120-VLOOKUP(H120,Riders!$A$2:$C$213,2,FALSE))/365</f>
        <v>#VALUE!</v>
      </c>
      <c r="L120" s="58" t="e">
        <f>(C120-VLOOKUP(I120,Riders!$A$2:$C$213,2,FALSE))/365</f>
        <v>#VALUE!</v>
      </c>
      <c r="M120" s="58" t="e">
        <f>(C120-VLOOKUP(J120,Riders!$A$2:$C$213,2,FALSE))/365</f>
        <v>#VALUE!</v>
      </c>
      <c r="N120" s="53">
        <v>6</v>
      </c>
      <c r="O120">
        <v>12.539</v>
      </c>
      <c r="P120">
        <v>20.408999999999999</v>
      </c>
      <c r="Q120">
        <v>27.558</v>
      </c>
      <c r="R120">
        <v>34.665999999999997</v>
      </c>
      <c r="S120">
        <v>41.776000000000003</v>
      </c>
      <c r="T120">
        <v>49.177999999999997</v>
      </c>
      <c r="U120" s="106">
        <f t="shared" si="3"/>
        <v>54.902598723006228</v>
      </c>
    </row>
    <row r="121" spans="1:21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394</v>
      </c>
      <c r="F121" s="53" t="s">
        <v>394</v>
      </c>
      <c r="G121" s="53" t="str">
        <f>VLOOKUP(J121,Riders!$A$2:$D$257,4,FALSE)</f>
        <v>UKR</v>
      </c>
      <c r="H121" s="53" t="s">
        <v>150</v>
      </c>
      <c r="I121" s="53" t="s">
        <v>115</v>
      </c>
      <c r="J121" s="53" t="s">
        <v>1521</v>
      </c>
      <c r="K121" s="58" t="e">
        <f>(C121-VLOOKUP(H121,Riders!$A$2:$C$213,2,FALSE))/365</f>
        <v>#N/A</v>
      </c>
      <c r="L121" s="58" t="e">
        <f>(C121-VLOOKUP(I121,Riders!$A$2:$C$213,2,FALSE))/365</f>
        <v>#VALUE!</v>
      </c>
      <c r="M121" s="58" t="e">
        <f>(C121-VLOOKUP(J121,Riders!$A$2:$C$213,2,FALSE))/365</f>
        <v>#VALUE!</v>
      </c>
      <c r="N121" s="53">
        <v>7</v>
      </c>
      <c r="O121">
        <v>12.176</v>
      </c>
      <c r="P121">
        <v>19.780999999999999</v>
      </c>
      <c r="Q121">
        <v>27.21</v>
      </c>
      <c r="R121">
        <v>34.982999999999997</v>
      </c>
      <c r="S121">
        <v>42.634</v>
      </c>
      <c r="T121">
        <v>50.23</v>
      </c>
      <c r="U121" s="106">
        <f t="shared" si="3"/>
        <v>53.752737407923554</v>
      </c>
    </row>
    <row r="122" spans="1:21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394</v>
      </c>
      <c r="F122" s="53" t="s">
        <v>394</v>
      </c>
      <c r="G122" s="53" t="e">
        <f>VLOOKUP(J122,Riders!$A$2:$D$257,4,FALSE)</f>
        <v>#N/A</v>
      </c>
      <c r="H122" s="53" t="s">
        <v>493</v>
      </c>
      <c r="I122" s="53" t="s">
        <v>408</v>
      </c>
      <c r="J122" s="53" t="s">
        <v>298</v>
      </c>
      <c r="K122" s="58" t="e">
        <f>(C122-VLOOKUP(H122,Riders!$A$2:$C$213,2,FALSE))/365</f>
        <v>#N/A</v>
      </c>
      <c r="L122" s="58" t="e">
        <f>(C122-VLOOKUP(I122,Riders!$A$2:$C$213,2,FALSE))/365</f>
        <v>#N/A</v>
      </c>
      <c r="M122" s="58" t="e">
        <f>(C122-VLOOKUP(J122,Riders!$A$2:$C$213,2,FALSE))/365</f>
        <v>#N/A</v>
      </c>
      <c r="N122" s="53">
        <v>8</v>
      </c>
      <c r="O122">
        <v>13.907999999999999</v>
      </c>
      <c r="P122">
        <v>22.539000000000001</v>
      </c>
      <c r="Q122">
        <v>30.981999999999999</v>
      </c>
      <c r="R122">
        <v>39.372</v>
      </c>
      <c r="S122">
        <v>47.56</v>
      </c>
      <c r="T122">
        <v>55.652999999999999</v>
      </c>
      <c r="U122" s="106">
        <f t="shared" si="3"/>
        <v>48.514904856881031</v>
      </c>
    </row>
    <row r="123" spans="1:21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471</v>
      </c>
      <c r="F123" s="53">
        <v>1</v>
      </c>
      <c r="G123" s="53" t="e">
        <f>VLOOKUP(J123,Riders!$A$2:$D$257,4,FALSE)</f>
        <v>#N/A</v>
      </c>
      <c r="H123" s="53" t="s">
        <v>493</v>
      </c>
      <c r="I123" s="53" t="s">
        <v>408</v>
      </c>
      <c r="J123" s="53" t="s">
        <v>298</v>
      </c>
      <c r="K123" s="58" t="e">
        <f>(C123-VLOOKUP(H123,Riders!$A$2:$C$213,2,FALSE))/365</f>
        <v>#N/A</v>
      </c>
      <c r="L123" s="58" t="e">
        <f>(C123-VLOOKUP(I123,Riders!$A$2:$C$213,2,FALSE))/365</f>
        <v>#N/A</v>
      </c>
      <c r="M123" s="58" t="e">
        <f>(C123-VLOOKUP(J123,Riders!$A$2:$C$213,2,FALSE))/365</f>
        <v>#N/A</v>
      </c>
      <c r="N123" s="53">
        <v>1</v>
      </c>
      <c r="O123">
        <v>14.159000000000001</v>
      </c>
      <c r="P123">
        <v>22.759</v>
      </c>
      <c r="Q123">
        <v>31.138000000000002</v>
      </c>
      <c r="R123">
        <v>39.459000000000003</v>
      </c>
      <c r="S123">
        <v>47.654000000000003</v>
      </c>
      <c r="T123">
        <v>55.734000000000002</v>
      </c>
      <c r="U123" s="106">
        <f t="shared" si="3"/>
        <v>48.444396598126815</v>
      </c>
    </row>
    <row r="124" spans="1:21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471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407</v>
      </c>
      <c r="K124" s="58" t="e">
        <f>(C124-VLOOKUP(H124,Riders!$A$2:$C$213,2,FALSE))/365</f>
        <v>#N/A</v>
      </c>
      <c r="L124" s="58" t="e">
        <f>(C124-VLOOKUP(I124,Riders!$A$2:$C$213,2,FALSE))/365</f>
        <v>#VALUE!</v>
      </c>
      <c r="M124" s="58" t="e">
        <f>(C124-VLOOKUP(J124,Riders!$A$2:$C$213,2,FALSE))/365</f>
        <v>#VALUE!</v>
      </c>
      <c r="N124" s="53">
        <v>1</v>
      </c>
      <c r="O124">
        <v>11.579000000000001</v>
      </c>
      <c r="P124">
        <v>18.971</v>
      </c>
      <c r="Q124">
        <v>26.088000000000001</v>
      </c>
      <c r="R124">
        <v>33.203000000000003</v>
      </c>
      <c r="S124">
        <v>40.491999999999997</v>
      </c>
      <c r="T124">
        <v>48.066000000000003</v>
      </c>
      <c r="U124" s="106">
        <f t="shared" si="3"/>
        <v>56.172762451629005</v>
      </c>
    </row>
    <row r="125" spans="1:21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471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#VALUE!</v>
      </c>
      <c r="L125" s="58" t="e">
        <f>(C125-VLOOKUP(I125,Riders!$A$2:$C$213,2,FALSE))/365</f>
        <v>#VALUE!</v>
      </c>
      <c r="M125" s="58" t="e">
        <f>(C125-VLOOKUP(J125,Riders!$A$2:$C$213,2,FALSE))/365</f>
        <v>#VALUE!</v>
      </c>
      <c r="N125" s="53">
        <v>2</v>
      </c>
      <c r="O125">
        <v>11.827</v>
      </c>
      <c r="P125">
        <v>19.391999999999999</v>
      </c>
      <c r="Q125">
        <v>26.367999999999999</v>
      </c>
      <c r="R125">
        <v>33.387</v>
      </c>
      <c r="S125">
        <v>40.634</v>
      </c>
      <c r="T125">
        <v>48.155999999999999</v>
      </c>
      <c r="U125" s="106">
        <f t="shared" si="3"/>
        <v>56.067779715923251</v>
      </c>
    </row>
    <row r="126" spans="1:21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471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 t="e">
        <f>(C126-VLOOKUP(H126,Riders!$A$2:$C$213,2,FALSE))/365</f>
        <v>#VALUE!</v>
      </c>
      <c r="L126" s="58" t="e">
        <f>(C126-VLOOKUP(I126,Riders!$A$2:$C$213,2,FALSE))/365</f>
        <v>#VALUE!</v>
      </c>
      <c r="M126" s="58" t="e">
        <f>(C126-VLOOKUP(J126,Riders!$A$2:$C$213,2,FALSE))/365</f>
        <v>#VALUE!</v>
      </c>
      <c r="N126" s="53">
        <v>1</v>
      </c>
      <c r="O126">
        <v>12.47</v>
      </c>
      <c r="P126">
        <v>20.228000000000002</v>
      </c>
      <c r="Q126">
        <v>27.22</v>
      </c>
      <c r="R126">
        <v>34.223999999999997</v>
      </c>
      <c r="S126">
        <v>41.295999999999999</v>
      </c>
      <c r="T126">
        <v>48.622</v>
      </c>
      <c r="U126" s="106">
        <f t="shared" si="3"/>
        <v>55.530418329151416</v>
      </c>
    </row>
    <row r="127" spans="1:21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471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 t="e">
        <f>(C127-VLOOKUP(H127,Riders!$A$2:$C$213,2,FALSE))/365</f>
        <v>#VALUE!</v>
      </c>
      <c r="L127" s="58" t="e">
        <f>(C127-VLOOKUP(I127,Riders!$A$2:$C$213,2,FALSE))/365</f>
        <v>#VALUE!</v>
      </c>
      <c r="M127" s="58" t="e">
        <f>(C127-VLOOKUP(J127,Riders!$A$2:$C$213,2,FALSE))/365</f>
        <v>#VALUE!</v>
      </c>
      <c r="N127" s="53">
        <v>2</v>
      </c>
      <c r="O127" t="s">
        <v>211</v>
      </c>
      <c r="P127" t="s">
        <v>211</v>
      </c>
      <c r="Q127" t="s">
        <v>211</v>
      </c>
      <c r="R127" t="s">
        <v>211</v>
      </c>
      <c r="S127" t="s">
        <v>211</v>
      </c>
      <c r="T127" t="s">
        <v>211</v>
      </c>
      <c r="U127" s="106" t="e">
        <f t="shared" si="3"/>
        <v>#VALUE!</v>
      </c>
    </row>
    <row r="128" spans="1:21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471</v>
      </c>
      <c r="F128" s="53">
        <v>4</v>
      </c>
      <c r="G128" s="53" t="e">
        <f>VLOOKUP(J128,Riders!$A$2:$D$257,4,FALSE)</f>
        <v>#N/A</v>
      </c>
      <c r="H128" s="53" t="s">
        <v>415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>
        <v>11.382</v>
      </c>
      <c r="P128">
        <v>18.571999999999999</v>
      </c>
      <c r="Q128">
        <v>25.393000000000001</v>
      </c>
      <c r="R128">
        <v>32.335999999999999</v>
      </c>
      <c r="S128">
        <v>39.552</v>
      </c>
      <c r="T128">
        <v>47.042999999999999</v>
      </c>
      <c r="U128" s="106">
        <f t="shared" si="3"/>
        <v>57.394298832982592</v>
      </c>
    </row>
    <row r="129" spans="1:21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471</v>
      </c>
      <c r="F129" s="53">
        <v>4</v>
      </c>
      <c r="G129" s="53" t="str">
        <f>VLOOKUP(J129,Riders!$A$2:$D$257,4,FALSE)</f>
        <v>UKR</v>
      </c>
      <c r="H129" s="53" t="s">
        <v>150</v>
      </c>
      <c r="I129" s="53" t="s">
        <v>115</v>
      </c>
      <c r="J129" s="53" t="s">
        <v>1521</v>
      </c>
      <c r="K129" s="58" t="e">
        <f>(C129-VLOOKUP(H129,Riders!$A$2:$C$213,2,FALSE))/365</f>
        <v>#N/A</v>
      </c>
      <c r="L129" s="58" t="e">
        <f>(C129-VLOOKUP(I129,Riders!$A$2:$C$213,2,FALSE))/365</f>
        <v>#VALUE!</v>
      </c>
      <c r="M129" s="58" t="e">
        <f>(C129-VLOOKUP(J129,Riders!$A$2:$C$213,2,FALSE))/365</f>
        <v>#VALUE!</v>
      </c>
      <c r="N129" s="53">
        <v>2</v>
      </c>
      <c r="O129">
        <v>12.154999999999999</v>
      </c>
      <c r="P129">
        <v>19.739999999999998</v>
      </c>
      <c r="Q129">
        <v>27.088000000000001</v>
      </c>
      <c r="R129">
        <v>34.777000000000001</v>
      </c>
      <c r="S129">
        <v>42.433</v>
      </c>
      <c r="T129">
        <v>50.042999999999999</v>
      </c>
      <c r="U129" s="106">
        <f t="shared" si="3"/>
        <v>53.953599904082488</v>
      </c>
    </row>
    <row r="130" spans="1:21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471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 t="e">
        <f>(C130-VLOOKUP(H130,Riders!$A$2:$C$213,2,FALSE))/365</f>
        <v>#VALUE!</v>
      </c>
      <c r="L130" s="58" t="e">
        <f>(C130-VLOOKUP(I130,Riders!$A$2:$C$213,2,FALSE))/365</f>
        <v>#VALUE!</v>
      </c>
      <c r="M130" s="58" t="e">
        <f>(C130-VLOOKUP(J130,Riders!$A$2:$C$213,2,FALSE))/365</f>
        <v>#VALUE!</v>
      </c>
      <c r="N130" s="53">
        <v>1</v>
      </c>
      <c r="O130">
        <v>11.612</v>
      </c>
      <c r="P130">
        <v>18.91</v>
      </c>
      <c r="Q130">
        <v>25.728000000000002</v>
      </c>
      <c r="R130">
        <v>32.384999999999998</v>
      </c>
      <c r="S130">
        <v>39.256</v>
      </c>
      <c r="T130">
        <v>46.357999999999997</v>
      </c>
      <c r="U130" s="106">
        <f t="shared" si="3"/>
        <v>58.242374563182196</v>
      </c>
    </row>
    <row r="131" spans="1:21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208</v>
      </c>
      <c r="F131" s="53" t="s">
        <v>209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>
        <v>11.532999999999999</v>
      </c>
      <c r="P131">
        <v>18.783999999999999</v>
      </c>
      <c r="Q131">
        <v>25.579000000000001</v>
      </c>
      <c r="R131">
        <v>32.197000000000003</v>
      </c>
      <c r="S131">
        <v>39.018000000000001</v>
      </c>
      <c r="T131">
        <v>46.064</v>
      </c>
      <c r="U131" s="106">
        <f t="shared" si="3"/>
        <v>58.614102118791244</v>
      </c>
    </row>
    <row r="132" spans="1:21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208</v>
      </c>
      <c r="F132" s="53" t="s">
        <v>209</v>
      </c>
      <c r="G132" s="53" t="e">
        <f>VLOOKUP(J132,Riders!$A$2:$D$257,4,FALSE)</f>
        <v>#N/A</v>
      </c>
      <c r="H132" s="53" t="s">
        <v>415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>
        <v>11.381</v>
      </c>
      <c r="P132">
        <v>18.669</v>
      </c>
      <c r="Q132">
        <v>25.542999999999999</v>
      </c>
      <c r="R132">
        <v>32.521000000000001</v>
      </c>
      <c r="S132">
        <v>39.536999999999999</v>
      </c>
      <c r="T132">
        <v>46.718000000000004</v>
      </c>
      <c r="U132" s="106">
        <f t="shared" si="3"/>
        <v>57.793569930219611</v>
      </c>
    </row>
    <row r="133" spans="1:21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208</v>
      </c>
      <c r="F133" s="53" t="s">
        <v>210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407</v>
      </c>
      <c r="K133" s="53"/>
      <c r="L133" s="53"/>
      <c r="M133" s="53"/>
      <c r="N133" s="53">
        <v>3</v>
      </c>
      <c r="O133">
        <v>11.715</v>
      </c>
      <c r="P133">
        <v>19.09</v>
      </c>
      <c r="Q133">
        <v>26.091000000000001</v>
      </c>
      <c r="R133">
        <v>33.228000000000002</v>
      </c>
      <c r="S133">
        <v>40.51</v>
      </c>
      <c r="T133">
        <v>48.058999999999997</v>
      </c>
      <c r="U133" s="106">
        <f t="shared" si="3"/>
        <v>56.180944256018648</v>
      </c>
    </row>
    <row r="134" spans="1:21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208</v>
      </c>
      <c r="F134" s="53" t="s">
        <v>210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>
        <v>12.473000000000001</v>
      </c>
      <c r="P134">
        <v>20.221</v>
      </c>
      <c r="Q134">
        <v>27.331</v>
      </c>
      <c r="R134">
        <v>34.35</v>
      </c>
      <c r="S134">
        <v>41.356999999999999</v>
      </c>
      <c r="T134">
        <v>48.612000000000002</v>
      </c>
      <c r="U134" s="106">
        <f t="shared" si="3"/>
        <v>55.541841520612195</v>
      </c>
    </row>
    <row r="135" spans="1:21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394</v>
      </c>
      <c r="F135" s="68" t="s">
        <v>394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>
        <v>12.318</v>
      </c>
      <c r="P135">
        <v>20.035</v>
      </c>
      <c r="Q135">
        <v>27.132000000000001</v>
      </c>
      <c r="R135">
        <v>34.332999999999998</v>
      </c>
      <c r="S135">
        <v>41.170999999999999</v>
      </c>
      <c r="T135">
        <v>48.204999999999998</v>
      </c>
      <c r="U135" s="106">
        <f t="shared" si="3"/>
        <v>56.01078726273208</v>
      </c>
    </row>
    <row r="136" spans="1:21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394</v>
      </c>
      <c r="F136" s="68" t="s">
        <v>394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>
        <v>11.680999999999999</v>
      </c>
      <c r="P136">
        <v>19.370999999999999</v>
      </c>
      <c r="Q136">
        <v>26.492999999999999</v>
      </c>
      <c r="R136">
        <v>33.747999999999998</v>
      </c>
      <c r="S136">
        <v>41.115000000000002</v>
      </c>
      <c r="T136">
        <v>48.765999999999998</v>
      </c>
      <c r="U136" s="106">
        <f t="shared" si="3"/>
        <v>55.366443833818643</v>
      </c>
    </row>
    <row r="137" spans="1:21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394</v>
      </c>
      <c r="F137" s="68" t="s">
        <v>394</v>
      </c>
      <c r="G137" s="17" t="s">
        <v>27</v>
      </c>
      <c r="H137" s="17" t="s">
        <v>412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>
        <v>12.907</v>
      </c>
      <c r="P137">
        <v>20.815000000000001</v>
      </c>
      <c r="Q137">
        <v>27.734999999999999</v>
      </c>
      <c r="R137">
        <v>34.795000000000002</v>
      </c>
      <c r="S137">
        <v>41.768000000000001</v>
      </c>
      <c r="T137">
        <v>49.040999999999997</v>
      </c>
      <c r="U137" s="106">
        <f t="shared" si="3"/>
        <v>55.05597357313269</v>
      </c>
    </row>
    <row r="138" spans="1:21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394</v>
      </c>
      <c r="F138" s="68" t="s">
        <v>394</v>
      </c>
      <c r="G138" s="17" t="s">
        <v>59</v>
      </c>
      <c r="H138" s="17" t="s">
        <v>647</v>
      </c>
      <c r="I138" s="17" t="s">
        <v>411</v>
      </c>
      <c r="J138" s="17" t="s">
        <v>295</v>
      </c>
      <c r="K138" s="17"/>
      <c r="L138" s="17"/>
      <c r="M138" s="17"/>
      <c r="N138" s="68">
        <v>4</v>
      </c>
      <c r="O138">
        <v>13.007999999999999</v>
      </c>
      <c r="P138">
        <v>20.783000000000001</v>
      </c>
      <c r="Q138">
        <v>28.356000000000002</v>
      </c>
      <c r="R138">
        <v>35.994999999999997</v>
      </c>
      <c r="S138">
        <v>43.857999999999997</v>
      </c>
      <c r="T138">
        <v>51.843000000000004</v>
      </c>
      <c r="U138" s="106">
        <f t="shared" si="3"/>
        <v>52.080319425959139</v>
      </c>
    </row>
    <row r="139" spans="1:21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394</v>
      </c>
      <c r="F139" s="68" t="s">
        <v>394</v>
      </c>
      <c r="G139" s="17" t="s">
        <v>70</v>
      </c>
      <c r="H139" s="17" t="s">
        <v>493</v>
      </c>
      <c r="I139" s="17" t="s">
        <v>408</v>
      </c>
      <c r="J139" s="17" t="s">
        <v>298</v>
      </c>
      <c r="K139" s="17"/>
      <c r="L139" s="17"/>
      <c r="M139" s="17"/>
      <c r="N139" s="68">
        <v>5</v>
      </c>
      <c r="O139">
        <v>13.752000000000001</v>
      </c>
      <c r="P139">
        <v>22.372</v>
      </c>
      <c r="Q139">
        <v>31.381</v>
      </c>
      <c r="R139">
        <v>39.853000000000002</v>
      </c>
      <c r="S139">
        <v>47.945999999999998</v>
      </c>
      <c r="T139">
        <v>56.066000000000003</v>
      </c>
      <c r="U139" s="106">
        <f t="shared" si="3"/>
        <v>48.157528626975349</v>
      </c>
    </row>
    <row r="140" spans="1:21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471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>
        <v>11.727</v>
      </c>
      <c r="P140">
        <v>19.417999999999999</v>
      </c>
      <c r="Q140">
        <v>26.48</v>
      </c>
      <c r="R140">
        <v>33.707999999999998</v>
      </c>
      <c r="S140">
        <v>41.021999999999998</v>
      </c>
      <c r="T140">
        <v>48.575000000000003</v>
      </c>
      <c r="U140" s="106">
        <f t="shared" si="3"/>
        <v>55.584148224395264</v>
      </c>
    </row>
    <row r="141" spans="1:21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471</v>
      </c>
      <c r="F141" s="68">
        <v>1</v>
      </c>
      <c r="G141" s="17" t="s">
        <v>27</v>
      </c>
      <c r="H141" s="17" t="s">
        <v>412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>
        <v>13.294</v>
      </c>
      <c r="P141">
        <v>21.187999999999999</v>
      </c>
      <c r="Q141">
        <v>28.259</v>
      </c>
      <c r="R141">
        <v>35.320999999999998</v>
      </c>
      <c r="S141">
        <v>42.45</v>
      </c>
      <c r="T141">
        <v>49.747999999999998</v>
      </c>
      <c r="U141" s="106">
        <f t="shared" si="3"/>
        <v>54.273538634718989</v>
      </c>
    </row>
    <row r="142" spans="1:21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471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>
        <v>12.191000000000001</v>
      </c>
      <c r="P142">
        <v>19.792999999999999</v>
      </c>
      <c r="Q142">
        <v>26.835000000000001</v>
      </c>
      <c r="R142">
        <v>33.951000000000001</v>
      </c>
      <c r="S142">
        <v>40.722000000000001</v>
      </c>
      <c r="T142">
        <v>47.683</v>
      </c>
      <c r="U142" s="106">
        <f t="shared" si="3"/>
        <v>56.623954029738059</v>
      </c>
    </row>
    <row r="143" spans="1:21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471</v>
      </c>
      <c r="F143" s="68">
        <v>2</v>
      </c>
      <c r="G143" s="17" t="s">
        <v>59</v>
      </c>
      <c r="H143" s="17" t="s">
        <v>647</v>
      </c>
      <c r="I143" s="17" t="s">
        <v>411</v>
      </c>
      <c r="J143" s="17" t="s">
        <v>295</v>
      </c>
      <c r="K143" s="17"/>
      <c r="L143" s="17"/>
      <c r="M143" s="17"/>
      <c r="N143" s="68">
        <v>2</v>
      </c>
      <c r="O143">
        <v>13.208</v>
      </c>
      <c r="P143">
        <v>20.849</v>
      </c>
      <c r="Q143">
        <v>28.643999999999998</v>
      </c>
      <c r="R143">
        <v>36.110999999999997</v>
      </c>
      <c r="S143">
        <v>43.823999999999998</v>
      </c>
      <c r="T143">
        <v>51.584000000000003</v>
      </c>
      <c r="U143" s="106">
        <f t="shared" si="3"/>
        <v>52.341811414392055</v>
      </c>
    </row>
    <row r="144" spans="1:21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208</v>
      </c>
      <c r="F144" s="68" t="s">
        <v>209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>
        <v>12.121</v>
      </c>
      <c r="P144">
        <v>19.707999999999998</v>
      </c>
      <c r="Q144">
        <v>26.931999999999999</v>
      </c>
      <c r="R144">
        <v>34.121000000000002</v>
      </c>
      <c r="S144">
        <v>40.982999999999997</v>
      </c>
      <c r="T144">
        <v>47.969000000000001</v>
      </c>
      <c r="U144" s="106">
        <f t="shared" si="3"/>
        <v>56.286351602076337</v>
      </c>
    </row>
    <row r="145" spans="1:21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208</v>
      </c>
      <c r="F145" s="68" t="s">
        <v>209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>
        <v>11.832000000000001</v>
      </c>
      <c r="P145">
        <v>19.548999999999999</v>
      </c>
      <c r="Q145">
        <v>26.64</v>
      </c>
      <c r="R145">
        <v>33.848999999999997</v>
      </c>
      <c r="S145">
        <v>41.14</v>
      </c>
      <c r="T145">
        <v>48.634</v>
      </c>
      <c r="U145" s="106">
        <f t="shared" si="3"/>
        <v>55.516716700250853</v>
      </c>
    </row>
    <row r="146" spans="1:21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208</v>
      </c>
      <c r="F146" s="68" t="s">
        <v>210</v>
      </c>
      <c r="G146" s="17" t="s">
        <v>27</v>
      </c>
      <c r="H146" s="17" t="s">
        <v>412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>
        <v>13.083</v>
      </c>
      <c r="P146">
        <v>20.908999999999999</v>
      </c>
      <c r="Q146">
        <v>27.968</v>
      </c>
      <c r="R146">
        <v>35.030999999999999</v>
      </c>
      <c r="S146">
        <v>42.088000000000001</v>
      </c>
      <c r="T146">
        <v>49.360999999999997</v>
      </c>
      <c r="U146" s="106">
        <f t="shared" si="3"/>
        <v>54.699053908956465</v>
      </c>
    </row>
    <row r="147" spans="1:21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208</v>
      </c>
      <c r="F147" s="68" t="s">
        <v>210</v>
      </c>
      <c r="G147" s="17" t="s">
        <v>59</v>
      </c>
      <c r="H147" s="17" t="s">
        <v>647</v>
      </c>
      <c r="I147" s="17" t="s">
        <v>411</v>
      </c>
      <c r="J147" s="17" t="s">
        <v>295</v>
      </c>
      <c r="K147" s="17"/>
      <c r="L147" s="17"/>
      <c r="M147" s="17"/>
      <c r="N147" s="68">
        <v>4</v>
      </c>
      <c r="O147">
        <v>13.38</v>
      </c>
      <c r="P147">
        <v>21.24</v>
      </c>
      <c r="Q147">
        <v>28.763000000000002</v>
      </c>
      <c r="R147">
        <v>36.308999999999997</v>
      </c>
      <c r="S147">
        <v>43.935000000000002</v>
      </c>
      <c r="T147">
        <v>51.709000000000003</v>
      </c>
      <c r="U147" s="106">
        <f t="shared" si="3"/>
        <v>52.215281672436127</v>
      </c>
    </row>
    <row r="148" spans="1:21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394</v>
      </c>
      <c r="F148" s="68" t="s">
        <v>394</v>
      </c>
      <c r="G148" s="17" t="s">
        <v>121</v>
      </c>
      <c r="H148" s="17" t="s">
        <v>415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>
        <v>11.303000000000001</v>
      </c>
      <c r="P148">
        <v>18.702000000000002</v>
      </c>
      <c r="Q148">
        <v>25.559000000000001</v>
      </c>
      <c r="R148">
        <v>32.603000000000002</v>
      </c>
      <c r="S148">
        <v>39.844999999999999</v>
      </c>
      <c r="T148">
        <v>47.374000000000002</v>
      </c>
      <c r="U148" s="106">
        <f t="shared" si="3"/>
        <v>56.993287457255029</v>
      </c>
    </row>
    <row r="149" spans="1:21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394</v>
      </c>
      <c r="F149" s="68" t="s">
        <v>394</v>
      </c>
      <c r="G149" s="17" t="s">
        <v>121</v>
      </c>
      <c r="H149" s="17" t="s">
        <v>1527</v>
      </c>
      <c r="I149" s="17" t="s">
        <v>167</v>
      </c>
      <c r="J149" s="17" t="s">
        <v>414</v>
      </c>
      <c r="K149" s="17"/>
      <c r="L149" s="17"/>
      <c r="M149" s="17"/>
      <c r="N149" s="68">
        <v>2</v>
      </c>
      <c r="O149">
        <v>11.878</v>
      </c>
      <c r="P149">
        <v>19.292999999999999</v>
      </c>
      <c r="Q149">
        <v>26.378</v>
      </c>
      <c r="R149">
        <v>33.723999999999997</v>
      </c>
      <c r="S149">
        <v>41.246000000000002</v>
      </c>
      <c r="T149">
        <v>48.938000000000002</v>
      </c>
      <c r="U149" s="106">
        <f t="shared" si="3"/>
        <v>55.171850096039883</v>
      </c>
    </row>
    <row r="150" spans="1:21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394</v>
      </c>
      <c r="F150" s="17" t="s">
        <v>394</v>
      </c>
      <c r="G150" s="17" t="s">
        <v>15</v>
      </c>
      <c r="H150" s="17" t="s">
        <v>128</v>
      </c>
      <c r="I150" s="17" t="s">
        <v>107</v>
      </c>
      <c r="J150" s="17" t="s">
        <v>416</v>
      </c>
      <c r="K150" s="17"/>
      <c r="L150" s="17"/>
      <c r="M150" s="17"/>
      <c r="N150" s="68">
        <v>3</v>
      </c>
      <c r="O150">
        <v>12.311999999999999</v>
      </c>
      <c r="P150">
        <v>20.155999999999999</v>
      </c>
      <c r="Q150">
        <v>27.402999999999999</v>
      </c>
      <c r="R150">
        <v>34.564999999999998</v>
      </c>
      <c r="S150">
        <v>42.021000000000001</v>
      </c>
      <c r="T150">
        <v>49.768999999999998</v>
      </c>
      <c r="U150" s="106">
        <f t="shared" si="3"/>
        <v>54.250637947316605</v>
      </c>
    </row>
    <row r="151" spans="1:21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394</v>
      </c>
      <c r="F151" s="17" t="s">
        <v>394</v>
      </c>
      <c r="G151" s="17" t="s">
        <v>123</v>
      </c>
      <c r="H151" s="17" t="s">
        <v>282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>
        <v>11.663</v>
      </c>
      <c r="P151">
        <v>19.175999999999998</v>
      </c>
      <c r="Q151">
        <v>26.318000000000001</v>
      </c>
      <c r="R151">
        <v>33.567</v>
      </c>
      <c r="S151">
        <v>44.664000000000001</v>
      </c>
      <c r="T151">
        <v>53.195</v>
      </c>
      <c r="U151" s="106">
        <f t="shared" si="3"/>
        <v>50.756650061095968</v>
      </c>
    </row>
    <row r="152" spans="1:21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394</v>
      </c>
      <c r="F152" s="17" t="s">
        <v>394</v>
      </c>
      <c r="G152" s="17" t="s">
        <v>31</v>
      </c>
      <c r="H152" s="17" t="s">
        <v>306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>
        <v>13.656000000000001</v>
      </c>
      <c r="P152">
        <v>22.169</v>
      </c>
      <c r="Q152">
        <v>30.116</v>
      </c>
      <c r="R152">
        <v>37.881999999999998</v>
      </c>
      <c r="S152">
        <v>45.518000000000001</v>
      </c>
      <c r="T152">
        <v>53.311999999999998</v>
      </c>
      <c r="U152" s="106">
        <f t="shared" si="3"/>
        <v>50.645258103241297</v>
      </c>
    </row>
    <row r="153" spans="1:21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471</v>
      </c>
      <c r="F153" s="17">
        <v>1</v>
      </c>
      <c r="G153" s="17" t="s">
        <v>123</v>
      </c>
      <c r="H153" s="17" t="s">
        <v>282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>
        <v>11.656000000000001</v>
      </c>
      <c r="P153">
        <v>19.102</v>
      </c>
      <c r="Q153">
        <v>26.169</v>
      </c>
      <c r="R153">
        <v>33.305999999999997</v>
      </c>
      <c r="S153">
        <v>37.716000000000001</v>
      </c>
      <c r="T153">
        <v>52.716999999999999</v>
      </c>
      <c r="U153" s="106">
        <f t="shared" si="3"/>
        <v>51.216875011855763</v>
      </c>
    </row>
    <row r="154" spans="1:21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471</v>
      </c>
      <c r="F154" s="17">
        <v>1</v>
      </c>
      <c r="G154" s="17" t="s">
        <v>31</v>
      </c>
      <c r="H154" s="17" t="s">
        <v>306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>
        <v>13.659000000000001</v>
      </c>
      <c r="P154">
        <v>22.247</v>
      </c>
      <c r="Q154">
        <v>29.949000000000002</v>
      </c>
      <c r="R154">
        <v>37.601999999999997</v>
      </c>
      <c r="S154">
        <v>45.131</v>
      </c>
      <c r="T154">
        <v>52.777999999999999</v>
      </c>
      <c r="U154" s="106">
        <f t="shared" si="3"/>
        <v>51.157679336087007</v>
      </c>
    </row>
    <row r="155" spans="1:21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471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416</v>
      </c>
      <c r="K155" s="17"/>
      <c r="L155" s="17"/>
      <c r="M155" s="17"/>
      <c r="N155" s="68">
        <v>1</v>
      </c>
      <c r="O155">
        <v>12.218999999999999</v>
      </c>
      <c r="P155">
        <v>20.021999999999998</v>
      </c>
      <c r="Q155">
        <v>27.145</v>
      </c>
      <c r="R155">
        <v>34.289000000000001</v>
      </c>
      <c r="S155">
        <v>42.078000000000003</v>
      </c>
      <c r="T155">
        <v>49.853000000000002</v>
      </c>
      <c r="U155" s="106">
        <f t="shared" si="3"/>
        <v>54.159228130704271</v>
      </c>
    </row>
    <row r="156" spans="1:21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471</v>
      </c>
      <c r="F156" s="17">
        <v>3</v>
      </c>
      <c r="G156" s="17" t="s">
        <v>121</v>
      </c>
      <c r="H156" s="17" t="s">
        <v>167</v>
      </c>
      <c r="I156" s="17" t="s">
        <v>414</v>
      </c>
      <c r="J156" s="17" t="s">
        <v>1528</v>
      </c>
      <c r="K156" s="17"/>
      <c r="L156" s="17"/>
      <c r="M156" s="17"/>
      <c r="N156" s="68">
        <v>1</v>
      </c>
      <c r="O156">
        <v>11.923</v>
      </c>
      <c r="P156">
        <v>19.523</v>
      </c>
      <c r="Q156">
        <v>26.59</v>
      </c>
      <c r="R156">
        <v>33.840000000000003</v>
      </c>
      <c r="S156">
        <v>41.045999999999999</v>
      </c>
      <c r="T156">
        <v>48.381</v>
      </c>
      <c r="U156" s="106">
        <f t="shared" si="3"/>
        <v>55.807031685992435</v>
      </c>
    </row>
    <row r="157" spans="1:21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471</v>
      </c>
      <c r="F157" s="17">
        <v>4</v>
      </c>
      <c r="G157" s="17" t="s">
        <v>121</v>
      </c>
      <c r="H157" s="17" t="s">
        <v>415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>
        <v>11.343999999999999</v>
      </c>
      <c r="P157">
        <v>18.768999999999998</v>
      </c>
      <c r="Q157">
        <v>25.47</v>
      </c>
      <c r="R157">
        <v>32.392000000000003</v>
      </c>
      <c r="S157">
        <v>39.64</v>
      </c>
      <c r="T157">
        <v>47.231999999999999</v>
      </c>
      <c r="U157" s="106">
        <f t="shared" si="3"/>
        <v>57.164634146341463</v>
      </c>
    </row>
    <row r="158" spans="1:21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208</v>
      </c>
      <c r="F158" s="17" t="s">
        <v>209</v>
      </c>
      <c r="G158" s="17" t="s">
        <v>121</v>
      </c>
      <c r="H158" s="17" t="s">
        <v>415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>
        <v>11.364000000000001</v>
      </c>
      <c r="P158">
        <v>18.763000000000002</v>
      </c>
      <c r="Q158">
        <v>25.523</v>
      </c>
      <c r="R158">
        <v>32.44</v>
      </c>
      <c r="S158">
        <v>39.945999999999998</v>
      </c>
      <c r="T158">
        <v>47.639000000000003</v>
      </c>
      <c r="U158" s="106">
        <f t="shared" si="3"/>
        <v>56.676252650139588</v>
      </c>
    </row>
    <row r="159" spans="1:21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208</v>
      </c>
      <c r="F159" s="17" t="s">
        <v>209</v>
      </c>
      <c r="G159" s="17" t="s">
        <v>121</v>
      </c>
      <c r="H159" s="17" t="s">
        <v>167</v>
      </c>
      <c r="I159" s="17" t="s">
        <v>414</v>
      </c>
      <c r="J159" s="17" t="s">
        <v>1528</v>
      </c>
      <c r="K159" s="17"/>
      <c r="L159" s="17"/>
      <c r="M159" s="17"/>
      <c r="N159" s="68">
        <v>2</v>
      </c>
      <c r="O159">
        <v>11.704000000000001</v>
      </c>
      <c r="P159">
        <v>19.196999999999999</v>
      </c>
      <c r="Q159">
        <v>26.151</v>
      </c>
      <c r="R159">
        <v>33.231999999999999</v>
      </c>
      <c r="S159">
        <v>40.688000000000002</v>
      </c>
      <c r="T159">
        <v>48.542000000000002</v>
      </c>
      <c r="U159" s="106">
        <f t="shared" si="3"/>
        <v>55.621935643360388</v>
      </c>
    </row>
    <row r="160" spans="1:21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208</v>
      </c>
      <c r="F160" s="17" t="s">
        <v>210</v>
      </c>
      <c r="G160" s="17" t="s">
        <v>15</v>
      </c>
      <c r="H160" s="17" t="s">
        <v>128</v>
      </c>
      <c r="I160" s="17" t="s">
        <v>107</v>
      </c>
      <c r="J160" s="17" t="s">
        <v>416</v>
      </c>
      <c r="K160" s="17"/>
      <c r="L160" s="17"/>
      <c r="M160" s="17"/>
      <c r="N160" s="68">
        <v>3</v>
      </c>
      <c r="O160">
        <v>12.443</v>
      </c>
      <c r="P160">
        <v>20.184999999999999</v>
      </c>
      <c r="Q160">
        <v>27.283000000000001</v>
      </c>
      <c r="R160">
        <v>34.393000000000001</v>
      </c>
      <c r="S160">
        <v>42.101999999999997</v>
      </c>
      <c r="T160">
        <v>49.808999999999997</v>
      </c>
      <c r="U160" s="106">
        <f t="shared" si="3"/>
        <v>54.207071011263025</v>
      </c>
    </row>
    <row r="161" spans="1:21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208</v>
      </c>
      <c r="F161" s="17" t="s">
        <v>210</v>
      </c>
      <c r="G161" s="17" t="s">
        <v>123</v>
      </c>
      <c r="H161" s="17" t="s">
        <v>282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>
        <v>11.683999999999999</v>
      </c>
      <c r="P161">
        <v>19.088999999999999</v>
      </c>
      <c r="Q161">
        <v>26.187000000000001</v>
      </c>
      <c r="R161">
        <v>33.35</v>
      </c>
      <c r="S161">
        <v>44.963999999999999</v>
      </c>
      <c r="T161">
        <v>53.427999999999997</v>
      </c>
      <c r="U161" s="106">
        <f t="shared" si="3"/>
        <v>50.535299842779068</v>
      </c>
    </row>
    <row r="162" spans="1:21" x14ac:dyDescent="0.35">
      <c r="A162" s="4" t="s">
        <v>1735</v>
      </c>
      <c r="B162" s="4">
        <v>2023</v>
      </c>
      <c r="C162" s="5">
        <v>45000</v>
      </c>
      <c r="D162" s="4" t="s">
        <v>72</v>
      </c>
      <c r="E162" s="68" t="s">
        <v>394</v>
      </c>
      <c r="F162" s="17" t="s">
        <v>394</v>
      </c>
      <c r="G162" t="s">
        <v>25</v>
      </c>
      <c r="H162" t="s">
        <v>24</v>
      </c>
      <c r="I162" t="s">
        <v>396</v>
      </c>
      <c r="J162" t="s">
        <v>406</v>
      </c>
      <c r="N162" s="68">
        <v>1</v>
      </c>
      <c r="O162">
        <v>11.481999999999999</v>
      </c>
      <c r="P162">
        <v>18.925999999999998</v>
      </c>
      <c r="Q162">
        <v>25.81</v>
      </c>
      <c r="R162">
        <v>32.82</v>
      </c>
      <c r="S162">
        <v>39.78</v>
      </c>
      <c r="T162">
        <v>46.854999999999997</v>
      </c>
      <c r="U162" s="106">
        <f t="shared" si="3"/>
        <v>57.624586490235835</v>
      </c>
    </row>
    <row r="163" spans="1:21" x14ac:dyDescent="0.35">
      <c r="A163" s="4" t="s">
        <v>1735</v>
      </c>
      <c r="B163" s="4">
        <v>2023</v>
      </c>
      <c r="C163" s="5">
        <v>45000</v>
      </c>
      <c r="D163" s="4" t="s">
        <v>72</v>
      </c>
      <c r="E163" s="68" t="s">
        <v>394</v>
      </c>
      <c r="F163" s="17" t="s">
        <v>394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11.595000000000001</v>
      </c>
      <c r="P163">
        <v>18.954000000000001</v>
      </c>
      <c r="Q163">
        <v>25.855</v>
      </c>
      <c r="R163">
        <v>32.871000000000002</v>
      </c>
      <c r="S163">
        <v>39.881999999999998</v>
      </c>
      <c r="T163">
        <v>47.097000000000001</v>
      </c>
      <c r="U163" s="106">
        <f t="shared" si="3"/>
        <v>57.32849226065354</v>
      </c>
    </row>
    <row r="164" spans="1:21" x14ac:dyDescent="0.35">
      <c r="A164" s="4" t="s">
        <v>1735</v>
      </c>
      <c r="B164" s="4">
        <v>2023</v>
      </c>
      <c r="C164" s="5">
        <v>45000</v>
      </c>
      <c r="D164" s="4" t="s">
        <v>72</v>
      </c>
      <c r="E164" s="68" t="s">
        <v>394</v>
      </c>
      <c r="F164" s="17" t="s">
        <v>394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11.555</v>
      </c>
      <c r="P164">
        <v>19.077000000000002</v>
      </c>
      <c r="Q164">
        <v>25.922999999999998</v>
      </c>
      <c r="R164">
        <v>32.85</v>
      </c>
      <c r="S164">
        <v>39.951999999999998</v>
      </c>
      <c r="T164">
        <v>47.37</v>
      </c>
      <c r="U164" s="106">
        <f t="shared" si="3"/>
        <v>56.998100063331222</v>
      </c>
    </row>
    <row r="165" spans="1:21" x14ac:dyDescent="0.35">
      <c r="A165" s="4" t="s">
        <v>1735</v>
      </c>
      <c r="B165" s="4">
        <v>2023</v>
      </c>
      <c r="C165" s="5">
        <v>45000</v>
      </c>
      <c r="D165" s="4" t="s">
        <v>72</v>
      </c>
      <c r="E165" s="68" t="s">
        <v>394</v>
      </c>
      <c r="F165" s="17" t="s">
        <v>394</v>
      </c>
      <c r="G165" t="s">
        <v>19</v>
      </c>
      <c r="H165" t="s">
        <v>395</v>
      </c>
      <c r="I165" t="s">
        <v>399</v>
      </c>
      <c r="J165" t="s">
        <v>18</v>
      </c>
      <c r="N165" s="68">
        <v>4</v>
      </c>
      <c r="O165">
        <v>11.693</v>
      </c>
      <c r="P165">
        <v>19.256</v>
      </c>
      <c r="Q165">
        <v>26.100999999999999</v>
      </c>
      <c r="R165">
        <v>33.097999999999999</v>
      </c>
      <c r="S165">
        <v>40.106999999999999</v>
      </c>
      <c r="T165">
        <v>47.42</v>
      </c>
      <c r="U165" s="106">
        <f t="shared" si="3"/>
        <v>56.938000843525934</v>
      </c>
    </row>
    <row r="166" spans="1:21" x14ac:dyDescent="0.35">
      <c r="A166" s="4" t="s">
        <v>1735</v>
      </c>
      <c r="B166" s="4">
        <v>2023</v>
      </c>
      <c r="C166" s="5">
        <v>45000</v>
      </c>
      <c r="D166" s="4" t="s">
        <v>72</v>
      </c>
      <c r="E166" s="68" t="s">
        <v>394</v>
      </c>
      <c r="F166" s="17" t="s">
        <v>394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12.061</v>
      </c>
      <c r="P166">
        <v>19.498999999999999</v>
      </c>
      <c r="Q166">
        <v>26.664000000000001</v>
      </c>
      <c r="R166">
        <v>33.884999999999998</v>
      </c>
      <c r="S166">
        <v>40.953000000000003</v>
      </c>
      <c r="T166">
        <v>48.23</v>
      </c>
      <c r="U166" s="106">
        <f t="shared" si="3"/>
        <v>55.981754094961644</v>
      </c>
    </row>
    <row r="167" spans="1:21" x14ac:dyDescent="0.35">
      <c r="A167" s="4" t="s">
        <v>1735</v>
      </c>
      <c r="B167" s="4">
        <v>2023</v>
      </c>
      <c r="C167" s="5">
        <v>45000</v>
      </c>
      <c r="D167" s="4" t="s">
        <v>72</v>
      </c>
      <c r="E167" s="68" t="s">
        <v>394</v>
      </c>
      <c r="F167" s="17" t="s">
        <v>394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11.599</v>
      </c>
      <c r="P167">
        <v>19.146999999999998</v>
      </c>
      <c r="Q167">
        <v>26.218</v>
      </c>
      <c r="R167">
        <v>33.493000000000002</v>
      </c>
      <c r="S167">
        <v>40.960999999999999</v>
      </c>
      <c r="T167">
        <v>48.667000000000002</v>
      </c>
      <c r="U167" s="106">
        <f t="shared" si="3"/>
        <v>55.479072061150262</v>
      </c>
    </row>
    <row r="168" spans="1:21" x14ac:dyDescent="0.35">
      <c r="A168" s="4" t="s">
        <v>1735</v>
      </c>
      <c r="B168" s="4">
        <v>2023</v>
      </c>
      <c r="C168" s="5">
        <v>45000</v>
      </c>
      <c r="D168" s="4" t="s">
        <v>72</v>
      </c>
      <c r="E168" s="68" t="s">
        <v>394</v>
      </c>
      <c r="F168" s="17" t="s">
        <v>394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12.131</v>
      </c>
      <c r="P168">
        <v>19.920999999999999</v>
      </c>
      <c r="Q168">
        <v>27.134</v>
      </c>
      <c r="R168">
        <v>34.351999999999997</v>
      </c>
      <c r="S168">
        <v>41.518000000000001</v>
      </c>
      <c r="T168">
        <v>48.901000000000003</v>
      </c>
      <c r="U168" s="106">
        <f t="shared" si="3"/>
        <v>55.213594814011977</v>
      </c>
    </row>
    <row r="169" spans="1:21" x14ac:dyDescent="0.35">
      <c r="A169" s="4" t="s">
        <v>1735</v>
      </c>
      <c r="B169" s="4">
        <v>2023</v>
      </c>
      <c r="C169" s="5">
        <v>45000</v>
      </c>
      <c r="D169" s="4" t="s">
        <v>72</v>
      </c>
      <c r="E169" s="68" t="s">
        <v>394</v>
      </c>
      <c r="F169" s="17" t="s">
        <v>394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11.804</v>
      </c>
      <c r="P169">
        <v>19.529</v>
      </c>
      <c r="Q169">
        <v>26.64</v>
      </c>
      <c r="R169">
        <v>33.887</v>
      </c>
      <c r="S169">
        <v>41.302999999999997</v>
      </c>
      <c r="T169">
        <v>49.045999999999999</v>
      </c>
      <c r="U169" s="106">
        <f t="shared" si="3"/>
        <v>55.050360885699142</v>
      </c>
    </row>
    <row r="170" spans="1:21" x14ac:dyDescent="0.35">
      <c r="A170" s="4" t="s">
        <v>1735</v>
      </c>
      <c r="B170" s="4">
        <v>2023</v>
      </c>
      <c r="C170" s="5">
        <v>45000</v>
      </c>
      <c r="D170" s="4" t="s">
        <v>72</v>
      </c>
      <c r="E170" s="68" t="s">
        <v>394</v>
      </c>
      <c r="F170" s="17" t="s">
        <v>394</v>
      </c>
      <c r="G170" t="s">
        <v>29</v>
      </c>
      <c r="H170" t="s">
        <v>28</v>
      </c>
      <c r="I170" t="s">
        <v>1540</v>
      </c>
      <c r="J170" t="s">
        <v>1720</v>
      </c>
      <c r="N170" s="68">
        <v>9</v>
      </c>
      <c r="O170">
        <v>12.247</v>
      </c>
      <c r="P170">
        <v>19.846</v>
      </c>
      <c r="Q170">
        <v>26.904</v>
      </c>
      <c r="R170">
        <v>34.268999999999998</v>
      </c>
      <c r="S170">
        <v>41.625999999999998</v>
      </c>
      <c r="T170">
        <v>49.179000000000002</v>
      </c>
      <c r="U170" s="106">
        <f t="shared" si="3"/>
        <v>54.901482340023179</v>
      </c>
    </row>
    <row r="171" spans="1:21" x14ac:dyDescent="0.35">
      <c r="A171" s="4" t="s">
        <v>1735</v>
      </c>
      <c r="B171" s="4">
        <v>2023</v>
      </c>
      <c r="C171" s="5">
        <v>45000</v>
      </c>
      <c r="D171" s="4" t="s">
        <v>72</v>
      </c>
      <c r="E171" s="68" t="s">
        <v>394</v>
      </c>
      <c r="F171" s="17" t="s">
        <v>394</v>
      </c>
      <c r="G171" t="s">
        <v>51</v>
      </c>
      <c r="H171" t="s">
        <v>50</v>
      </c>
      <c r="I171" t="s">
        <v>1740</v>
      </c>
      <c r="J171" t="s">
        <v>1750</v>
      </c>
      <c r="N171" s="68">
        <v>10</v>
      </c>
      <c r="O171">
        <v>11.957000000000001</v>
      </c>
      <c r="P171">
        <v>19.768000000000001</v>
      </c>
      <c r="Q171">
        <v>27.22</v>
      </c>
      <c r="R171">
        <v>34.784999999999997</v>
      </c>
      <c r="S171">
        <v>42.273000000000003</v>
      </c>
      <c r="T171">
        <v>49.862000000000002</v>
      </c>
      <c r="U171" s="106">
        <f t="shared" si="3"/>
        <v>54.149452488869279</v>
      </c>
    </row>
    <row r="172" spans="1:21" x14ac:dyDescent="0.35">
      <c r="A172" s="4" t="s">
        <v>1735</v>
      </c>
      <c r="B172" s="4">
        <v>2023</v>
      </c>
      <c r="C172" s="5">
        <v>45000</v>
      </c>
      <c r="D172" s="4" t="s">
        <v>72</v>
      </c>
      <c r="E172" s="68" t="s">
        <v>394</v>
      </c>
      <c r="F172" s="17" t="s">
        <v>394</v>
      </c>
      <c r="G172" t="s">
        <v>59</v>
      </c>
      <c r="H172" t="s">
        <v>398</v>
      </c>
      <c r="I172" t="s">
        <v>109</v>
      </c>
      <c r="J172" t="s">
        <v>58</v>
      </c>
      <c r="N172" s="68">
        <v>11</v>
      </c>
      <c r="O172">
        <v>12.6</v>
      </c>
      <c r="P172">
        <v>20.611000000000001</v>
      </c>
      <c r="Q172">
        <v>27.86</v>
      </c>
      <c r="R172">
        <v>35.241999999999997</v>
      </c>
      <c r="S172">
        <v>42.773000000000003</v>
      </c>
      <c r="T172">
        <v>50.649000000000001</v>
      </c>
      <c r="U172" s="106">
        <f t="shared" si="3"/>
        <v>53.308061363501743</v>
      </c>
    </row>
    <row r="173" spans="1:21" x14ac:dyDescent="0.35">
      <c r="A173" s="4" t="s">
        <v>1735</v>
      </c>
      <c r="B173" s="4">
        <v>2023</v>
      </c>
      <c r="C173" s="5">
        <v>45000</v>
      </c>
      <c r="D173" s="4" t="s">
        <v>72</v>
      </c>
      <c r="E173" s="68" t="s">
        <v>394</v>
      </c>
      <c r="F173" s="17" t="s">
        <v>394</v>
      </c>
      <c r="G173" t="s">
        <v>49</v>
      </c>
      <c r="H173" t="s">
        <v>1721</v>
      </c>
      <c r="I173" t="s">
        <v>48</v>
      </c>
      <c r="J173" t="s">
        <v>1751</v>
      </c>
      <c r="N173" s="68">
        <v>12</v>
      </c>
      <c r="O173">
        <v>12.273999999999999</v>
      </c>
      <c r="P173">
        <v>20.361999999999998</v>
      </c>
      <c r="Q173">
        <v>27.670999999999999</v>
      </c>
      <c r="R173">
        <v>35.037999999999997</v>
      </c>
      <c r="S173">
        <v>42.627000000000002</v>
      </c>
      <c r="T173">
        <v>50.671999999999997</v>
      </c>
      <c r="U173" s="106">
        <f t="shared" si="3"/>
        <v>53.283864856330915</v>
      </c>
    </row>
    <row r="174" spans="1:21" x14ac:dyDescent="0.35">
      <c r="A174" s="4" t="s">
        <v>1735</v>
      </c>
      <c r="B174" s="4">
        <v>2023</v>
      </c>
      <c r="C174" s="5">
        <v>45000</v>
      </c>
      <c r="D174" s="4" t="s">
        <v>72</v>
      </c>
      <c r="E174" s="68" t="s">
        <v>394</v>
      </c>
      <c r="F174" s="17" t="s">
        <v>394</v>
      </c>
      <c r="G174" t="s">
        <v>67</v>
      </c>
      <c r="H174" t="s">
        <v>66</v>
      </c>
      <c r="I174" t="s">
        <v>1752</v>
      </c>
      <c r="J174" t="s">
        <v>99</v>
      </c>
      <c r="N174" s="68">
        <v>13</v>
      </c>
      <c r="O174">
        <v>12.346</v>
      </c>
      <c r="P174">
        <v>20.248000000000001</v>
      </c>
      <c r="Q174">
        <v>27.62</v>
      </c>
      <c r="R174">
        <v>35.176000000000002</v>
      </c>
      <c r="S174">
        <v>42.918999999999997</v>
      </c>
      <c r="T174">
        <v>51.107999999999997</v>
      </c>
      <c r="U174" s="106">
        <f t="shared" si="3"/>
        <v>52.829302653204984</v>
      </c>
    </row>
    <row r="175" spans="1:21" x14ac:dyDescent="0.35">
      <c r="A175" s="4" t="s">
        <v>1735</v>
      </c>
      <c r="B175" s="4">
        <v>2023</v>
      </c>
      <c r="C175" s="5">
        <v>45000</v>
      </c>
      <c r="D175" s="4" t="s">
        <v>72</v>
      </c>
      <c r="E175" s="68" t="s">
        <v>394</v>
      </c>
      <c r="F175" s="17" t="s">
        <v>394</v>
      </c>
      <c r="G175" t="s">
        <v>190</v>
      </c>
      <c r="H175" t="s">
        <v>1541</v>
      </c>
      <c r="I175" t="s">
        <v>1727</v>
      </c>
      <c r="J175" t="s">
        <v>1539</v>
      </c>
      <c r="N175" s="68">
        <v>14</v>
      </c>
      <c r="O175">
        <v>12.584</v>
      </c>
      <c r="P175">
        <v>20.308</v>
      </c>
      <c r="Q175">
        <v>28.404</v>
      </c>
      <c r="R175">
        <v>36.273000000000003</v>
      </c>
      <c r="S175">
        <v>44.097999999999999</v>
      </c>
      <c r="T175">
        <v>52.145000000000003</v>
      </c>
      <c r="U175" s="106">
        <f t="shared" si="3"/>
        <v>51.778694026272888</v>
      </c>
    </row>
    <row r="176" spans="1:21" x14ac:dyDescent="0.35">
      <c r="A176" s="4" t="s">
        <v>1735</v>
      </c>
      <c r="B176" s="4">
        <v>2023</v>
      </c>
      <c r="C176" s="5">
        <v>45000</v>
      </c>
      <c r="D176" s="4" t="s">
        <v>72</v>
      </c>
      <c r="E176" s="68" t="s">
        <v>394</v>
      </c>
      <c r="F176" s="17" t="s">
        <v>394</v>
      </c>
      <c r="G176" t="s">
        <v>70</v>
      </c>
      <c r="H176" t="s">
        <v>493</v>
      </c>
      <c r="I176" t="s">
        <v>69</v>
      </c>
      <c r="J176" t="s">
        <v>298</v>
      </c>
      <c r="N176" s="68">
        <v>15</v>
      </c>
      <c r="O176">
        <v>14.484</v>
      </c>
      <c r="P176">
        <v>23.276</v>
      </c>
      <c r="Q176">
        <v>31.683</v>
      </c>
      <c r="R176">
        <v>40.186</v>
      </c>
      <c r="S176">
        <v>48.529000000000003</v>
      </c>
      <c r="T176">
        <v>57.027000000000001</v>
      </c>
      <c r="U176" s="106">
        <f t="shared" si="3"/>
        <v>47.345994002840762</v>
      </c>
    </row>
    <row r="177" spans="1:21" x14ac:dyDescent="0.35">
      <c r="A177" s="4" t="s">
        <v>1735</v>
      </c>
      <c r="B177" s="4">
        <v>2023</v>
      </c>
      <c r="C177" s="5">
        <v>45000</v>
      </c>
      <c r="D177" s="4" t="s">
        <v>72</v>
      </c>
      <c r="E177" s="68" t="s">
        <v>471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11.821</v>
      </c>
      <c r="P177">
        <v>19.225999999999999</v>
      </c>
      <c r="Q177">
        <v>26.565999999999999</v>
      </c>
      <c r="R177">
        <v>33.848999999999997</v>
      </c>
      <c r="S177">
        <v>40.847000000000001</v>
      </c>
      <c r="T177">
        <v>47.978000000000002</v>
      </c>
      <c r="U177" s="106">
        <f t="shared" si="3"/>
        <v>56.275793071824587</v>
      </c>
    </row>
    <row r="178" spans="1:21" x14ac:dyDescent="0.35">
      <c r="A178" s="4" t="s">
        <v>1735</v>
      </c>
      <c r="B178" s="4">
        <v>2023</v>
      </c>
      <c r="C178" s="5">
        <v>45000</v>
      </c>
      <c r="D178" s="4" t="s">
        <v>72</v>
      </c>
      <c r="E178" s="68" t="s">
        <v>471</v>
      </c>
      <c r="F178">
        <v>1</v>
      </c>
      <c r="G178" t="s">
        <v>19</v>
      </c>
      <c r="H178" t="s">
        <v>395</v>
      </c>
      <c r="I178" t="s">
        <v>399</v>
      </c>
      <c r="J178" t="s">
        <v>18</v>
      </c>
      <c r="N178" s="68">
        <v>2</v>
      </c>
      <c r="O178">
        <v>11.635999999999999</v>
      </c>
      <c r="P178">
        <v>19.228000000000002</v>
      </c>
      <c r="Q178">
        <v>26.148</v>
      </c>
      <c r="R178">
        <v>33.329000000000001</v>
      </c>
      <c r="S178">
        <v>40.558999999999997</v>
      </c>
      <c r="T178">
        <v>48.262</v>
      </c>
      <c r="U178" s="106">
        <f t="shared" si="3"/>
        <v>55.944635531059632</v>
      </c>
    </row>
    <row r="179" spans="1:21" x14ac:dyDescent="0.35">
      <c r="A179" s="4" t="s">
        <v>1735</v>
      </c>
      <c r="B179" s="4">
        <v>2023</v>
      </c>
      <c r="C179" s="5">
        <v>45000</v>
      </c>
      <c r="D179" s="4" t="s">
        <v>72</v>
      </c>
      <c r="E179" s="68" t="s">
        <v>471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11.619</v>
      </c>
      <c r="P179">
        <v>19.164999999999999</v>
      </c>
      <c r="Q179">
        <v>26.04</v>
      </c>
      <c r="R179">
        <v>32.941000000000003</v>
      </c>
      <c r="S179">
        <v>40.039000000000001</v>
      </c>
      <c r="T179">
        <v>47.404000000000003</v>
      </c>
      <c r="U179" s="106">
        <f t="shared" si="3"/>
        <v>56.957218800101252</v>
      </c>
    </row>
    <row r="180" spans="1:21" x14ac:dyDescent="0.35">
      <c r="A180" s="4" t="s">
        <v>1735</v>
      </c>
      <c r="B180" s="4">
        <v>2023</v>
      </c>
      <c r="C180" s="5">
        <v>45000</v>
      </c>
      <c r="D180" s="4" t="s">
        <v>72</v>
      </c>
      <c r="E180" s="68" t="s">
        <v>471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11.478999999999999</v>
      </c>
      <c r="P180">
        <v>19.056000000000001</v>
      </c>
      <c r="Q180">
        <v>26.111000000000001</v>
      </c>
      <c r="R180">
        <v>33.454000000000001</v>
      </c>
      <c r="S180">
        <v>40.895000000000003</v>
      </c>
      <c r="T180">
        <v>48.692</v>
      </c>
      <c r="U180" s="106">
        <f t="shared" ref="U180:U188" si="4">3.6*750/T180</f>
        <v>55.450587365480985</v>
      </c>
    </row>
    <row r="181" spans="1:21" x14ac:dyDescent="0.35">
      <c r="A181" s="4" t="s">
        <v>1735</v>
      </c>
      <c r="B181" s="4">
        <v>2023</v>
      </c>
      <c r="C181" s="5">
        <v>45000</v>
      </c>
      <c r="D181" s="4" t="s">
        <v>72</v>
      </c>
      <c r="E181" s="68" t="s">
        <v>471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11.571</v>
      </c>
      <c r="P181">
        <v>18.992000000000001</v>
      </c>
      <c r="Q181">
        <v>25.878</v>
      </c>
      <c r="R181">
        <v>32.933999999999997</v>
      </c>
      <c r="S181">
        <v>39.963000000000001</v>
      </c>
      <c r="T181">
        <v>47.164000000000001</v>
      </c>
      <c r="U181" s="106">
        <f t="shared" si="4"/>
        <v>57.247052836909504</v>
      </c>
    </row>
    <row r="182" spans="1:21" x14ac:dyDescent="0.35">
      <c r="A182" s="4" t="s">
        <v>1735</v>
      </c>
      <c r="B182" s="4">
        <v>2023</v>
      </c>
      <c r="C182" s="5">
        <v>45000</v>
      </c>
      <c r="D182" s="4" t="s">
        <v>72</v>
      </c>
      <c r="E182" s="68" t="s">
        <v>471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12.170999999999999</v>
      </c>
      <c r="P182">
        <v>19.931999999999999</v>
      </c>
      <c r="Q182">
        <v>26.988</v>
      </c>
      <c r="R182">
        <v>34.156999999999996</v>
      </c>
      <c r="S182">
        <v>41.344000000000001</v>
      </c>
      <c r="T182">
        <v>48.884999999999998</v>
      </c>
      <c r="U182" s="106">
        <f t="shared" si="4"/>
        <v>55.231666155262353</v>
      </c>
    </row>
    <row r="183" spans="1:21" x14ac:dyDescent="0.35">
      <c r="A183" s="4" t="s">
        <v>1735</v>
      </c>
      <c r="B183" s="4">
        <v>2023</v>
      </c>
      <c r="C183" s="5">
        <v>45000</v>
      </c>
      <c r="D183" s="4" t="s">
        <v>72</v>
      </c>
      <c r="E183" s="68" t="s">
        <v>471</v>
      </c>
      <c r="F183">
        <v>4</v>
      </c>
      <c r="G183" t="s">
        <v>25</v>
      </c>
      <c r="H183" t="s">
        <v>24</v>
      </c>
      <c r="I183" t="s">
        <v>396</v>
      </c>
      <c r="J183" t="s">
        <v>406</v>
      </c>
      <c r="N183" s="68">
        <v>1</v>
      </c>
      <c r="O183">
        <v>11.738</v>
      </c>
      <c r="P183">
        <v>19.244</v>
      </c>
      <c r="Q183">
        <v>26.295999999999999</v>
      </c>
      <c r="R183">
        <v>33.375999999999998</v>
      </c>
      <c r="S183">
        <v>40.472999999999999</v>
      </c>
      <c r="T183">
        <v>47.680999999999997</v>
      </c>
      <c r="U183" s="106">
        <f t="shared" si="4"/>
        <v>56.626329145781341</v>
      </c>
    </row>
    <row r="184" spans="1:21" x14ac:dyDescent="0.35">
      <c r="A184" s="4" t="s">
        <v>1735</v>
      </c>
      <c r="B184" s="4">
        <v>2023</v>
      </c>
      <c r="C184" s="5">
        <v>45000</v>
      </c>
      <c r="D184" s="4" t="s">
        <v>72</v>
      </c>
      <c r="E184" s="68" t="s">
        <v>471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11.862</v>
      </c>
      <c r="P184">
        <v>19.48</v>
      </c>
      <c r="Q184">
        <v>26.54</v>
      </c>
      <c r="R184">
        <v>33.777999999999999</v>
      </c>
      <c r="S184">
        <v>40.987000000000002</v>
      </c>
      <c r="T184">
        <v>48.637</v>
      </c>
      <c r="U184" s="106">
        <f t="shared" si="4"/>
        <v>55.513292349445898</v>
      </c>
    </row>
    <row r="185" spans="1:21" x14ac:dyDescent="0.35">
      <c r="A185" s="4" t="s">
        <v>1735</v>
      </c>
      <c r="B185" s="4">
        <v>2023</v>
      </c>
      <c r="C185" s="5">
        <v>45000</v>
      </c>
      <c r="D185" s="4" t="s">
        <v>72</v>
      </c>
      <c r="E185" s="68" t="s">
        <v>208</v>
      </c>
      <c r="F185" t="s">
        <v>209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P185">
        <v>19.048999999999999</v>
      </c>
      <c r="R185">
        <v>33.259</v>
      </c>
      <c r="T185">
        <v>47.676000000000002</v>
      </c>
      <c r="U185" s="106">
        <f t="shared" si="4"/>
        <v>56.632267807701986</v>
      </c>
    </row>
    <row r="186" spans="1:21" x14ac:dyDescent="0.35">
      <c r="A186" s="4" t="s">
        <v>1735</v>
      </c>
      <c r="B186" s="4">
        <v>2023</v>
      </c>
      <c r="C186" s="5">
        <v>45000</v>
      </c>
      <c r="D186" s="4" t="s">
        <v>72</v>
      </c>
      <c r="E186" s="68" t="s">
        <v>208</v>
      </c>
      <c r="F186" t="s">
        <v>209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P186">
        <v>19.289000000000001</v>
      </c>
      <c r="R186">
        <v>33.216000000000001</v>
      </c>
      <c r="T186">
        <v>47.911999999999999</v>
      </c>
      <c r="U186" s="106">
        <f t="shared" si="4"/>
        <v>56.353314409751214</v>
      </c>
    </row>
    <row r="187" spans="1:21" x14ac:dyDescent="0.35">
      <c r="A187" s="4" t="s">
        <v>1735</v>
      </c>
      <c r="B187" s="4">
        <v>2023</v>
      </c>
      <c r="C187" s="5">
        <v>45000</v>
      </c>
      <c r="D187" s="4" t="s">
        <v>72</v>
      </c>
      <c r="E187" s="68" t="s">
        <v>208</v>
      </c>
      <c r="F187" t="s">
        <v>210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P187">
        <v>19.283999999999999</v>
      </c>
      <c r="R187">
        <v>33.764000000000003</v>
      </c>
      <c r="T187">
        <v>47.999000000000002</v>
      </c>
      <c r="U187" s="106">
        <f t="shared" si="4"/>
        <v>56.251171899414565</v>
      </c>
    </row>
    <row r="188" spans="1:21" x14ac:dyDescent="0.35">
      <c r="A188" s="4" t="s">
        <v>1735</v>
      </c>
      <c r="B188" s="4">
        <v>2023</v>
      </c>
      <c r="C188" s="5">
        <v>45000</v>
      </c>
      <c r="D188" s="4" t="s">
        <v>72</v>
      </c>
      <c r="E188" s="68" t="s">
        <v>208</v>
      </c>
      <c r="F188" t="s">
        <v>210</v>
      </c>
      <c r="G188" t="s">
        <v>25</v>
      </c>
      <c r="H188" t="s">
        <v>24</v>
      </c>
      <c r="I188" t="s">
        <v>396</v>
      </c>
      <c r="J188" t="s">
        <v>406</v>
      </c>
      <c r="N188" s="68">
        <v>4</v>
      </c>
      <c r="P188">
        <v>19.271000000000001</v>
      </c>
      <c r="R188">
        <v>33.470999999999997</v>
      </c>
      <c r="T188">
        <v>48.027000000000001</v>
      </c>
      <c r="U188" s="106">
        <f t="shared" si="4"/>
        <v>56.218377162845897</v>
      </c>
    </row>
  </sheetData>
  <autoFilter ref="A1:U161" xr:uid="{3F7DCCEC-EE09-49A0-97DD-A6C0AF0DD5DE}">
    <sortState xmlns:xlrd2="http://schemas.microsoft.com/office/spreadsheetml/2017/richdata2" ref="A2:U161">
      <sortCondition descending="1" ref="B1:B161"/>
    </sortState>
  </autoFilter>
  <sortState xmlns:xlrd2="http://schemas.microsoft.com/office/spreadsheetml/2017/richdata2" ref="O162:T176">
    <sortCondition ref="T162:T176"/>
  </sortState>
  <phoneticPr fontId="2" type="noConversion"/>
  <conditionalFormatting sqref="O13:O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3:P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:O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N134 A189:N2000 E135:N188">
    <cfRule type="expression" dxfId="391" priority="6">
      <formula>$E2="R1"</formula>
    </cfRule>
    <cfRule type="expression" dxfId="390" priority="7">
      <formula>$E2="F"</formula>
    </cfRule>
    <cfRule type="expression" dxfId="389" priority="8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24" activePane="bottomLeft" state="frozen"/>
      <selection activeCell="J221" sqref="J221"/>
      <selection pane="bottomLeft" activeCell="T31" sqref="T31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9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9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7405</v>
      </c>
      <c r="W1" t="s">
        <v>7406</v>
      </c>
      <c r="X1" t="s">
        <v>7407</v>
      </c>
      <c r="Y1" t="s">
        <v>7408</v>
      </c>
      <c r="Z1" t="s">
        <v>7409</v>
      </c>
      <c r="AA1" t="s">
        <v>7410</v>
      </c>
      <c r="AB1" t="s">
        <v>7411</v>
      </c>
      <c r="AC1" t="s">
        <v>7412</v>
      </c>
      <c r="AD1" t="s">
        <v>7413</v>
      </c>
      <c r="AE1" t="s">
        <v>7414</v>
      </c>
      <c r="AF1" t="s">
        <v>7415</v>
      </c>
      <c r="AG1" t="s">
        <v>7416</v>
      </c>
      <c r="AH1" t="s">
        <v>7417</v>
      </c>
      <c r="AI1" t="s">
        <v>7418</v>
      </c>
      <c r="AJ1" t="s">
        <v>7419</v>
      </c>
      <c r="AK1" t="s">
        <v>7420</v>
      </c>
      <c r="AL1" t="s">
        <v>7421</v>
      </c>
      <c r="AM1" t="s">
        <v>7422</v>
      </c>
      <c r="AN1" t="s">
        <v>7423</v>
      </c>
      <c r="AO1" t="s">
        <v>7424</v>
      </c>
      <c r="AP1" t="s">
        <v>7425</v>
      </c>
      <c r="AQ1" t="s">
        <v>7426</v>
      </c>
      <c r="AR1" t="s">
        <v>7427</v>
      </c>
      <c r="AS1" t="s">
        <v>7428</v>
      </c>
      <c r="AT1" t="s">
        <v>7429</v>
      </c>
      <c r="AU1" t="s">
        <v>7430</v>
      </c>
      <c r="AV1" t="s">
        <v>7431</v>
      </c>
      <c r="AW1" t="s">
        <v>7432</v>
      </c>
      <c r="AX1" s="8" t="s">
        <v>11</v>
      </c>
    </row>
    <row r="2" spans="1:50" ht="15" thickBot="1" x14ac:dyDescent="0.4">
      <c r="A2" s="71" t="s">
        <v>432</v>
      </c>
      <c r="B2" s="71">
        <v>2023</v>
      </c>
      <c r="C2" s="9">
        <v>44980</v>
      </c>
      <c r="D2" s="71" t="s">
        <v>72</v>
      </c>
      <c r="E2" s="79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74"/>
      <c r="M2" s="74"/>
      <c r="N2" s="74"/>
      <c r="O2" s="74"/>
      <c r="P2" s="79">
        <v>1</v>
      </c>
      <c r="Q2" s="151">
        <f t="shared" ref="Q2:Q65" si="0">IF(COUNT(R2:AW2)=32,SUM(R2:AW2),"")</f>
        <v>250.95</v>
      </c>
      <c r="R2" s="94">
        <v>13.939</v>
      </c>
      <c r="S2" s="147">
        <v>8.245000000000001</v>
      </c>
      <c r="T2" s="147">
        <v>7.7379999999999995</v>
      </c>
      <c r="U2" s="147">
        <v>7.6020000000000003</v>
      </c>
      <c r="V2" s="147">
        <v>7.6769999999999996</v>
      </c>
      <c r="W2" s="147">
        <v>7.5249999999999986</v>
      </c>
      <c r="X2" s="148">
        <v>7.5510000000000019</v>
      </c>
      <c r="Y2" s="148">
        <v>7.6009999999999991</v>
      </c>
      <c r="Z2" s="148">
        <v>7.4660000000000082</v>
      </c>
      <c r="AA2" s="148">
        <v>7.4779999999999944</v>
      </c>
      <c r="AB2" s="148">
        <v>7.5360000000000014</v>
      </c>
      <c r="AC2" s="148">
        <v>7.5229999999999961</v>
      </c>
      <c r="AD2" s="148">
        <v>7.6790000000000163</v>
      </c>
      <c r="AE2" s="148">
        <v>7.5339999999999776</v>
      </c>
      <c r="AF2" s="148">
        <v>7.5820000000000221</v>
      </c>
      <c r="AG2" s="148">
        <v>7.6099999999999852</v>
      </c>
      <c r="AH2" s="148">
        <v>7.6700000000000159</v>
      </c>
      <c r="AI2" s="148">
        <v>7.7169999999999845</v>
      </c>
      <c r="AJ2" s="148">
        <v>7.7920000000000016</v>
      </c>
      <c r="AK2" s="148">
        <v>7.613000000000028</v>
      </c>
      <c r="AL2" s="148">
        <v>7.5639999999999645</v>
      </c>
      <c r="AM2" s="148">
        <v>7.6450000000000102</v>
      </c>
      <c r="AN2" s="148">
        <v>7.561999999999955</v>
      </c>
      <c r="AO2" s="148">
        <v>7.5000000000000284</v>
      </c>
      <c r="AP2" s="148">
        <v>7.6200000000000045</v>
      </c>
      <c r="AQ2" s="148">
        <v>7.570999999999998</v>
      </c>
      <c r="AR2" s="148">
        <v>7.6189999999999998</v>
      </c>
      <c r="AS2" s="148">
        <v>7.6080000000000325</v>
      </c>
      <c r="AT2" s="148">
        <v>7.643999999999977</v>
      </c>
      <c r="AU2" s="148">
        <v>7.7729999999999961</v>
      </c>
      <c r="AV2" s="148">
        <v>7.4870000000000232</v>
      </c>
      <c r="AW2" s="148">
        <v>8.2789999999999679</v>
      </c>
      <c r="AX2" s="152">
        <f t="shared" ref="AX2:AX65" si="1">IF(COUNT(R2:AW2)=32,3.6*4000/Q2,"")</f>
        <v>57.381948595337718</v>
      </c>
    </row>
    <row r="3" spans="1:50" ht="15" thickBot="1" x14ac:dyDescent="0.4">
      <c r="A3" s="71" t="s">
        <v>432</v>
      </c>
      <c r="B3" s="71">
        <v>2023</v>
      </c>
      <c r="C3" s="9">
        <v>44980</v>
      </c>
      <c r="D3" s="71" t="s">
        <v>72</v>
      </c>
      <c r="E3" s="79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74"/>
      <c r="M3" s="74"/>
      <c r="N3" s="74"/>
      <c r="O3" s="74"/>
      <c r="P3" s="79">
        <v>2</v>
      </c>
      <c r="Q3" s="151">
        <f t="shared" si="0"/>
        <v>254.72900000000001</v>
      </c>
      <c r="R3" s="95">
        <v>13.907999999999999</v>
      </c>
      <c r="S3" s="60">
        <v>8.3460000000000019</v>
      </c>
      <c r="T3" s="60">
        <v>7.7489999999999988</v>
      </c>
      <c r="U3" s="60">
        <v>7.6640000000000015</v>
      </c>
      <c r="V3" s="60">
        <v>7.830999999999996</v>
      </c>
      <c r="W3" s="60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52">
        <f t="shared" si="1"/>
        <v>56.530665923393094</v>
      </c>
    </row>
    <row r="4" spans="1:50" ht="15" thickBot="1" x14ac:dyDescent="0.4">
      <c r="A4" s="71" t="s">
        <v>432</v>
      </c>
      <c r="B4" s="71">
        <v>2023</v>
      </c>
      <c r="C4" s="9">
        <v>44980</v>
      </c>
      <c r="D4" s="71" t="s">
        <v>72</v>
      </c>
      <c r="E4" s="79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74"/>
      <c r="M4" s="74"/>
      <c r="N4" s="74"/>
      <c r="O4" s="74"/>
      <c r="P4" s="79">
        <v>3</v>
      </c>
      <c r="Q4" s="151">
        <f t="shared" si="0"/>
        <v>255.03600000000003</v>
      </c>
      <c r="R4" s="95">
        <v>13.605</v>
      </c>
      <c r="S4" s="60">
        <v>8.245000000000001</v>
      </c>
      <c r="T4" s="60">
        <v>7.7709999999999972</v>
      </c>
      <c r="U4" s="60">
        <v>7.6380000000000017</v>
      </c>
      <c r="V4" s="60">
        <v>7.6009999999999991</v>
      </c>
      <c r="W4" s="60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52">
        <f t="shared" si="1"/>
        <v>56.462617042299904</v>
      </c>
    </row>
    <row r="5" spans="1:50" ht="15" thickBot="1" x14ac:dyDescent="0.4">
      <c r="A5" s="71" t="s">
        <v>432</v>
      </c>
      <c r="B5" s="71">
        <v>2023</v>
      </c>
      <c r="C5" s="9">
        <v>44980</v>
      </c>
      <c r="D5" s="71" t="s">
        <v>72</v>
      </c>
      <c r="E5" s="79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74"/>
      <c r="M5" s="74"/>
      <c r="N5" s="74"/>
      <c r="O5" s="74"/>
      <c r="P5" s="79">
        <v>4</v>
      </c>
      <c r="Q5" s="151">
        <f t="shared" si="0"/>
        <v>255.44000000000003</v>
      </c>
      <c r="R5" s="95">
        <v>14.07</v>
      </c>
      <c r="S5" s="60">
        <v>8.3829999999999991</v>
      </c>
      <c r="T5" s="60">
        <v>7.8509999999999991</v>
      </c>
      <c r="U5" s="60">
        <v>7.7440000000000033</v>
      </c>
      <c r="V5" s="60">
        <v>7.8539999999999992</v>
      </c>
      <c r="W5" s="60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52">
        <f t="shared" si="1"/>
        <v>56.3733166301284</v>
      </c>
    </row>
    <row r="6" spans="1:50" ht="15" thickBot="1" x14ac:dyDescent="0.4">
      <c r="A6" s="71" t="s">
        <v>432</v>
      </c>
      <c r="B6" s="71">
        <v>2023</v>
      </c>
      <c r="C6" s="9">
        <v>44980</v>
      </c>
      <c r="D6" s="71" t="s">
        <v>72</v>
      </c>
      <c r="E6" s="79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74"/>
      <c r="M6" s="74"/>
      <c r="N6" s="74"/>
      <c r="O6" s="74"/>
      <c r="P6" s="79">
        <v>5</v>
      </c>
      <c r="Q6" s="151">
        <f t="shared" si="0"/>
        <v>257.52500000000003</v>
      </c>
      <c r="R6" s="95">
        <v>14.028</v>
      </c>
      <c r="S6" s="60">
        <v>8.3989999999999991</v>
      </c>
      <c r="T6" s="60">
        <v>7.9600000000000009</v>
      </c>
      <c r="U6" s="60">
        <v>7.8269999999999982</v>
      </c>
      <c r="V6" s="60">
        <v>7.8890000000000029</v>
      </c>
      <c r="W6" s="60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52">
        <f t="shared" si="1"/>
        <v>55.916901271721187</v>
      </c>
    </row>
    <row r="7" spans="1:50" ht="15" thickBot="1" x14ac:dyDescent="0.4">
      <c r="A7" s="71" t="s">
        <v>432</v>
      </c>
      <c r="B7" s="71">
        <v>2023</v>
      </c>
      <c r="C7" s="9">
        <v>44980</v>
      </c>
      <c r="D7" s="71" t="s">
        <v>72</v>
      </c>
      <c r="E7" s="79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74"/>
      <c r="M7" s="74"/>
      <c r="N7" s="74"/>
      <c r="O7" s="74"/>
      <c r="P7" s="79">
        <v>6</v>
      </c>
      <c r="Q7" s="151">
        <f t="shared" si="0"/>
        <v>260.053</v>
      </c>
      <c r="R7" s="95">
        <v>14.122</v>
      </c>
      <c r="S7" s="60">
        <v>8.8709999999999987</v>
      </c>
      <c r="T7" s="60">
        <v>7.8410000000000011</v>
      </c>
      <c r="U7" s="60">
        <v>7.9599999999999973</v>
      </c>
      <c r="V7" s="60">
        <v>7.7630000000000052</v>
      </c>
      <c r="W7" s="60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52">
        <f t="shared" si="1"/>
        <v>55.373327744728961</v>
      </c>
    </row>
    <row r="8" spans="1:50" ht="15" thickBot="1" x14ac:dyDescent="0.4">
      <c r="A8" s="71" t="s">
        <v>432</v>
      </c>
      <c r="B8" s="71">
        <v>2023</v>
      </c>
      <c r="C8" s="9">
        <v>44980</v>
      </c>
      <c r="D8" s="71" t="s">
        <v>72</v>
      </c>
      <c r="E8" s="79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74"/>
      <c r="M8" s="74"/>
      <c r="N8" s="74"/>
      <c r="O8" s="74"/>
      <c r="P8" s="79">
        <v>7</v>
      </c>
      <c r="Q8" s="151">
        <f t="shared" si="0"/>
        <v>262.45700000000005</v>
      </c>
      <c r="R8" s="95">
        <v>14.019</v>
      </c>
      <c r="S8" s="60">
        <v>8.4640000000000004</v>
      </c>
      <c r="T8" s="60">
        <v>7.9329999999999998</v>
      </c>
      <c r="U8" s="60">
        <v>7.7660000000000018</v>
      </c>
      <c r="V8" s="60">
        <v>7.7089999999999961</v>
      </c>
      <c r="W8" s="60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52">
        <f t="shared" si="1"/>
        <v>54.866130451845436</v>
      </c>
    </row>
    <row r="9" spans="1:50" ht="15" thickBot="1" x14ac:dyDescent="0.4">
      <c r="A9" s="71" t="s">
        <v>432</v>
      </c>
      <c r="B9" s="71">
        <v>2023</v>
      </c>
      <c r="C9" s="9">
        <v>44980</v>
      </c>
      <c r="D9" s="71" t="s">
        <v>72</v>
      </c>
      <c r="E9" s="79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74"/>
      <c r="M9" s="74"/>
      <c r="N9" s="74"/>
      <c r="O9" s="74"/>
      <c r="P9" s="79">
        <v>8</v>
      </c>
      <c r="Q9" s="151">
        <f t="shared" si="0"/>
        <v>264.16300000000001</v>
      </c>
      <c r="R9" s="95">
        <v>13.903</v>
      </c>
      <c r="S9" s="60">
        <v>8.3979999999999979</v>
      </c>
      <c r="T9" s="60">
        <v>8.0440000000000005</v>
      </c>
      <c r="U9" s="60">
        <v>7.8960000000000008</v>
      </c>
      <c r="V9" s="60">
        <v>8.0549999999999997</v>
      </c>
      <c r="W9" s="60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52">
        <f t="shared" si="1"/>
        <v>54.511797640093427</v>
      </c>
    </row>
    <row r="10" spans="1:50" ht="15" thickBot="1" x14ac:dyDescent="0.4">
      <c r="A10" s="71" t="s">
        <v>432</v>
      </c>
      <c r="B10" s="71">
        <v>2023</v>
      </c>
      <c r="C10" s="9">
        <v>44980</v>
      </c>
      <c r="D10" s="71" t="s">
        <v>72</v>
      </c>
      <c r="E10" s="79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74"/>
      <c r="M10" s="74"/>
      <c r="N10" s="74"/>
      <c r="O10" s="74"/>
      <c r="P10" s="79">
        <v>9</v>
      </c>
      <c r="Q10" s="151">
        <f t="shared" si="0"/>
        <v>264.88200000000001</v>
      </c>
      <c r="R10" s="95">
        <v>13.125</v>
      </c>
      <c r="S10" s="60">
        <v>10.093</v>
      </c>
      <c r="T10" s="60">
        <v>7.8610000000000007</v>
      </c>
      <c r="U10" s="60">
        <v>7.7430000000000021</v>
      </c>
      <c r="V10" s="60">
        <v>7.8599999999999994</v>
      </c>
      <c r="W10" s="60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52">
        <f t="shared" si="1"/>
        <v>54.363829931818692</v>
      </c>
    </row>
    <row r="11" spans="1:50" ht="15" thickBot="1" x14ac:dyDescent="0.4">
      <c r="A11" s="71" t="s">
        <v>432</v>
      </c>
      <c r="B11" s="71">
        <v>2023</v>
      </c>
      <c r="C11" s="9">
        <v>44980</v>
      </c>
      <c r="D11" s="71" t="s">
        <v>72</v>
      </c>
      <c r="E11" s="79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74"/>
      <c r="M11" s="74"/>
      <c r="N11" s="74"/>
      <c r="O11" s="74"/>
      <c r="P11" s="79">
        <v>10</v>
      </c>
      <c r="Q11" s="151">
        <f t="shared" si="0"/>
        <v>269.34800000000001</v>
      </c>
      <c r="R11" s="95">
        <v>13.919</v>
      </c>
      <c r="S11" s="60">
        <v>8.5990000000000002</v>
      </c>
      <c r="T11" s="60">
        <v>7.9450000000000003</v>
      </c>
      <c r="U11" s="60">
        <v>7.7119999999999962</v>
      </c>
      <c r="V11" s="60">
        <v>7.9320000000000022</v>
      </c>
      <c r="W11" s="60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52">
        <f t="shared" si="1"/>
        <v>53.462435213923989</v>
      </c>
    </row>
    <row r="12" spans="1:50" ht="15" thickBot="1" x14ac:dyDescent="0.4">
      <c r="A12" s="71" t="s">
        <v>432</v>
      </c>
      <c r="B12" s="71">
        <v>2023</v>
      </c>
      <c r="C12" s="9">
        <v>44980</v>
      </c>
      <c r="D12" s="71" t="s">
        <v>72</v>
      </c>
      <c r="E12" s="79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74"/>
      <c r="M12" s="74"/>
      <c r="N12" s="74"/>
      <c r="O12" s="74"/>
      <c r="P12" s="79">
        <v>11</v>
      </c>
      <c r="Q12" s="151">
        <f t="shared" si="0"/>
        <v>270.00200000000001</v>
      </c>
      <c r="R12" s="95">
        <v>14.938000000000001</v>
      </c>
      <c r="S12" s="60">
        <v>9.0779999999999976</v>
      </c>
      <c r="T12" s="60">
        <v>8.463000000000001</v>
      </c>
      <c r="U12" s="60">
        <v>8.2629999999999981</v>
      </c>
      <c r="V12" s="60">
        <v>7.8890000000000029</v>
      </c>
      <c r="W12" s="60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52">
        <f t="shared" si="1"/>
        <v>53.332938274531301</v>
      </c>
    </row>
    <row r="13" spans="1:50" ht="15" thickBot="1" x14ac:dyDescent="0.4">
      <c r="A13" s="71" t="s">
        <v>432</v>
      </c>
      <c r="B13" s="71">
        <v>2023</v>
      </c>
      <c r="C13" s="9">
        <v>44980</v>
      </c>
      <c r="D13" s="71" t="s">
        <v>72</v>
      </c>
      <c r="E13" s="79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74"/>
      <c r="M13" s="74"/>
      <c r="N13" s="74"/>
      <c r="O13" s="74"/>
      <c r="P13" s="79">
        <v>12</v>
      </c>
      <c r="Q13" s="151">
        <f t="shared" si="0"/>
        <v>271.62599999999998</v>
      </c>
      <c r="R13" s="95">
        <v>14.114000000000001</v>
      </c>
      <c r="S13" s="60">
        <v>8.5210000000000008</v>
      </c>
      <c r="T13" s="60">
        <v>8.1890000000000001</v>
      </c>
      <c r="U13" s="60">
        <v>8.1750000000000007</v>
      </c>
      <c r="V13" s="60">
        <v>8.3419999999999987</v>
      </c>
      <c r="W13" s="60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52">
        <f t="shared" si="1"/>
        <v>53.014070817962939</v>
      </c>
    </row>
    <row r="14" spans="1:50" ht="15" thickBot="1" x14ac:dyDescent="0.4">
      <c r="A14" s="71" t="s">
        <v>432</v>
      </c>
      <c r="B14" s="71">
        <v>2023</v>
      </c>
      <c r="C14" s="9">
        <v>44980</v>
      </c>
      <c r="D14" s="71" t="s">
        <v>72</v>
      </c>
      <c r="E14" s="79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74"/>
      <c r="M14" s="74"/>
      <c r="N14" s="74"/>
      <c r="O14" s="74"/>
      <c r="P14" s="79">
        <v>13</v>
      </c>
      <c r="Q14" s="151">
        <f t="shared" si="0"/>
        <v>279.33600000000001</v>
      </c>
      <c r="R14" s="95">
        <v>13.843</v>
      </c>
      <c r="S14" s="60">
        <v>8.5689999999999991</v>
      </c>
      <c r="T14" s="60">
        <v>8.3390000000000022</v>
      </c>
      <c r="U14" s="60">
        <v>8.102999999999998</v>
      </c>
      <c r="V14" s="60">
        <v>8.0690000000000026</v>
      </c>
      <c r="W14" s="60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52">
        <f t="shared" si="1"/>
        <v>51.550820517226562</v>
      </c>
    </row>
    <row r="15" spans="1:50" ht="15" thickBot="1" x14ac:dyDescent="0.4">
      <c r="A15" s="71" t="s">
        <v>432</v>
      </c>
      <c r="B15" s="71">
        <v>2023</v>
      </c>
      <c r="C15" s="9">
        <v>44980</v>
      </c>
      <c r="D15" s="71" t="s">
        <v>72</v>
      </c>
      <c r="E15" s="79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74"/>
      <c r="M15" s="74"/>
      <c r="N15" s="74"/>
      <c r="O15" s="74"/>
      <c r="P15" s="79">
        <v>14</v>
      </c>
      <c r="Q15" s="151">
        <f t="shared" si="0"/>
        <v>286.83500000000004</v>
      </c>
      <c r="R15" s="96">
        <v>14.545999999999999</v>
      </c>
      <c r="S15" s="149">
        <v>8.8240000000000016</v>
      </c>
      <c r="T15" s="149">
        <v>8.6870000000000012</v>
      </c>
      <c r="U15" s="149">
        <v>8.402000000000001</v>
      </c>
      <c r="V15" s="149">
        <v>8.269999999999996</v>
      </c>
      <c r="W15" s="149">
        <v>8.5140000000000029</v>
      </c>
      <c r="X15" s="150">
        <v>8.5479999999999947</v>
      </c>
      <c r="Y15" s="150">
        <v>8.5060000000000002</v>
      </c>
      <c r="Z15" s="150">
        <v>8.7109999999999985</v>
      </c>
      <c r="AA15" s="150">
        <v>8.5890000000000128</v>
      </c>
      <c r="AB15" s="150">
        <v>8.7710000000000008</v>
      </c>
      <c r="AC15" s="150">
        <v>8.6189999999999998</v>
      </c>
      <c r="AD15" s="150">
        <v>8.8460000000000036</v>
      </c>
      <c r="AE15" s="150">
        <v>8.7199999999999989</v>
      </c>
      <c r="AF15" s="150">
        <v>8.6819999999999737</v>
      </c>
      <c r="AG15" s="150">
        <v>8.9850000000000136</v>
      </c>
      <c r="AH15" s="150">
        <v>8.95799999999997</v>
      </c>
      <c r="AI15" s="150">
        <v>8.8020000000000209</v>
      </c>
      <c r="AJ15" s="150">
        <v>9.0039999999999907</v>
      </c>
      <c r="AK15" s="150">
        <v>8.8280000000000314</v>
      </c>
      <c r="AL15" s="150">
        <v>8.9369999999999834</v>
      </c>
      <c r="AM15" s="150">
        <v>8.9960000000000093</v>
      </c>
      <c r="AN15" s="150">
        <v>8.6800000000000068</v>
      </c>
      <c r="AO15" s="150">
        <v>8.9879999999999711</v>
      </c>
      <c r="AP15" s="150">
        <v>8.960000000000008</v>
      </c>
      <c r="AQ15" s="150">
        <v>8.8510000000000275</v>
      </c>
      <c r="AR15" s="150">
        <v>9.1269999999999527</v>
      </c>
      <c r="AS15" s="150">
        <v>9.0580000000000211</v>
      </c>
      <c r="AT15" s="150">
        <v>9.2370000000000232</v>
      </c>
      <c r="AU15" s="150">
        <v>8.8149999999999977</v>
      </c>
      <c r="AV15" s="150">
        <v>8.7019999999999982</v>
      </c>
      <c r="AW15" s="150">
        <v>8.6720000000000255</v>
      </c>
      <c r="AX15" s="152">
        <f t="shared" si="1"/>
        <v>50.203078424878406</v>
      </c>
    </row>
    <row r="16" spans="1:50" ht="15" thickBot="1" x14ac:dyDescent="0.4">
      <c r="A16" s="71" t="s">
        <v>432</v>
      </c>
      <c r="B16" s="71">
        <v>2023</v>
      </c>
      <c r="C16" s="9">
        <v>44981</v>
      </c>
      <c r="D16" s="71" t="s">
        <v>72</v>
      </c>
      <c r="E16" s="79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74"/>
      <c r="M16" s="74"/>
      <c r="N16" s="74"/>
      <c r="O16" s="74"/>
      <c r="P16" s="79">
        <v>1</v>
      </c>
      <c r="Q16" s="151">
        <f t="shared" si="0"/>
        <v>258.51</v>
      </c>
      <c r="R16" s="94">
        <v>13.898999999999999</v>
      </c>
      <c r="S16" s="147">
        <v>8.4280000000000026</v>
      </c>
      <c r="T16" s="147">
        <v>7.9109999999999978</v>
      </c>
      <c r="U16" s="147">
        <v>7.8500000000000014</v>
      </c>
      <c r="V16" s="147">
        <v>7.6589999999999989</v>
      </c>
      <c r="W16" s="147">
        <v>7.6649999999999991</v>
      </c>
      <c r="X16" s="148">
        <v>7.73599999999999</v>
      </c>
      <c r="Y16" s="148">
        <v>7.6060000000000016</v>
      </c>
      <c r="Z16" s="148">
        <v>7.8200000000000074</v>
      </c>
      <c r="AA16" s="148">
        <v>7.8269999999999982</v>
      </c>
      <c r="AB16" s="148">
        <v>7.849000000000018</v>
      </c>
      <c r="AC16" s="148">
        <v>7.6779999999999831</v>
      </c>
      <c r="AD16" s="148">
        <v>7.7900000000000063</v>
      </c>
      <c r="AE16" s="148">
        <v>7.965999999999994</v>
      </c>
      <c r="AF16" s="148">
        <v>7.7480000000000047</v>
      </c>
      <c r="AG16" s="148">
        <v>7.8440000000000083</v>
      </c>
      <c r="AH16" s="148">
        <v>7.8539999999999566</v>
      </c>
      <c r="AI16" s="148">
        <v>7.9790000000000418</v>
      </c>
      <c r="AJ16" s="148">
        <v>7.8759999999999764</v>
      </c>
      <c r="AK16" s="148">
        <v>8.0820000000000221</v>
      </c>
      <c r="AL16" s="148">
        <v>7.9199999999999875</v>
      </c>
      <c r="AM16" s="148">
        <v>7.9720000000000084</v>
      </c>
      <c r="AN16" s="148">
        <v>8.0100000000000193</v>
      </c>
      <c r="AO16" s="148">
        <v>7.9739999999999895</v>
      </c>
      <c r="AP16" s="148">
        <v>7.8619999999999948</v>
      </c>
      <c r="AQ16" s="148">
        <v>8.0719999999999743</v>
      </c>
      <c r="AR16" s="148">
        <v>7.8410000000000366</v>
      </c>
      <c r="AS16" s="148">
        <v>7.95799999999997</v>
      </c>
      <c r="AT16" s="148">
        <v>8.0060000000000286</v>
      </c>
      <c r="AU16" s="148">
        <v>8.2459999999999809</v>
      </c>
      <c r="AV16" s="148">
        <v>7.8299999999999841</v>
      </c>
      <c r="AW16" s="148">
        <v>7.7520000000000095</v>
      </c>
      <c r="AX16" s="152">
        <f t="shared" si="1"/>
        <v>55.703841244052455</v>
      </c>
    </row>
    <row r="17" spans="1:50" ht="15" thickBot="1" x14ac:dyDescent="0.4">
      <c r="A17" s="71" t="s">
        <v>432</v>
      </c>
      <c r="B17" s="71">
        <v>2023</v>
      </c>
      <c r="C17" s="9">
        <v>44981</v>
      </c>
      <c r="D17" s="71" t="s">
        <v>72</v>
      </c>
      <c r="E17" s="79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74"/>
      <c r="M17" s="74"/>
      <c r="N17" s="74"/>
      <c r="O17" s="74"/>
      <c r="P17" s="79">
        <v>2</v>
      </c>
      <c r="Q17" s="151">
        <f t="shared" si="0"/>
        <v>264.92399999999998</v>
      </c>
      <c r="R17" s="95">
        <v>14.526999999999999</v>
      </c>
      <c r="S17" s="60">
        <v>8.3050000000000015</v>
      </c>
      <c r="T17" s="60">
        <v>7.625</v>
      </c>
      <c r="U17" s="60">
        <v>7.7109999999999985</v>
      </c>
      <c r="V17" s="60">
        <v>7.6409999999999982</v>
      </c>
      <c r="W17" s="60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52">
        <f t="shared" si="1"/>
        <v>54.355211305883955</v>
      </c>
    </row>
    <row r="18" spans="1:50" ht="15" thickBot="1" x14ac:dyDescent="0.4">
      <c r="A18" s="71" t="s">
        <v>432</v>
      </c>
      <c r="B18" s="71">
        <v>2023</v>
      </c>
      <c r="C18" s="9">
        <v>44981</v>
      </c>
      <c r="D18" s="71" t="s">
        <v>72</v>
      </c>
      <c r="E18" s="79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74"/>
      <c r="M18" s="74"/>
      <c r="N18" s="74"/>
      <c r="O18" s="74"/>
      <c r="P18" s="79">
        <v>1</v>
      </c>
      <c r="Q18" s="151">
        <f t="shared" si="0"/>
        <v>256.87700000000001</v>
      </c>
      <c r="R18" s="95">
        <v>14.266999999999999</v>
      </c>
      <c r="S18" s="60">
        <v>8.2330000000000005</v>
      </c>
      <c r="T18" s="60">
        <v>7.9830000000000005</v>
      </c>
      <c r="U18" s="60">
        <v>7.9030000000000022</v>
      </c>
      <c r="V18" s="60">
        <v>7.7879999999999967</v>
      </c>
      <c r="W18" s="60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52">
        <f t="shared" si="1"/>
        <v>56.05795769959942</v>
      </c>
    </row>
    <row r="19" spans="1:50" ht="15" thickBot="1" x14ac:dyDescent="0.4">
      <c r="A19" s="71" t="s">
        <v>432</v>
      </c>
      <c r="B19" s="71">
        <v>2023</v>
      </c>
      <c r="C19" s="9">
        <v>44981</v>
      </c>
      <c r="D19" s="71" t="s">
        <v>72</v>
      </c>
      <c r="E19" s="79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74"/>
      <c r="M19" s="74"/>
      <c r="N19" s="74"/>
      <c r="O19" s="74"/>
      <c r="P19" s="79">
        <v>2</v>
      </c>
      <c r="Q19" s="151">
        <f t="shared" si="0"/>
        <v>268.45499999999998</v>
      </c>
      <c r="R19" s="95">
        <v>14.167</v>
      </c>
      <c r="S19" s="60">
        <v>8.386000000000001</v>
      </c>
      <c r="T19" s="60">
        <v>8.0769999999999982</v>
      </c>
      <c r="U19" s="60">
        <v>7.8450000000000024</v>
      </c>
      <c r="V19" s="60">
        <v>8.0649999999999977</v>
      </c>
      <c r="W19" s="60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52">
        <f t="shared" si="1"/>
        <v>53.640274906408898</v>
      </c>
    </row>
    <row r="20" spans="1:50" ht="15" thickBot="1" x14ac:dyDescent="0.4">
      <c r="A20" s="71" t="s">
        <v>432</v>
      </c>
      <c r="B20" s="71">
        <v>2023</v>
      </c>
      <c r="C20" s="9">
        <v>44981</v>
      </c>
      <c r="D20" s="71" t="s">
        <v>72</v>
      </c>
      <c r="E20" s="79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74"/>
      <c r="M20" s="74"/>
      <c r="N20" s="74"/>
      <c r="O20" s="74"/>
      <c r="P20" s="79">
        <v>1</v>
      </c>
      <c r="Q20" s="151">
        <f t="shared" si="0"/>
        <v>251.87000000000003</v>
      </c>
      <c r="R20" s="95">
        <v>13.952999999999999</v>
      </c>
      <c r="S20" s="60">
        <v>8.1170000000000009</v>
      </c>
      <c r="T20" s="60">
        <v>7.6129999999999995</v>
      </c>
      <c r="U20" s="60">
        <v>7.6580000000000013</v>
      </c>
      <c r="V20" s="60">
        <v>7.5020000000000024</v>
      </c>
      <c r="W20" s="60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52">
        <f t="shared" si="1"/>
        <v>57.172350815897083</v>
      </c>
    </row>
    <row r="21" spans="1:50" ht="15" thickBot="1" x14ac:dyDescent="0.4">
      <c r="A21" s="71" t="s">
        <v>432</v>
      </c>
      <c r="B21" s="71">
        <v>2023</v>
      </c>
      <c r="C21" s="9">
        <v>44981</v>
      </c>
      <c r="D21" s="71" t="s">
        <v>72</v>
      </c>
      <c r="E21" s="79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74"/>
      <c r="M21" s="74"/>
      <c r="N21" s="74"/>
      <c r="O21" s="74"/>
      <c r="P21" s="79">
        <v>2</v>
      </c>
      <c r="Q21" s="151">
        <f t="shared" si="0"/>
        <v>252.86299999999997</v>
      </c>
      <c r="R21" s="95">
        <v>14.058</v>
      </c>
      <c r="S21" s="60">
        <v>8.3760000000000012</v>
      </c>
      <c r="T21" s="60">
        <v>7.8089999999999975</v>
      </c>
      <c r="U21" s="60">
        <v>7.6939999999999991</v>
      </c>
      <c r="V21" s="60">
        <v>7.777000000000001</v>
      </c>
      <c r="W21" s="60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52">
        <f t="shared" si="1"/>
        <v>56.947833411768435</v>
      </c>
    </row>
    <row r="22" spans="1:50" ht="15" thickBot="1" x14ac:dyDescent="0.4">
      <c r="A22" s="71" t="s">
        <v>432</v>
      </c>
      <c r="B22" s="71">
        <v>2023</v>
      </c>
      <c r="C22" s="9">
        <v>44981</v>
      </c>
      <c r="D22" s="71" t="s">
        <v>72</v>
      </c>
      <c r="E22" s="79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74"/>
      <c r="M22" s="74"/>
      <c r="N22" s="74"/>
      <c r="O22" s="74"/>
      <c r="P22" s="79">
        <v>1</v>
      </c>
      <c r="Q22" s="151">
        <f t="shared" si="0"/>
        <v>250.65099999999998</v>
      </c>
      <c r="R22" s="95">
        <v>14.106</v>
      </c>
      <c r="S22" s="60">
        <v>8.1160000000000014</v>
      </c>
      <c r="T22" s="60">
        <v>7.6679999999999993</v>
      </c>
      <c r="U22" s="60">
        <v>7.4669999999999987</v>
      </c>
      <c r="V22" s="60">
        <v>7.5570000000000022</v>
      </c>
      <c r="W22" s="60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52">
        <f t="shared" si="1"/>
        <v>57.450399160585839</v>
      </c>
    </row>
    <row r="23" spans="1:50" ht="15" thickBot="1" x14ac:dyDescent="0.4">
      <c r="A23" s="71" t="s">
        <v>432</v>
      </c>
      <c r="B23" s="71">
        <v>2023</v>
      </c>
      <c r="C23" s="9">
        <v>44981</v>
      </c>
      <c r="D23" s="71" t="s">
        <v>72</v>
      </c>
      <c r="E23" s="79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74"/>
      <c r="M23" s="74"/>
      <c r="N23" s="74"/>
      <c r="O23" s="74"/>
      <c r="P23" s="79">
        <v>2</v>
      </c>
      <c r="Q23" s="151">
        <f t="shared" si="0"/>
        <v>256.21700000000004</v>
      </c>
      <c r="R23" s="96">
        <v>14.253</v>
      </c>
      <c r="S23" s="149">
        <v>8.0650000000000013</v>
      </c>
      <c r="T23" s="149">
        <v>7.6419999999999995</v>
      </c>
      <c r="U23" s="149">
        <v>7.3710000000000022</v>
      </c>
      <c r="V23" s="149">
        <v>7.3709999999999951</v>
      </c>
      <c r="W23" s="149">
        <v>7.5290000000000035</v>
      </c>
      <c r="X23" s="150">
        <v>7.5980000000000061</v>
      </c>
      <c r="Y23" s="150">
        <v>7.6089999999999804</v>
      </c>
      <c r="Z23" s="150">
        <v>7.6090000000000089</v>
      </c>
      <c r="AA23" s="150">
        <v>7.7040000000000077</v>
      </c>
      <c r="AB23" s="150">
        <v>7.5489999999999924</v>
      </c>
      <c r="AC23" s="150">
        <v>7.6520000000000152</v>
      </c>
      <c r="AD23" s="150">
        <v>7.5089999999999861</v>
      </c>
      <c r="AE23" s="150">
        <v>7.7249999999999943</v>
      </c>
      <c r="AF23" s="150">
        <v>7.7340000000000089</v>
      </c>
      <c r="AG23" s="150">
        <v>7.6749999999999972</v>
      </c>
      <c r="AH23" s="150">
        <v>7.6759999999999877</v>
      </c>
      <c r="AI23" s="150">
        <v>7.599000000000018</v>
      </c>
      <c r="AJ23" s="150">
        <v>7.714999999999975</v>
      </c>
      <c r="AK23" s="150">
        <v>8.0050000000000239</v>
      </c>
      <c r="AL23" s="150">
        <v>7.5819999999999936</v>
      </c>
      <c r="AM23" s="150">
        <v>7.9710000000000036</v>
      </c>
      <c r="AN23" s="150">
        <v>7.9070000000000107</v>
      </c>
      <c r="AO23" s="150">
        <v>7.978999999999985</v>
      </c>
      <c r="AP23" s="150">
        <v>8.0310000000000059</v>
      </c>
      <c r="AQ23" s="150">
        <v>8.2869999999999777</v>
      </c>
      <c r="AR23" s="150">
        <v>7.8970000000000198</v>
      </c>
      <c r="AS23" s="150">
        <v>8.2099999999999795</v>
      </c>
      <c r="AT23" s="150">
        <v>7.8450000000000273</v>
      </c>
      <c r="AU23" s="150">
        <v>8.1700000000000159</v>
      </c>
      <c r="AV23" s="150">
        <v>8.2569999999999766</v>
      </c>
      <c r="AW23" s="150">
        <v>8.4910000000000423</v>
      </c>
      <c r="AX23" s="152">
        <f t="shared" si="1"/>
        <v>56.202359718519837</v>
      </c>
    </row>
    <row r="24" spans="1:50" ht="15" thickBot="1" x14ac:dyDescent="0.4">
      <c r="A24" s="71" t="s">
        <v>432</v>
      </c>
      <c r="B24" s="71">
        <v>2023</v>
      </c>
      <c r="C24" s="9">
        <v>44981</v>
      </c>
      <c r="D24" s="71" t="s">
        <v>72</v>
      </c>
      <c r="E24" s="79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74"/>
      <c r="M24" s="74"/>
      <c r="N24" s="74"/>
      <c r="O24" s="74"/>
      <c r="P24" s="79">
        <v>1</v>
      </c>
      <c r="Q24" s="151">
        <f t="shared" si="0"/>
        <v>248.44</v>
      </c>
      <c r="R24" s="94">
        <v>14.256</v>
      </c>
      <c r="S24" s="94">
        <v>8.2560000000000002</v>
      </c>
      <c r="T24" s="94">
        <v>7.5429999999999993</v>
      </c>
      <c r="U24" s="94">
        <v>7.5769999999999982</v>
      </c>
      <c r="V24" s="94">
        <v>7.5500000000000043</v>
      </c>
      <c r="W24" s="94">
        <v>7.4439999999999955</v>
      </c>
      <c r="X24" s="148">
        <v>7.4540000000000006</v>
      </c>
      <c r="Y24" s="148">
        <v>7.5550000000000068</v>
      </c>
      <c r="Z24" s="148">
        <v>7.4089999999999918</v>
      </c>
      <c r="AA24" s="148">
        <v>7.4730000000000132</v>
      </c>
      <c r="AB24" s="148">
        <v>7.3689999999999856</v>
      </c>
      <c r="AC24" s="148">
        <v>7.5180000000000149</v>
      </c>
      <c r="AD24" s="148">
        <v>7.5809999999999889</v>
      </c>
      <c r="AE24" s="148">
        <v>7.4779999999999944</v>
      </c>
      <c r="AF24" s="148">
        <v>7.4609999999999985</v>
      </c>
      <c r="AG24" s="148">
        <v>7.4939999999999856</v>
      </c>
      <c r="AH24" s="148">
        <v>7.4480000000000075</v>
      </c>
      <c r="AI24" s="148">
        <v>7.5150000000000148</v>
      </c>
      <c r="AJ24" s="148">
        <v>7.6810000000000116</v>
      </c>
      <c r="AK24" s="148">
        <v>7.5520000000000209</v>
      </c>
      <c r="AL24" s="148">
        <v>7.4959999999999809</v>
      </c>
      <c r="AM24" s="148">
        <v>7.7529999999999859</v>
      </c>
      <c r="AN24" s="148">
        <v>7.5999999999999943</v>
      </c>
      <c r="AO24" s="148">
        <v>7.703000000000003</v>
      </c>
      <c r="AP24" s="148">
        <v>7.4239999999999782</v>
      </c>
      <c r="AQ24" s="148">
        <v>7.6230000000000473</v>
      </c>
      <c r="AR24" s="148">
        <v>7.6749999999999829</v>
      </c>
      <c r="AS24" s="148">
        <v>7.478999999999985</v>
      </c>
      <c r="AT24" s="148">
        <v>7.5050000000000239</v>
      </c>
      <c r="AU24" s="148">
        <v>7.4799999999999898</v>
      </c>
      <c r="AV24" s="148">
        <v>7.4380000000000166</v>
      </c>
      <c r="AW24" s="148">
        <v>7.6499999999999773</v>
      </c>
      <c r="AX24" s="152">
        <f t="shared" si="1"/>
        <v>57.961680888745775</v>
      </c>
    </row>
    <row r="25" spans="1:50" ht="15" thickBot="1" x14ac:dyDescent="0.4">
      <c r="A25" s="71" t="s">
        <v>432</v>
      </c>
      <c r="B25" s="71">
        <v>2023</v>
      </c>
      <c r="C25" s="9">
        <v>44981</v>
      </c>
      <c r="D25" s="71" t="s">
        <v>72</v>
      </c>
      <c r="E25" s="79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74"/>
      <c r="M25" s="74"/>
      <c r="N25" s="74"/>
      <c r="O25" s="74"/>
      <c r="P25" s="79">
        <v>2</v>
      </c>
      <c r="Q25" s="151">
        <f t="shared" si="0"/>
        <v>252.846</v>
      </c>
      <c r="R25" s="95">
        <v>13.95</v>
      </c>
      <c r="S25" s="95">
        <v>8.1460000000000008</v>
      </c>
      <c r="T25" s="95">
        <v>7.7040000000000006</v>
      </c>
      <c r="U25" s="95">
        <v>7.5400000000000027</v>
      </c>
      <c r="V25" s="95">
        <v>7.6439999999999984</v>
      </c>
      <c r="W25" s="95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52">
        <f t="shared" si="1"/>
        <v>56.951662276642701</v>
      </c>
    </row>
    <row r="26" spans="1:50" ht="15" thickBot="1" x14ac:dyDescent="0.4">
      <c r="A26" s="71" t="s">
        <v>432</v>
      </c>
      <c r="B26" s="71">
        <v>2023</v>
      </c>
      <c r="C26" s="9">
        <v>44981</v>
      </c>
      <c r="D26" s="71" t="s">
        <v>72</v>
      </c>
      <c r="E26" s="79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74"/>
      <c r="M26" s="74"/>
      <c r="N26" s="74"/>
      <c r="O26" s="74"/>
      <c r="P26" s="79">
        <v>3</v>
      </c>
      <c r="Q26" s="151">
        <f t="shared" si="0"/>
        <v>253.97499999999999</v>
      </c>
      <c r="R26" s="95">
        <v>13.897</v>
      </c>
      <c r="S26" s="95">
        <v>8.548</v>
      </c>
      <c r="T26" s="95">
        <v>7.6780000000000008</v>
      </c>
      <c r="U26" s="95">
        <v>7.8919999999999995</v>
      </c>
      <c r="V26" s="95">
        <v>7.7079999999999984</v>
      </c>
      <c r="W26" s="95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52">
        <f t="shared" si="1"/>
        <v>56.698493946254551</v>
      </c>
    </row>
    <row r="27" spans="1:50" ht="15" thickBot="1" x14ac:dyDescent="0.4">
      <c r="A27" s="71" t="s">
        <v>432</v>
      </c>
      <c r="B27" s="71">
        <v>2023</v>
      </c>
      <c r="C27" s="9">
        <v>44981</v>
      </c>
      <c r="D27" s="71" t="s">
        <v>72</v>
      </c>
      <c r="E27" s="79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74"/>
      <c r="M27" s="74"/>
      <c r="N27" s="74"/>
      <c r="O27" s="74"/>
      <c r="P27" s="79">
        <v>4</v>
      </c>
      <c r="Q27" s="151">
        <f t="shared" si="0"/>
        <v>258.798</v>
      </c>
      <c r="R27" s="96">
        <v>14.677</v>
      </c>
      <c r="S27" s="96">
        <v>8.9220000000000006</v>
      </c>
      <c r="T27" s="96">
        <v>8.125</v>
      </c>
      <c r="U27" s="96">
        <v>7.718</v>
      </c>
      <c r="V27" s="96">
        <v>7.7060000000000031</v>
      </c>
      <c r="W27" s="96">
        <v>7.6259999999999977</v>
      </c>
      <c r="X27" s="150">
        <v>7.8109999999999999</v>
      </c>
      <c r="Y27" s="150">
        <v>7.9629999999999868</v>
      </c>
      <c r="Z27" s="150">
        <v>7.8520000000000181</v>
      </c>
      <c r="AA27" s="150">
        <v>7.5649999999999977</v>
      </c>
      <c r="AB27" s="150">
        <v>7.7709999999999866</v>
      </c>
      <c r="AC27" s="150">
        <v>7.7100000000000222</v>
      </c>
      <c r="AD27" s="150">
        <v>7.8340000000000032</v>
      </c>
      <c r="AE27" s="150">
        <v>7.5309999999999633</v>
      </c>
      <c r="AF27" s="150">
        <v>7.8460000000000321</v>
      </c>
      <c r="AG27" s="150">
        <v>7.5589999999999975</v>
      </c>
      <c r="AH27" s="150">
        <v>7.9519999999999698</v>
      </c>
      <c r="AI27" s="150">
        <v>7.613000000000028</v>
      </c>
      <c r="AJ27" s="150">
        <v>7.9159999999999968</v>
      </c>
      <c r="AK27" s="150">
        <v>7.804000000000002</v>
      </c>
      <c r="AL27" s="150">
        <v>7.9309999999999832</v>
      </c>
      <c r="AM27" s="150">
        <v>7.8710000000000093</v>
      </c>
      <c r="AN27" s="150">
        <v>7.8940000000000055</v>
      </c>
      <c r="AO27" s="150">
        <v>7.8569999999999993</v>
      </c>
      <c r="AP27" s="150">
        <v>7.9860000000000184</v>
      </c>
      <c r="AQ27" s="150">
        <v>7.7859999999999729</v>
      </c>
      <c r="AR27" s="150">
        <v>7.8410000000000082</v>
      </c>
      <c r="AS27" s="150">
        <v>7.8830000000000098</v>
      </c>
      <c r="AT27" s="150">
        <v>7.978999999999985</v>
      </c>
      <c r="AU27" s="150">
        <v>8.0530000000000257</v>
      </c>
      <c r="AV27" s="150">
        <v>8.0199999999999818</v>
      </c>
      <c r="AW27" s="150">
        <v>8.195999999999998</v>
      </c>
      <c r="AX27" s="152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394</v>
      </c>
      <c r="F28" s="71" t="s">
        <v>394</v>
      </c>
      <c r="G28" s="71" t="s">
        <v>53</v>
      </c>
      <c r="H28" s="71" t="s">
        <v>232</v>
      </c>
      <c r="I28" s="71" t="s">
        <v>473</v>
      </c>
      <c r="J28" s="71" t="s">
        <v>404</v>
      </c>
      <c r="K28" s="71" t="s">
        <v>326</v>
      </c>
      <c r="L28" s="74" t="e">
        <f>(C28-VLOOKUP(H28,Riders!$A$2:$C$213,2,FALSE))/365</f>
        <v>#N/A</v>
      </c>
      <c r="M28" s="74" t="e">
        <f>(C28-VLOOKUP(I28,Riders!$A$2:$C$213,2,FALSE))/365</f>
        <v>#N/A</v>
      </c>
      <c r="N28" s="74" t="e">
        <f>(C28-VLOOKUP(J28,Riders!$A$2:$C$213,2,FALSE))/365</f>
        <v>#N/A</v>
      </c>
      <c r="O28" s="74" t="e">
        <f>(C28-VLOOKUP(K28,Riders!$A$2:$C$213,2,FALSE))/365</f>
        <v>#N/A</v>
      </c>
      <c r="P28" s="71">
        <v>1</v>
      </c>
      <c r="Q28" s="151">
        <f t="shared" si="0"/>
        <v>251.01099999999997</v>
      </c>
      <c r="R28" s="97">
        <v>13.701000000000001</v>
      </c>
      <c r="S28" s="98">
        <v>8.0090000000000003</v>
      </c>
      <c r="T28" s="98">
        <v>7.6460000000000008</v>
      </c>
      <c r="U28" s="98">
        <v>7.634999999999998</v>
      </c>
      <c r="V28" s="98">
        <v>7.7890000000000015</v>
      </c>
      <c r="W28" s="98">
        <v>7.536999999999999</v>
      </c>
      <c r="X28" s="98">
        <v>7.5210000000000008</v>
      </c>
      <c r="Y28" s="98">
        <v>7.4540000000000006</v>
      </c>
      <c r="Z28" s="98">
        <v>7.5910000000000082</v>
      </c>
      <c r="AA28" s="98">
        <v>7.4159999999999968</v>
      </c>
      <c r="AB28" s="98">
        <v>7.5330000000000013</v>
      </c>
      <c r="AC28" s="98">
        <v>7.5819999999999936</v>
      </c>
      <c r="AD28" s="98">
        <v>7.703000000000003</v>
      </c>
      <c r="AE28" s="98">
        <v>7.5499999999999972</v>
      </c>
      <c r="AF28" s="98">
        <v>7.6219999999999857</v>
      </c>
      <c r="AG28" s="98">
        <v>7.6020000000000181</v>
      </c>
      <c r="AH28" s="98">
        <v>7.7940000000000254</v>
      </c>
      <c r="AI28" s="98">
        <v>7.6059999999999377</v>
      </c>
      <c r="AJ28" s="98">
        <v>7.6500000000000341</v>
      </c>
      <c r="AK28" s="98">
        <v>7.6260000000000048</v>
      </c>
      <c r="AL28" s="98">
        <v>7.8349999999999795</v>
      </c>
      <c r="AM28" s="98">
        <v>7.6449999999999818</v>
      </c>
      <c r="AN28" s="98">
        <v>7.6220000000000141</v>
      </c>
      <c r="AO28" s="98">
        <v>7.7779999999999916</v>
      </c>
      <c r="AP28" s="98">
        <v>7.6970000000000312</v>
      </c>
      <c r="AQ28" s="98">
        <v>7.7569999999999766</v>
      </c>
      <c r="AR28" s="98">
        <v>7.9000000000000057</v>
      </c>
      <c r="AS28" s="98">
        <v>7.6669999999999732</v>
      </c>
      <c r="AT28" s="98">
        <v>7.6700000000000159</v>
      </c>
      <c r="AU28" s="98">
        <v>7.5710000000000264</v>
      </c>
      <c r="AV28" s="98">
        <v>7.6080000000000041</v>
      </c>
      <c r="AW28" s="98">
        <v>7.69399999999996</v>
      </c>
      <c r="AX28" s="152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394</v>
      </c>
      <c r="F29" s="71" t="s">
        <v>394</v>
      </c>
      <c r="G29" s="71" t="s">
        <v>25</v>
      </c>
      <c r="H29" s="71" t="s">
        <v>338</v>
      </c>
      <c r="I29" s="71" t="s">
        <v>275</v>
      </c>
      <c r="J29" s="71" t="s">
        <v>474</v>
      </c>
      <c r="K29" s="71" t="s">
        <v>435</v>
      </c>
      <c r="L29" s="74" t="e">
        <f>(C29-VLOOKUP(H29,Riders!$A$2:$C$213,2,FALSE))/365</f>
        <v>#N/A</v>
      </c>
      <c r="M29" s="74" t="e">
        <f>(C29-VLOOKUP(I29,Riders!$A$2:$C$213,2,FALSE))/365</f>
        <v>#N/A</v>
      </c>
      <c r="N29" s="74" t="e">
        <f>(C29-VLOOKUP(J29,Riders!$A$2:$C$213,2,FALSE))/365</f>
        <v>#N/A</v>
      </c>
      <c r="O29" s="74" t="e">
        <f>(C29-VLOOKUP(K29,Riders!$A$2:$C$213,2,FALSE))/365</f>
        <v>#N/A</v>
      </c>
      <c r="P29" s="71">
        <v>2</v>
      </c>
      <c r="Q29" s="151">
        <f t="shared" si="0"/>
        <v>253.11699999999999</v>
      </c>
      <c r="R29" s="99">
        <v>14.156000000000001</v>
      </c>
      <c r="S29" s="53">
        <v>8.1079999999999988</v>
      </c>
      <c r="T29" s="53">
        <v>7.5630000000000024</v>
      </c>
      <c r="U29" s="53">
        <v>7.3779999999999966</v>
      </c>
      <c r="V29" s="53">
        <v>7.463000000000001</v>
      </c>
      <c r="W29" s="53">
        <v>7.4949999999999974</v>
      </c>
      <c r="X29" s="53">
        <v>7.588000000000001</v>
      </c>
      <c r="Y29" s="53">
        <v>7.8059999999999903</v>
      </c>
      <c r="Z29" s="53">
        <v>7.6900000000000119</v>
      </c>
      <c r="AA29" s="53">
        <v>7.6410000000000053</v>
      </c>
      <c r="AB29" s="53">
        <v>7.6419999999999959</v>
      </c>
      <c r="AC29" s="53">
        <v>7.6859999999999928</v>
      </c>
      <c r="AD29" s="53">
        <v>7.7750000000000057</v>
      </c>
      <c r="AE29" s="53">
        <v>7.6630000000000251</v>
      </c>
      <c r="AF29" s="53">
        <v>7.6559999999999775</v>
      </c>
      <c r="AG29" s="53">
        <v>7.6479999999999961</v>
      </c>
      <c r="AH29" s="53">
        <v>7.6650000000000205</v>
      </c>
      <c r="AI29" s="53">
        <v>7.8049999999999784</v>
      </c>
      <c r="AJ29" s="53">
        <v>7.6930000000000121</v>
      </c>
      <c r="AK29" s="53">
        <v>7.6999999999999602</v>
      </c>
      <c r="AL29" s="53">
        <v>7.7050000000000409</v>
      </c>
      <c r="AM29" s="53">
        <v>7.872999999999962</v>
      </c>
      <c r="AN29" s="53">
        <v>8.0520000000000493</v>
      </c>
      <c r="AO29" s="53">
        <v>7.8409999999999798</v>
      </c>
      <c r="AP29" s="53">
        <v>7.8700000000000045</v>
      </c>
      <c r="AQ29" s="53">
        <v>7.8610000000000184</v>
      </c>
      <c r="AR29" s="53">
        <v>7.7319999999999993</v>
      </c>
      <c r="AS29" s="53">
        <v>7.6649999999999636</v>
      </c>
      <c r="AT29" s="53">
        <v>7.6300000000000239</v>
      </c>
      <c r="AU29" s="53">
        <v>7.6929999999999836</v>
      </c>
      <c r="AV29" s="53">
        <v>7.6639999999999873</v>
      </c>
      <c r="AW29" s="53">
        <v>7.710000000000008</v>
      </c>
      <c r="AX29" s="152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394</v>
      </c>
      <c r="F30" s="71" t="s">
        <v>394</v>
      </c>
      <c r="G30" s="71" t="s">
        <v>17</v>
      </c>
      <c r="H30" s="71" t="s">
        <v>440</v>
      </c>
      <c r="I30" s="71" t="s">
        <v>219</v>
      </c>
      <c r="J30" s="71" t="s">
        <v>439</v>
      </c>
      <c r="K30" s="71" t="s">
        <v>438</v>
      </c>
      <c r="L30" s="74" t="e">
        <f>(C30-VLOOKUP(H30,Riders!$A$2:$C$213,2,FALSE))/365</f>
        <v>#N/A</v>
      </c>
      <c r="M30" s="74" t="e">
        <f>(C30-VLOOKUP(I30,Riders!$A$2:$C$213,2,FALSE))/365</f>
        <v>#N/A</v>
      </c>
      <c r="N30" s="74" t="e">
        <f>(C30-VLOOKUP(J30,Riders!$A$2:$C$213,2,FALSE))/365</f>
        <v>#N/A</v>
      </c>
      <c r="O30" s="74" t="e">
        <f>(C30-VLOOKUP(K30,Riders!$A$2:$C$213,2,FALSE))/365</f>
        <v>#N/A</v>
      </c>
      <c r="P30" s="71">
        <v>3</v>
      </c>
      <c r="Q30" s="151">
        <f t="shared" si="0"/>
        <v>253.42500000000001</v>
      </c>
      <c r="R30" s="99">
        <v>14.058999999999999</v>
      </c>
      <c r="S30" s="53">
        <v>8.302999999999999</v>
      </c>
      <c r="T30" s="53">
        <v>7.804000000000002</v>
      </c>
      <c r="U30" s="53">
        <v>7.6630000000000003</v>
      </c>
      <c r="V30" s="53">
        <v>7.6069999999999993</v>
      </c>
      <c r="W30" s="53">
        <v>7.5829999999999984</v>
      </c>
      <c r="X30" s="53">
        <v>7.6749999999999972</v>
      </c>
      <c r="Y30" s="53">
        <v>7.5779999999999959</v>
      </c>
      <c r="Z30" s="53">
        <v>7.5570000000000022</v>
      </c>
      <c r="AA30" s="53">
        <v>7.6070000000000135</v>
      </c>
      <c r="AB30" s="53">
        <v>7.6909999999999883</v>
      </c>
      <c r="AC30" s="53">
        <v>7.8640000000000043</v>
      </c>
      <c r="AD30" s="53">
        <v>7.6610000000000156</v>
      </c>
      <c r="AE30" s="53">
        <v>7.6929999999999836</v>
      </c>
      <c r="AF30" s="53">
        <v>7.7450000000000045</v>
      </c>
      <c r="AG30" s="53">
        <v>7.789999999999992</v>
      </c>
      <c r="AH30" s="53">
        <v>7.945999999999998</v>
      </c>
      <c r="AI30" s="53">
        <v>7.7879999999999825</v>
      </c>
      <c r="AJ30" s="53">
        <v>7.6900000000000261</v>
      </c>
      <c r="AK30" s="53">
        <v>7.664999999999992</v>
      </c>
      <c r="AL30" s="53">
        <v>7.6949999999999932</v>
      </c>
      <c r="AM30" s="53">
        <v>7.7020000000000266</v>
      </c>
      <c r="AN30" s="53">
        <v>7.6589999999999634</v>
      </c>
      <c r="AO30" s="53">
        <v>7.6730000000000302</v>
      </c>
      <c r="AP30" s="53">
        <v>7.7150000000000034</v>
      </c>
      <c r="AQ30" s="53">
        <v>7.8419999999999845</v>
      </c>
      <c r="AR30" s="53">
        <v>7.686000000000007</v>
      </c>
      <c r="AS30" s="53">
        <v>7.7229999999999563</v>
      </c>
      <c r="AT30" s="53">
        <v>7.7840000000000202</v>
      </c>
      <c r="AU30" s="53">
        <v>7.8639999999999759</v>
      </c>
      <c r="AV30" s="53">
        <v>7.5000000000000568</v>
      </c>
      <c r="AW30" s="53">
        <v>7.6129999999999995</v>
      </c>
      <c r="AX30" s="152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394</v>
      </c>
      <c r="F31" s="71" t="s">
        <v>394</v>
      </c>
      <c r="G31" s="71" t="s">
        <v>36</v>
      </c>
      <c r="H31" s="71" t="s">
        <v>475</v>
      </c>
      <c r="I31" s="71" t="s">
        <v>276</v>
      </c>
      <c r="J31" s="71" t="s">
        <v>262</v>
      </c>
      <c r="K31" s="71" t="s">
        <v>442</v>
      </c>
      <c r="L31" s="74" t="e">
        <f>(C31-VLOOKUP(H31,Riders!$A$2:$C$213,2,FALSE))/365</f>
        <v>#N/A</v>
      </c>
      <c r="M31" s="74" t="e">
        <f>(C31-VLOOKUP(I31,Riders!$A$2:$C$213,2,FALSE))/365</f>
        <v>#N/A</v>
      </c>
      <c r="N31" s="74" t="e">
        <f>(C31-VLOOKUP(J31,Riders!$A$2:$C$213,2,FALSE))/365</f>
        <v>#N/A</v>
      </c>
      <c r="O31" s="74" t="e">
        <f>(C31-VLOOKUP(K31,Riders!$A$2:$C$213,2,FALSE))/365</f>
        <v>#N/A</v>
      </c>
      <c r="P31" s="71">
        <v>4</v>
      </c>
      <c r="Q31" s="151">
        <f t="shared" si="0"/>
        <v>255.17299999999997</v>
      </c>
      <c r="R31" s="99">
        <v>14.247999999999999</v>
      </c>
      <c r="S31" s="53">
        <v>8.4309999999999992</v>
      </c>
      <c r="T31" s="53">
        <v>7.9760000000000026</v>
      </c>
      <c r="U31" s="53">
        <v>7.7389999999999972</v>
      </c>
      <c r="V31" s="53">
        <v>7.7349999999999994</v>
      </c>
      <c r="W31" s="53">
        <v>7.5770000000000053</v>
      </c>
      <c r="X31" s="53">
        <v>7.5929999999999822</v>
      </c>
      <c r="Y31" s="53">
        <v>7.5660000000000096</v>
      </c>
      <c r="Z31" s="53">
        <v>7.7980000000000018</v>
      </c>
      <c r="AA31" s="53">
        <v>7.6419999999999959</v>
      </c>
      <c r="AB31" s="53">
        <v>7.6280000000000001</v>
      </c>
      <c r="AC31" s="53">
        <v>7.6020000000000039</v>
      </c>
      <c r="AD31" s="53">
        <v>7.605000000000004</v>
      </c>
      <c r="AE31" s="53">
        <v>7.6950000000000074</v>
      </c>
      <c r="AF31" s="53">
        <v>7.6459999999999866</v>
      </c>
      <c r="AG31" s="53">
        <v>7.66700000000003</v>
      </c>
      <c r="AH31" s="53">
        <v>7.6200000000000045</v>
      </c>
      <c r="AI31" s="53">
        <v>7.8379999999999654</v>
      </c>
      <c r="AJ31" s="53">
        <v>7.79200000000003</v>
      </c>
      <c r="AK31" s="53">
        <v>7.9829999999999757</v>
      </c>
      <c r="AL31" s="53">
        <v>7.8149999999999977</v>
      </c>
      <c r="AM31" s="53">
        <v>7.7909999999999968</v>
      </c>
      <c r="AN31" s="53">
        <v>7.7479999999999905</v>
      </c>
      <c r="AO31" s="53">
        <v>8.0389999999999873</v>
      </c>
      <c r="AP31" s="53">
        <v>7.8119999999999834</v>
      </c>
      <c r="AQ31" s="53">
        <v>7.8160000000000309</v>
      </c>
      <c r="AR31" s="53">
        <v>7.6920000000000357</v>
      </c>
      <c r="AS31" s="53">
        <v>7.7439999999999998</v>
      </c>
      <c r="AT31" s="53">
        <v>7.6979999999999791</v>
      </c>
      <c r="AU31" s="53">
        <v>7.8989999999999725</v>
      </c>
      <c r="AV31" s="53">
        <v>7.8040000000000305</v>
      </c>
      <c r="AW31" s="53">
        <v>7.9339999999999691</v>
      </c>
      <c r="AX31" s="152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394</v>
      </c>
      <c r="F32" s="71" t="s">
        <v>394</v>
      </c>
      <c r="G32" s="71" t="s">
        <v>15</v>
      </c>
      <c r="H32" s="71" t="s">
        <v>457</v>
      </c>
      <c r="I32" s="71" t="s">
        <v>233</v>
      </c>
      <c r="J32" s="71" t="s">
        <v>476</v>
      </c>
      <c r="K32" s="71" t="s">
        <v>477</v>
      </c>
      <c r="L32" s="74" t="e">
        <f>(C32-VLOOKUP(H32,Riders!$A$2:$C$213,2,FALSE))/365</f>
        <v>#N/A</v>
      </c>
      <c r="M32" s="74" t="e">
        <f>(C32-VLOOKUP(I32,Riders!$A$2:$C$213,2,FALSE))/365</f>
        <v>#N/A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51">
        <f t="shared" si="0"/>
        <v>256.89800000000002</v>
      </c>
      <c r="R32" s="99">
        <v>14.186</v>
      </c>
      <c r="S32" s="53">
        <v>8.3180000000000014</v>
      </c>
      <c r="T32" s="53">
        <v>7.879999999999999</v>
      </c>
      <c r="U32" s="53">
        <v>7.8190000000000026</v>
      </c>
      <c r="V32" s="53">
        <v>7.6869999999999976</v>
      </c>
      <c r="W32" s="53">
        <v>7.6610000000000014</v>
      </c>
      <c r="X32" s="53">
        <v>7.7579999999999956</v>
      </c>
      <c r="Y32" s="53">
        <v>7.666000000000011</v>
      </c>
      <c r="Z32" s="53">
        <v>7.7509999999999906</v>
      </c>
      <c r="AA32" s="53">
        <v>7.855000000000004</v>
      </c>
      <c r="AB32" s="53">
        <v>7.9979999999999905</v>
      </c>
      <c r="AC32" s="53">
        <v>7.7439999999999998</v>
      </c>
      <c r="AD32" s="53">
        <v>7.7040000000000219</v>
      </c>
      <c r="AE32" s="53">
        <v>7.6219999999999857</v>
      </c>
      <c r="AF32" s="53">
        <v>7.7459999999999809</v>
      </c>
      <c r="AG32" s="53">
        <v>7.6720000000000255</v>
      </c>
      <c r="AH32" s="53">
        <v>7.7749999999999773</v>
      </c>
      <c r="AI32" s="53">
        <v>7.8019999999999925</v>
      </c>
      <c r="AJ32" s="53">
        <v>7.8860000000000241</v>
      </c>
      <c r="AK32" s="53">
        <v>7.9209999999999923</v>
      </c>
      <c r="AL32" s="53">
        <v>8.0120000000000289</v>
      </c>
      <c r="AM32" s="53">
        <v>7.8289999999999793</v>
      </c>
      <c r="AN32" s="53">
        <v>8.1539999999999964</v>
      </c>
      <c r="AO32" s="53">
        <v>7.9159999999999968</v>
      </c>
      <c r="AP32" s="53">
        <v>7.9169999999999732</v>
      </c>
      <c r="AQ32" s="53">
        <v>7.8340000000000316</v>
      </c>
      <c r="AR32" s="53">
        <v>7.7920000000000016</v>
      </c>
      <c r="AS32" s="53">
        <v>7.8190000000000168</v>
      </c>
      <c r="AT32" s="53">
        <v>7.7980000000000018</v>
      </c>
      <c r="AU32" s="53">
        <v>7.7239999999999895</v>
      </c>
      <c r="AV32" s="53">
        <v>7.8169999999999504</v>
      </c>
      <c r="AW32" s="53">
        <v>7.8350000000000648</v>
      </c>
      <c r="AX32" s="152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394</v>
      </c>
      <c r="F33" s="71" t="s">
        <v>394</v>
      </c>
      <c r="G33" s="71" t="s">
        <v>19</v>
      </c>
      <c r="H33" s="71" t="s">
        <v>478</v>
      </c>
      <c r="I33" s="71" t="s">
        <v>222</v>
      </c>
      <c r="J33" s="71" t="s">
        <v>251</v>
      </c>
      <c r="K33" s="71" t="s">
        <v>479</v>
      </c>
      <c r="L33" s="74" t="e">
        <f>(C33-VLOOKUP(H33,Riders!$A$2:$C$213,2,FALSE))/365</f>
        <v>#N/A</v>
      </c>
      <c r="M33" s="74" t="e">
        <f>(C33-VLOOKUP(I33,Riders!$A$2:$C$213,2,FALSE))/365</f>
        <v>#N/A</v>
      </c>
      <c r="N33" s="74" t="e">
        <f>(C33-VLOOKUP(J33,Riders!$A$2:$C$213,2,FALSE))/365</f>
        <v>#N/A</v>
      </c>
      <c r="O33" s="74" t="e">
        <f>(C33-VLOOKUP(K33,Riders!$A$2:$C$213,2,FALSE))/365</f>
        <v>#N/A</v>
      </c>
      <c r="P33" s="71">
        <v>6</v>
      </c>
      <c r="Q33" s="151">
        <f t="shared" si="0"/>
        <v>257.77</v>
      </c>
      <c r="R33" s="99">
        <v>14.125999999999999</v>
      </c>
      <c r="S33" s="53">
        <v>8.5239999999999991</v>
      </c>
      <c r="T33" s="53">
        <v>8.0190000000000019</v>
      </c>
      <c r="U33" s="53">
        <v>7.8499999999999979</v>
      </c>
      <c r="V33" s="53">
        <v>7.9879999999999995</v>
      </c>
      <c r="W33" s="53">
        <v>7.9500000000000028</v>
      </c>
      <c r="X33" s="53">
        <v>7.9259999999999948</v>
      </c>
      <c r="Y33" s="53">
        <v>7.9410000000000025</v>
      </c>
      <c r="Z33" s="53">
        <v>8.0049999999999955</v>
      </c>
      <c r="AA33" s="53">
        <v>7.8590000000000089</v>
      </c>
      <c r="AB33" s="53">
        <v>7.8020000000000067</v>
      </c>
      <c r="AC33" s="53">
        <v>7.8739999999999952</v>
      </c>
      <c r="AD33" s="53">
        <v>7.6669999999999874</v>
      </c>
      <c r="AE33" s="53">
        <v>7.7180000000000177</v>
      </c>
      <c r="AF33" s="53">
        <v>7.8119999999999834</v>
      </c>
      <c r="AG33" s="53">
        <v>7.9299999999999926</v>
      </c>
      <c r="AH33" s="53">
        <v>7.7980000000000018</v>
      </c>
      <c r="AI33" s="53">
        <v>7.9620000000000175</v>
      </c>
      <c r="AJ33" s="53">
        <v>7.7420000000000186</v>
      </c>
      <c r="AK33" s="53">
        <v>7.7499999999999716</v>
      </c>
      <c r="AL33" s="53">
        <v>7.7609999999999957</v>
      </c>
      <c r="AM33" s="53">
        <v>7.8310000000000173</v>
      </c>
      <c r="AN33" s="53">
        <v>7.8609999999999616</v>
      </c>
      <c r="AO33" s="53">
        <v>7.6750000000000398</v>
      </c>
      <c r="AP33" s="53">
        <v>7.8650000000000091</v>
      </c>
      <c r="AQ33" s="53">
        <v>7.813999999999993</v>
      </c>
      <c r="AR33" s="53">
        <v>7.7990000000000066</v>
      </c>
      <c r="AS33" s="53">
        <v>7.8049999999999784</v>
      </c>
      <c r="AT33" s="53">
        <v>7.7890000000000157</v>
      </c>
      <c r="AU33" s="53">
        <v>7.7699999999999534</v>
      </c>
      <c r="AV33" s="53">
        <v>7.8030000000000541</v>
      </c>
      <c r="AW33" s="53">
        <v>7.7539999999999623</v>
      </c>
      <c r="AX33" s="152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394</v>
      </c>
      <c r="F34" s="71" t="s">
        <v>394</v>
      </c>
      <c r="G34" s="71" t="s">
        <v>27</v>
      </c>
      <c r="H34" s="71" t="s">
        <v>220</v>
      </c>
      <c r="I34" s="71" t="s">
        <v>480</v>
      </c>
      <c r="J34" s="71" t="s">
        <v>412</v>
      </c>
      <c r="K34" s="71" t="s">
        <v>450</v>
      </c>
      <c r="L34" s="74" t="e">
        <f>(C34-VLOOKUP(H34,Riders!$A$2:$C$213,2,FALSE))/365</f>
        <v>#N/A</v>
      </c>
      <c r="M34" s="74" t="e">
        <f>(C34-VLOOKUP(I34,Riders!$A$2:$C$213,2,FALSE))/365</f>
        <v>#N/A</v>
      </c>
      <c r="N34" s="74" t="e">
        <f>(C34-VLOOKUP(J34,Riders!$A$2:$C$213,2,FALSE))/365</f>
        <v>#N/A</v>
      </c>
      <c r="O34" s="74" t="e">
        <f>(C34-VLOOKUP(K34,Riders!$A$2:$C$213,2,FALSE))/365</f>
        <v>#N/A</v>
      </c>
      <c r="P34" s="71">
        <v>7</v>
      </c>
      <c r="Q34" s="151">
        <f t="shared" si="0"/>
        <v>258.87700000000001</v>
      </c>
      <c r="R34" s="99">
        <v>14.54</v>
      </c>
      <c r="S34" s="53">
        <v>8.4720000000000013</v>
      </c>
      <c r="T34" s="53">
        <v>7.8559999999999981</v>
      </c>
      <c r="U34" s="53">
        <v>7.7590000000000039</v>
      </c>
      <c r="V34" s="53">
        <v>7.7149999999999963</v>
      </c>
      <c r="W34" s="53">
        <v>7.7950000000000017</v>
      </c>
      <c r="X34" s="53">
        <v>7.8120000000000047</v>
      </c>
      <c r="Y34" s="53">
        <v>7.8479999999999919</v>
      </c>
      <c r="Z34" s="53">
        <v>7.9069999999999965</v>
      </c>
      <c r="AA34" s="53">
        <v>8.0150000000000006</v>
      </c>
      <c r="AB34" s="53">
        <v>7.833999999999989</v>
      </c>
      <c r="AC34" s="53">
        <v>7.9420000000000215</v>
      </c>
      <c r="AD34" s="53">
        <v>7.842000000000013</v>
      </c>
      <c r="AE34" s="53">
        <v>7.8149999999999835</v>
      </c>
      <c r="AF34" s="53">
        <v>7.8160000000000309</v>
      </c>
      <c r="AG34" s="53">
        <v>7.7519999999999953</v>
      </c>
      <c r="AH34" s="53">
        <v>7.9479999999999507</v>
      </c>
      <c r="AI34" s="53">
        <v>7.9220000000000255</v>
      </c>
      <c r="AJ34" s="53">
        <v>8.0900000000000034</v>
      </c>
      <c r="AK34" s="53">
        <v>7.9480000000000359</v>
      </c>
      <c r="AL34" s="53">
        <v>7.9479999999999507</v>
      </c>
      <c r="AM34" s="53">
        <v>7.9420000000000357</v>
      </c>
      <c r="AN34" s="53">
        <v>7.9419999999999789</v>
      </c>
      <c r="AO34" s="53">
        <v>8.0879999999999939</v>
      </c>
      <c r="AP34" s="53">
        <v>7.9680000000000177</v>
      </c>
      <c r="AQ34" s="53">
        <v>7.9889999999999759</v>
      </c>
      <c r="AR34" s="53">
        <v>8.0980000000000132</v>
      </c>
      <c r="AS34" s="53">
        <v>7.886999999999972</v>
      </c>
      <c r="AT34" s="53">
        <v>7.7830000000000439</v>
      </c>
      <c r="AU34" s="53">
        <v>7.561000000000007</v>
      </c>
      <c r="AV34" s="53">
        <v>7.4699999999999136</v>
      </c>
      <c r="AW34" s="53">
        <v>7.5730000000000643</v>
      </c>
      <c r="AX34" s="152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394</v>
      </c>
      <c r="F35" s="71" t="s">
        <v>394</v>
      </c>
      <c r="G35" s="71" t="s">
        <v>67</v>
      </c>
      <c r="H35" s="71" t="s">
        <v>218</v>
      </c>
      <c r="I35" s="71" t="s">
        <v>277</v>
      </c>
      <c r="J35" s="71" t="s">
        <v>454</v>
      </c>
      <c r="K35" s="71" t="s">
        <v>481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51">
        <f t="shared" si="0"/>
        <v>259.11899999999997</v>
      </c>
      <c r="R35" s="99">
        <v>14.878</v>
      </c>
      <c r="S35" s="53">
        <v>8.4220000000000006</v>
      </c>
      <c r="T35" s="53">
        <v>7.8610000000000007</v>
      </c>
      <c r="U35" s="53">
        <v>7.7749999999999986</v>
      </c>
      <c r="V35" s="53">
        <v>7.8509999999999991</v>
      </c>
      <c r="W35" s="53">
        <v>7.732999999999997</v>
      </c>
      <c r="X35" s="53">
        <v>7.6939999999999884</v>
      </c>
      <c r="Y35" s="53">
        <v>7.7490000000000094</v>
      </c>
      <c r="Z35" s="53">
        <v>7.9639999999999986</v>
      </c>
      <c r="AA35" s="53">
        <v>7.8500000000000085</v>
      </c>
      <c r="AB35" s="53">
        <v>7.8909999999999911</v>
      </c>
      <c r="AC35" s="53">
        <v>7.9510000000000076</v>
      </c>
      <c r="AD35" s="53">
        <v>8.1639999999999873</v>
      </c>
      <c r="AE35" s="53">
        <v>7.9750000000000227</v>
      </c>
      <c r="AF35" s="53">
        <v>7.8080000000000069</v>
      </c>
      <c r="AG35" s="53">
        <v>7.7689999999999628</v>
      </c>
      <c r="AH35" s="53">
        <v>7.8400000000000318</v>
      </c>
      <c r="AI35" s="53">
        <v>7.8220000000000027</v>
      </c>
      <c r="AJ35" s="53">
        <v>7.8499999999999943</v>
      </c>
      <c r="AK35" s="53">
        <v>7.945999999999998</v>
      </c>
      <c r="AL35" s="53">
        <v>8.0879999999999654</v>
      </c>
      <c r="AM35" s="53">
        <v>8.0830000000000553</v>
      </c>
      <c r="AN35" s="53">
        <v>8.2589999999999577</v>
      </c>
      <c r="AO35" s="53">
        <v>7.9820000000000277</v>
      </c>
      <c r="AP35" s="53">
        <v>7.8720000000000141</v>
      </c>
      <c r="AQ35" s="53">
        <v>7.7859999999999729</v>
      </c>
      <c r="AR35" s="53">
        <v>7.6920000000000073</v>
      </c>
      <c r="AS35" s="53">
        <v>7.6809999999999832</v>
      </c>
      <c r="AT35" s="53">
        <v>7.650999999999982</v>
      </c>
      <c r="AU35" s="53">
        <v>7.6679999999999779</v>
      </c>
      <c r="AV35" s="53">
        <v>7.6800000000000068</v>
      </c>
      <c r="AW35" s="53">
        <v>7.8840000000000146</v>
      </c>
      <c r="AX35" s="152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394</v>
      </c>
      <c r="F36" s="71" t="s">
        <v>394</v>
      </c>
      <c r="G36" s="71" t="s">
        <v>56</v>
      </c>
      <c r="H36" s="71" t="s">
        <v>239</v>
      </c>
      <c r="I36" s="71" t="s">
        <v>444</v>
      </c>
      <c r="J36" s="71" t="s">
        <v>443</v>
      </c>
      <c r="K36" s="71" t="s">
        <v>445</v>
      </c>
      <c r="L36" s="74" t="e">
        <f>(C36-VLOOKUP(H36,Riders!$A$2:$C$213,2,FALSE))/365</f>
        <v>#N/A</v>
      </c>
      <c r="M36" s="74" t="e">
        <f>(C36-VLOOKUP(I36,Riders!$A$2:$C$213,2,FALSE))/365</f>
        <v>#N/A</v>
      </c>
      <c r="N36" s="74" t="e">
        <f>(C36-VLOOKUP(J36,Riders!$A$2:$C$213,2,FALSE))/365</f>
        <v>#N/A</v>
      </c>
      <c r="O36" s="74" t="e">
        <f>(C36-VLOOKUP(K36,Riders!$A$2:$C$213,2,FALSE))/365</f>
        <v>#N/A</v>
      </c>
      <c r="P36" s="71">
        <v>9</v>
      </c>
      <c r="Q36" s="151">
        <f t="shared" si="0"/>
        <v>259.93399999999997</v>
      </c>
      <c r="R36" s="99">
        <v>14.339</v>
      </c>
      <c r="S36" s="53">
        <v>8.4679999999999982</v>
      </c>
      <c r="T36" s="53">
        <v>7.8109999999999999</v>
      </c>
      <c r="U36" s="53">
        <v>7.7059999999999995</v>
      </c>
      <c r="V36" s="53">
        <v>7.9010000000000034</v>
      </c>
      <c r="W36" s="53">
        <v>7.7289999999999992</v>
      </c>
      <c r="X36" s="53">
        <v>7.7340000000000089</v>
      </c>
      <c r="Y36" s="53">
        <v>7.857999999999997</v>
      </c>
      <c r="Z36" s="53">
        <v>7.8269999999999982</v>
      </c>
      <c r="AA36" s="53">
        <v>7.8909999999999911</v>
      </c>
      <c r="AB36" s="53">
        <v>7.8619999999999806</v>
      </c>
      <c r="AC36" s="53">
        <v>7.897000000000034</v>
      </c>
      <c r="AD36" s="53">
        <v>7.8379999999999797</v>
      </c>
      <c r="AE36" s="53">
        <v>8.0019999999999953</v>
      </c>
      <c r="AF36" s="53">
        <v>7.7790000000000248</v>
      </c>
      <c r="AG36" s="53">
        <v>7.7499999999999858</v>
      </c>
      <c r="AH36" s="53">
        <v>7.7140000000000271</v>
      </c>
      <c r="AI36" s="53">
        <v>7.879999999999967</v>
      </c>
      <c r="AJ36" s="53">
        <v>7.710000000000008</v>
      </c>
      <c r="AK36" s="53">
        <v>7.9199999999999875</v>
      </c>
      <c r="AL36" s="53">
        <v>7.9000000000000341</v>
      </c>
      <c r="AM36" s="53">
        <v>7.875</v>
      </c>
      <c r="AN36" s="53">
        <v>8.1259999999999764</v>
      </c>
      <c r="AO36" s="53">
        <v>8.0320000000000107</v>
      </c>
      <c r="AP36" s="53">
        <v>8.0599999999999739</v>
      </c>
      <c r="AQ36" s="53">
        <v>8.3440000000000509</v>
      </c>
      <c r="AR36" s="53">
        <v>8.1079999999999757</v>
      </c>
      <c r="AS36" s="53">
        <v>7.9659999999999798</v>
      </c>
      <c r="AT36" s="53">
        <v>7.924000000000035</v>
      </c>
      <c r="AU36" s="53">
        <v>7.9259999999999877</v>
      </c>
      <c r="AV36" s="53">
        <v>7.9560000000000457</v>
      </c>
      <c r="AW36" s="53">
        <v>8.1009999999999138</v>
      </c>
      <c r="AX36" s="152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394</v>
      </c>
      <c r="F37" s="71" t="s">
        <v>394</v>
      </c>
      <c r="G37" s="71" t="s">
        <v>38</v>
      </c>
      <c r="H37" s="71" t="s">
        <v>482</v>
      </c>
      <c r="I37" s="71" t="s">
        <v>483</v>
      </c>
      <c r="J37" s="71" t="s">
        <v>484</v>
      </c>
      <c r="K37" s="71" t="s">
        <v>485</v>
      </c>
      <c r="L37" s="74" t="e">
        <f>(C37-VLOOKUP(H37,Riders!$A$2:$C$213,2,FALSE))/365</f>
        <v>#N/A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51">
        <f t="shared" si="0"/>
        <v>262.02700000000004</v>
      </c>
      <c r="R37" s="99">
        <v>14.521000000000001</v>
      </c>
      <c r="S37" s="53">
        <v>8.2429999999999986</v>
      </c>
      <c r="T37" s="53">
        <v>7.8620000000000019</v>
      </c>
      <c r="U37" s="53">
        <v>7.8229999999999968</v>
      </c>
      <c r="V37" s="53">
        <v>7.9969999999999999</v>
      </c>
      <c r="W37" s="53">
        <v>7.8580000000000112</v>
      </c>
      <c r="X37" s="53">
        <v>7.8659999999999926</v>
      </c>
      <c r="Y37" s="53">
        <v>8.0009999999999906</v>
      </c>
      <c r="Z37" s="53">
        <v>7.9380000000000024</v>
      </c>
      <c r="AA37" s="53">
        <v>8.097999999999999</v>
      </c>
      <c r="AB37" s="53">
        <v>8.1430000000000007</v>
      </c>
      <c r="AC37" s="53">
        <v>8.2650000000000148</v>
      </c>
      <c r="AD37" s="53">
        <v>7.9369999999999976</v>
      </c>
      <c r="AE37" s="53">
        <v>7.8810000000000002</v>
      </c>
      <c r="AF37" s="53">
        <v>7.9380000000000166</v>
      </c>
      <c r="AG37" s="53">
        <v>8.0889999999999844</v>
      </c>
      <c r="AH37" s="53">
        <v>7.9159999999999684</v>
      </c>
      <c r="AI37" s="53">
        <v>7.9020000000000437</v>
      </c>
      <c r="AJ37" s="53">
        <v>7.9279999999999688</v>
      </c>
      <c r="AK37" s="53">
        <v>7.9760000000000275</v>
      </c>
      <c r="AL37" s="53">
        <v>8.1279999999999859</v>
      </c>
      <c r="AM37" s="53">
        <v>7.9850000000000136</v>
      </c>
      <c r="AN37" s="53">
        <v>8.0419999999999447</v>
      </c>
      <c r="AO37" s="53">
        <v>8.0260000000000673</v>
      </c>
      <c r="AP37" s="53">
        <v>8.1919999999999504</v>
      </c>
      <c r="AQ37" s="53">
        <v>7.8979999999999961</v>
      </c>
      <c r="AR37" s="53">
        <v>7.8640000000000612</v>
      </c>
      <c r="AS37" s="53">
        <v>7.8549999999999613</v>
      </c>
      <c r="AT37" s="53">
        <v>7.9750000000000227</v>
      </c>
      <c r="AU37" s="53">
        <v>8.1920000000000073</v>
      </c>
      <c r="AV37" s="53">
        <v>7.8419999999999561</v>
      </c>
      <c r="AW37" s="53">
        <v>7.8460000000000605</v>
      </c>
      <c r="AX37" s="152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394</v>
      </c>
      <c r="F38" s="71" t="s">
        <v>394</v>
      </c>
      <c r="G38" s="71" t="s">
        <v>47</v>
      </c>
      <c r="H38" s="71" t="s">
        <v>246</v>
      </c>
      <c r="I38" s="71" t="s">
        <v>274</v>
      </c>
      <c r="J38" s="71" t="s">
        <v>486</v>
      </c>
      <c r="K38" s="71" t="s">
        <v>487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51">
        <f t="shared" si="0"/>
        <v>263.952</v>
      </c>
      <c r="R38" s="99">
        <v>14.518000000000001</v>
      </c>
      <c r="S38" s="53">
        <v>8.5249999999999986</v>
      </c>
      <c r="T38" s="53">
        <v>8.1069999999999993</v>
      </c>
      <c r="U38" s="53">
        <v>7.7469999999999999</v>
      </c>
      <c r="V38" s="53">
        <v>7.6450000000000031</v>
      </c>
      <c r="W38" s="53">
        <v>7.7890000000000015</v>
      </c>
      <c r="X38" s="53">
        <v>7.6990000000000052</v>
      </c>
      <c r="Y38" s="53">
        <v>7.7679999999999936</v>
      </c>
      <c r="Z38" s="53">
        <v>7.945999999999998</v>
      </c>
      <c r="AA38" s="53">
        <v>7.784000000000006</v>
      </c>
      <c r="AB38" s="53">
        <v>7.7669999999999959</v>
      </c>
      <c r="AC38" s="53">
        <v>7.8979999999999961</v>
      </c>
      <c r="AD38" s="53">
        <v>7.8639999999999901</v>
      </c>
      <c r="AE38" s="53">
        <v>8.0360000000000298</v>
      </c>
      <c r="AF38" s="53">
        <v>7.8180000000000121</v>
      </c>
      <c r="AG38" s="53">
        <v>7.7979999999999734</v>
      </c>
      <c r="AH38" s="53">
        <v>8.0079999999999814</v>
      </c>
      <c r="AI38" s="53">
        <v>8.2150000000000034</v>
      </c>
      <c r="AJ38" s="53">
        <v>8.117999999999995</v>
      </c>
      <c r="AK38" s="53">
        <v>8.3060000000000116</v>
      </c>
      <c r="AL38" s="53">
        <v>8.1409999999999911</v>
      </c>
      <c r="AM38" s="53">
        <v>8.296999999999997</v>
      </c>
      <c r="AN38" s="53">
        <v>8.0629999999999882</v>
      </c>
      <c r="AO38" s="53">
        <v>8.0289999999999964</v>
      </c>
      <c r="AP38" s="53">
        <v>7.9980000000000189</v>
      </c>
      <c r="AQ38" s="53">
        <v>8.054000000000002</v>
      </c>
      <c r="AR38" s="53">
        <v>8.328000000000003</v>
      </c>
      <c r="AS38" s="53">
        <v>8.5279999999999916</v>
      </c>
      <c r="AT38" s="53">
        <v>8.3070000000000164</v>
      </c>
      <c r="AU38" s="53">
        <v>8.4660000000000082</v>
      </c>
      <c r="AV38" s="53">
        <v>8.1400000000000148</v>
      </c>
      <c r="AW38" s="53">
        <v>8.2449999999999761</v>
      </c>
      <c r="AX38" s="152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394</v>
      </c>
      <c r="F39" s="71" t="s">
        <v>394</v>
      </c>
      <c r="G39" s="71" t="s">
        <v>61</v>
      </c>
      <c r="H39" s="71" t="s">
        <v>142</v>
      </c>
      <c r="I39" s="71" t="s">
        <v>234</v>
      </c>
      <c r="J39" s="71" t="s">
        <v>488</v>
      </c>
      <c r="K39" s="71" t="s">
        <v>489</v>
      </c>
      <c r="L39" s="74" t="e">
        <f>(C39-VLOOKUP(H39,Riders!$A$2:$C$213,2,FALSE))/365</f>
        <v>#N/A</v>
      </c>
      <c r="M39" s="74" t="e">
        <f>(C39-VLOOKUP(I39,Riders!$A$2:$C$213,2,FALSE))/365</f>
        <v>#N/A</v>
      </c>
      <c r="N39" s="74" t="e">
        <f>(C39-VLOOKUP(J39,Riders!$A$2:$C$213,2,FALSE))/365</f>
        <v>#N/A</v>
      </c>
      <c r="O39" s="74" t="e">
        <f>(C39-VLOOKUP(K39,Riders!$A$2:$C$213,2,FALSE))/365</f>
        <v>#N/A</v>
      </c>
      <c r="P39" s="71">
        <v>12</v>
      </c>
      <c r="Q39" s="151">
        <f t="shared" si="0"/>
        <v>275.66200000000003</v>
      </c>
      <c r="R39" s="99">
        <v>13.808</v>
      </c>
      <c r="S39" s="53">
        <v>8.89</v>
      </c>
      <c r="T39" s="53">
        <v>8.3780000000000001</v>
      </c>
      <c r="U39" s="53">
        <v>8.2179999999999964</v>
      </c>
      <c r="V39" s="53">
        <v>8.3010000000000019</v>
      </c>
      <c r="W39" s="53">
        <v>8.1100000000000065</v>
      </c>
      <c r="X39" s="53">
        <v>8.0949999999999847</v>
      </c>
      <c r="Y39" s="53">
        <v>8.2300000000000111</v>
      </c>
      <c r="Z39" s="53">
        <v>8.14</v>
      </c>
      <c r="AA39" s="53">
        <v>8.125</v>
      </c>
      <c r="AB39" s="53">
        <v>8.0689999999999884</v>
      </c>
      <c r="AC39" s="53">
        <v>8.0430000000000064</v>
      </c>
      <c r="AD39" s="53">
        <v>8.2099999999999937</v>
      </c>
      <c r="AE39" s="53">
        <v>8.0949999999999989</v>
      </c>
      <c r="AF39" s="53">
        <v>8.1730000000000018</v>
      </c>
      <c r="AG39" s="53">
        <v>8.4979999999999905</v>
      </c>
      <c r="AH39" s="53">
        <v>8.2130000000000223</v>
      </c>
      <c r="AI39" s="53">
        <v>8.6459999999999866</v>
      </c>
      <c r="AJ39" s="53">
        <v>8.4780000000000086</v>
      </c>
      <c r="AK39" s="53">
        <v>8.6340000000000146</v>
      </c>
      <c r="AL39" s="53">
        <v>8.7719999999999914</v>
      </c>
      <c r="AM39" s="53">
        <v>8.5029999999999859</v>
      </c>
      <c r="AN39" s="53">
        <v>8.4660000000000082</v>
      </c>
      <c r="AO39" s="53">
        <v>8.6729999999999734</v>
      </c>
      <c r="AP39" s="53">
        <v>8.5360000000000014</v>
      </c>
      <c r="AQ39" s="53">
        <v>8.6810000000000116</v>
      </c>
      <c r="AR39" s="53">
        <v>8.8010000000000161</v>
      </c>
      <c r="AS39" s="53">
        <v>8.9179999999999779</v>
      </c>
      <c r="AT39" s="53">
        <v>9.0410000000000537</v>
      </c>
      <c r="AU39" s="53">
        <v>8.6899999999999693</v>
      </c>
      <c r="AV39" s="53">
        <v>8.7019999999999413</v>
      </c>
      <c r="AW39" s="53">
        <v>8.5250000000000909</v>
      </c>
      <c r="AX39" s="152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394</v>
      </c>
      <c r="F40" s="71" t="s">
        <v>394</v>
      </c>
      <c r="G40" s="71" t="s">
        <v>44</v>
      </c>
      <c r="H40" s="71" t="s">
        <v>247</v>
      </c>
      <c r="I40" s="71" t="s">
        <v>463</v>
      </c>
      <c r="J40" s="71" t="s">
        <v>464</v>
      </c>
      <c r="K40" s="71" t="s">
        <v>465</v>
      </c>
      <c r="L40" s="74" t="e">
        <f>(C40-VLOOKUP(H40,Riders!$A$2:$C$213,2,FALSE))/365</f>
        <v>#N/A</v>
      </c>
      <c r="M40" s="74" t="e">
        <f>(C40-VLOOKUP(I40,Riders!$A$2:$C$213,2,FALSE))/365</f>
        <v>#N/A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51">
        <f t="shared" si="0"/>
        <v>276.93399999999997</v>
      </c>
      <c r="R40" s="99">
        <v>14.622</v>
      </c>
      <c r="S40" s="53">
        <v>8.8369999999999997</v>
      </c>
      <c r="T40" s="53">
        <v>8.4660000000000011</v>
      </c>
      <c r="U40" s="53">
        <v>8.3689999999999962</v>
      </c>
      <c r="V40" s="53">
        <v>8.4760000000000062</v>
      </c>
      <c r="W40" s="53">
        <v>8.3880000000000052</v>
      </c>
      <c r="X40" s="53">
        <v>8.6249999999999787</v>
      </c>
      <c r="Y40" s="53">
        <v>8.4440000000000168</v>
      </c>
      <c r="Z40" s="53">
        <v>8.438999999999993</v>
      </c>
      <c r="AA40" s="53">
        <v>8.5560000000000116</v>
      </c>
      <c r="AB40" s="53">
        <v>8.3990000000000009</v>
      </c>
      <c r="AC40" s="53">
        <v>8.2939999999999827</v>
      </c>
      <c r="AD40" s="53">
        <v>8.2819999999999965</v>
      </c>
      <c r="AE40" s="53">
        <v>8.2780000000000342</v>
      </c>
      <c r="AF40" s="53">
        <v>8.4839999999999804</v>
      </c>
      <c r="AG40" s="53">
        <v>8.5269999999999868</v>
      </c>
      <c r="AH40" s="53">
        <v>8.771000000000015</v>
      </c>
      <c r="AI40" s="53">
        <v>8.6800000000000068</v>
      </c>
      <c r="AJ40" s="53">
        <v>8.7819999999999823</v>
      </c>
      <c r="AK40" s="53">
        <v>8.4699999999999989</v>
      </c>
      <c r="AL40" s="53">
        <v>8.2929999999999779</v>
      </c>
      <c r="AM40" s="53">
        <v>8.1620000000000061</v>
      </c>
      <c r="AN40" s="53">
        <v>8.3640000000000327</v>
      </c>
      <c r="AO40" s="53">
        <v>8.4900000000000091</v>
      </c>
      <c r="AP40" s="53">
        <v>8.5869999999999607</v>
      </c>
      <c r="AQ40" s="53">
        <v>8.311000000000007</v>
      </c>
      <c r="AR40" s="53">
        <v>8.6340000000000146</v>
      </c>
      <c r="AS40" s="53">
        <v>8.9300000000000352</v>
      </c>
      <c r="AT40" s="53">
        <v>8.3929999999999723</v>
      </c>
      <c r="AU40" s="53">
        <v>8.2409999999999286</v>
      </c>
      <c r="AV40" s="53">
        <v>8.2210000000000605</v>
      </c>
      <c r="AW40" s="53">
        <v>8.1189999999999714</v>
      </c>
      <c r="AX40" s="152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394</v>
      </c>
      <c r="F41" s="71" t="s">
        <v>394</v>
      </c>
      <c r="G41" s="71" t="s">
        <v>65</v>
      </c>
      <c r="H41" s="71" t="s">
        <v>257</v>
      </c>
      <c r="I41" s="71" t="s">
        <v>490</v>
      </c>
      <c r="J41" s="71" t="s">
        <v>491</v>
      </c>
      <c r="K41" s="71" t="s">
        <v>350</v>
      </c>
      <c r="L41" s="74" t="e">
        <f>(C41-VLOOKUP(H41,Riders!$A$2:$C$213,2,FALSE))/365</f>
        <v>#N/A</v>
      </c>
      <c r="M41" s="74" t="e">
        <f>(C41-VLOOKUP(I41,Riders!$A$2:$C$213,2,FALSE))/365</f>
        <v>#N/A</v>
      </c>
      <c r="N41" s="74" t="e">
        <f>(C41-VLOOKUP(J41,Riders!$A$2:$C$213,2,FALSE))/365</f>
        <v>#N/A</v>
      </c>
      <c r="O41" s="74" t="e">
        <f>(C41-VLOOKUP(K41,Riders!$A$2:$C$213,2,FALSE))/365</f>
        <v>#N/A</v>
      </c>
      <c r="P41" s="71">
        <v>14</v>
      </c>
      <c r="Q41" s="151">
        <f t="shared" si="0"/>
        <v>280.91099999999994</v>
      </c>
      <c r="R41" s="99">
        <v>14.97</v>
      </c>
      <c r="S41" s="53">
        <v>8.5709999999999997</v>
      </c>
      <c r="T41" s="53">
        <v>8.2289999999999992</v>
      </c>
      <c r="U41" s="53">
        <v>8.2789999999999999</v>
      </c>
      <c r="V41" s="53">
        <v>8.2100000000000009</v>
      </c>
      <c r="W41" s="53">
        <v>8.4760000000000062</v>
      </c>
      <c r="X41" s="53">
        <v>8.2619999999999933</v>
      </c>
      <c r="Y41" s="53">
        <v>8.5230000000000103</v>
      </c>
      <c r="Z41" s="53">
        <v>8.2459999999999951</v>
      </c>
      <c r="AA41" s="53">
        <v>8.4219999999999828</v>
      </c>
      <c r="AB41" s="53">
        <v>8.2970000000000113</v>
      </c>
      <c r="AC41" s="53">
        <v>8.2200000000000131</v>
      </c>
      <c r="AD41" s="53">
        <v>8.2860000000000014</v>
      </c>
      <c r="AE41" s="53">
        <v>8.4799999999999898</v>
      </c>
      <c r="AF41" s="53">
        <v>8.3999999999999773</v>
      </c>
      <c r="AG41" s="53">
        <v>8.6420000000000528</v>
      </c>
      <c r="AH41" s="53">
        <v>8.8549999999999613</v>
      </c>
      <c r="AI41" s="53">
        <v>8.6100000000000136</v>
      </c>
      <c r="AJ41" s="53">
        <v>8.7379999999999995</v>
      </c>
      <c r="AK41" s="53">
        <v>8.7060000000000173</v>
      </c>
      <c r="AL41" s="53">
        <v>8.7359999999999616</v>
      </c>
      <c r="AM41" s="53">
        <v>8.8520000000000039</v>
      </c>
      <c r="AN41" s="53">
        <v>8.7440000000000282</v>
      </c>
      <c r="AO41" s="53">
        <v>8.7460000000000093</v>
      </c>
      <c r="AP41" s="53">
        <v>8.8849999999999625</v>
      </c>
      <c r="AQ41" s="53">
        <v>8.5520000000000209</v>
      </c>
      <c r="AR41" s="53">
        <v>8.4280000000000257</v>
      </c>
      <c r="AS41" s="53">
        <v>8.5849999999999227</v>
      </c>
      <c r="AT41" s="53">
        <v>8.9230000000000302</v>
      </c>
      <c r="AU41" s="53">
        <v>8.7909999999999968</v>
      </c>
      <c r="AV41" s="53">
        <v>9.0149999999999864</v>
      </c>
      <c r="AW41" s="53">
        <v>9.2319999999999709</v>
      </c>
      <c r="AX41" s="152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394</v>
      </c>
      <c r="F42" s="71" t="s">
        <v>394</v>
      </c>
      <c r="G42" s="71" t="s">
        <v>270</v>
      </c>
      <c r="H42" s="71" t="s">
        <v>492</v>
      </c>
      <c r="I42" s="71" t="s">
        <v>467</v>
      </c>
      <c r="J42" s="71" t="s">
        <v>297</v>
      </c>
      <c r="K42" s="71" t="s">
        <v>269</v>
      </c>
      <c r="L42" s="74" t="e">
        <f>(C42-VLOOKUP(H42,Riders!$A$2:$C$213,2,FALSE))/365</f>
        <v>#VALUE!</v>
      </c>
      <c r="M42" s="74" t="e">
        <f>(C42-VLOOKUP(I42,Riders!$A$2:$C$213,2,FALSE))/365</f>
        <v>#VALUE!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51">
        <f t="shared" si="0"/>
        <v>282.43200000000002</v>
      </c>
      <c r="R42" s="99">
        <v>14.747</v>
      </c>
      <c r="S42" s="53">
        <v>8.5710000000000015</v>
      </c>
      <c r="T42" s="53">
        <v>8.325999999999997</v>
      </c>
      <c r="U42" s="53">
        <v>8.4770000000000039</v>
      </c>
      <c r="V42" s="53">
        <v>8.2089999999999961</v>
      </c>
      <c r="W42" s="53">
        <v>8.4200000000000017</v>
      </c>
      <c r="X42" s="53">
        <v>8.2190000000000083</v>
      </c>
      <c r="Y42" s="53">
        <v>8.2369999999999948</v>
      </c>
      <c r="Z42" s="53">
        <v>8.3559999999999945</v>
      </c>
      <c r="AA42" s="53">
        <v>8.2950000000000017</v>
      </c>
      <c r="AB42" s="53">
        <v>8.4189999999999969</v>
      </c>
      <c r="AC42" s="53">
        <v>8.7510000000000048</v>
      </c>
      <c r="AD42" s="53">
        <v>8.7720000000000056</v>
      </c>
      <c r="AE42" s="53">
        <v>8.9999999999999858</v>
      </c>
      <c r="AF42" s="53">
        <v>8.7039999999999935</v>
      </c>
      <c r="AG42" s="53">
        <v>8.4940000000000282</v>
      </c>
      <c r="AH42" s="53">
        <v>8.3540000000000134</v>
      </c>
      <c r="AI42" s="53">
        <v>8.4589999999999748</v>
      </c>
      <c r="AJ42" s="53">
        <v>8.6449999999999818</v>
      </c>
      <c r="AK42" s="53">
        <v>8.4860000000000184</v>
      </c>
      <c r="AL42" s="53">
        <v>8.7400000000000091</v>
      </c>
      <c r="AM42" s="53">
        <v>9.0559999999999832</v>
      </c>
      <c r="AN42" s="53">
        <v>8.8589999999999804</v>
      </c>
      <c r="AO42" s="53">
        <v>8.7370000000000232</v>
      </c>
      <c r="AP42" s="53">
        <v>8.8690000000000282</v>
      </c>
      <c r="AQ42" s="53">
        <v>8.7589999999999861</v>
      </c>
      <c r="AR42" s="53">
        <v>8.9499999999999886</v>
      </c>
      <c r="AS42" s="53">
        <v>9.2449999999999761</v>
      </c>
      <c r="AT42" s="53">
        <v>8.8680000000000234</v>
      </c>
      <c r="AU42" s="53">
        <v>8.7099999999999227</v>
      </c>
      <c r="AV42" s="53">
        <v>8.8790000000000191</v>
      </c>
      <c r="AW42" s="53">
        <v>8.8190000000000737</v>
      </c>
      <c r="AX42" s="152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394</v>
      </c>
      <c r="F43" s="71" t="s">
        <v>394</v>
      </c>
      <c r="G43" s="71" t="s">
        <v>70</v>
      </c>
      <c r="H43" s="71" t="s">
        <v>493</v>
      </c>
      <c r="I43" s="71" t="s">
        <v>494</v>
      </c>
      <c r="J43" s="71" t="s">
        <v>69</v>
      </c>
      <c r="K43" s="71" t="s">
        <v>408</v>
      </c>
      <c r="L43" s="74" t="e">
        <f>(C43-VLOOKUP(H43,Riders!$A$2:$C$213,2,FALSE))/365</f>
        <v>#N/A</v>
      </c>
      <c r="M43" s="74" t="e">
        <f>(C43-VLOOKUP(I43,Riders!$A$2:$C$213,2,FALSE))/365</f>
        <v>#N/A</v>
      </c>
      <c r="N43" s="74" t="e">
        <f>(C43-VLOOKUP(J43,Riders!$A$2:$C$213,2,FALSE))/365</f>
        <v>#VALUE!</v>
      </c>
      <c r="O43" s="74" t="e">
        <f>(C43-VLOOKUP(K43,Riders!$A$2:$C$213,2,FALSE))/365</f>
        <v>#N/A</v>
      </c>
      <c r="P43" s="71">
        <v>16</v>
      </c>
      <c r="Q43" s="151">
        <f t="shared" si="0"/>
        <v>324.54900000000004</v>
      </c>
      <c r="R43" s="99">
        <v>15.843999999999999</v>
      </c>
      <c r="S43" s="53">
        <v>9.4</v>
      </c>
      <c r="T43" s="53">
        <v>9.3969999999999985</v>
      </c>
      <c r="U43" s="53">
        <v>8.8580000000000041</v>
      </c>
      <c r="V43" s="53">
        <v>8.982999999999997</v>
      </c>
      <c r="W43" s="53">
        <v>8.7559999999999931</v>
      </c>
      <c r="X43" s="53">
        <v>9.0349999999999895</v>
      </c>
      <c r="Y43" s="53">
        <v>8.9120000000000061</v>
      </c>
      <c r="Z43" s="53">
        <v>8.9100000000000108</v>
      </c>
      <c r="AA43" s="53">
        <v>9.1629999999999967</v>
      </c>
      <c r="AB43" s="53">
        <v>9.8870000000000289</v>
      </c>
      <c r="AC43" s="53">
        <v>10.418999999999983</v>
      </c>
      <c r="AD43" s="53">
        <v>11.047000000000011</v>
      </c>
      <c r="AE43" s="53">
        <v>11.11099999999999</v>
      </c>
      <c r="AF43" s="53">
        <v>10.830999999999989</v>
      </c>
      <c r="AG43" s="53">
        <v>9.7950000000000159</v>
      </c>
      <c r="AH43" s="53">
        <v>9.3729999999999905</v>
      </c>
      <c r="AI43" s="53">
        <v>9.4069999999999823</v>
      </c>
      <c r="AJ43" s="53">
        <v>9.8080000000000211</v>
      </c>
      <c r="AK43" s="53">
        <v>10.285000000000025</v>
      </c>
      <c r="AL43" s="53">
        <v>10.308999999999997</v>
      </c>
      <c r="AM43" s="53">
        <v>10.563999999999965</v>
      </c>
      <c r="AN43" s="53">
        <v>10.29200000000003</v>
      </c>
      <c r="AO43" s="53">
        <v>10.640999999999963</v>
      </c>
      <c r="AP43" s="53">
        <v>10.788000000000011</v>
      </c>
      <c r="AQ43" s="53">
        <v>10.937999999999988</v>
      </c>
      <c r="AR43" s="53">
        <v>10.757000000000005</v>
      </c>
      <c r="AS43" s="53">
        <v>10.569999999999993</v>
      </c>
      <c r="AT43" s="53">
        <v>10.218000000000018</v>
      </c>
      <c r="AU43" s="53">
        <v>10.146999999999991</v>
      </c>
      <c r="AV43" s="53">
        <v>9.9689999999999941</v>
      </c>
      <c r="AW43" s="53">
        <v>10.135000000000048</v>
      </c>
      <c r="AX43" s="152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471</v>
      </c>
      <c r="F44" s="72">
        <v>1</v>
      </c>
      <c r="G44" s="72" t="s">
        <v>25</v>
      </c>
      <c r="H44" s="72" t="s">
        <v>338</v>
      </c>
      <c r="I44" s="72" t="s">
        <v>275</v>
      </c>
      <c r="J44" s="72" t="s">
        <v>435</v>
      </c>
      <c r="K44" s="72" t="s">
        <v>436</v>
      </c>
      <c r="L44" s="77" t="e">
        <f>(C44-VLOOKUP(H44,Riders!$A$2:$C$213,2,FALSE))/365</f>
        <v>#N/A</v>
      </c>
      <c r="M44" s="77" t="e">
        <f>(C44-VLOOKUP(I44,Riders!$A$2:$C$213,2,FALSE))/365</f>
        <v>#N/A</v>
      </c>
      <c r="N44" s="77" t="e">
        <f>(C44-VLOOKUP(J44,Riders!$A$2:$C$213,2,FALSE))/365</f>
        <v>#N/A</v>
      </c>
      <c r="O44" s="77" t="e">
        <f>(C44-VLOOKUP(K44,Riders!$A$2:$C$213,2,FALSE))/365</f>
        <v>#N/A</v>
      </c>
      <c r="P44" s="78">
        <v>1</v>
      </c>
      <c r="Q44" s="151">
        <f t="shared" si="0"/>
        <v>250.10900000000004</v>
      </c>
      <c r="R44" s="99">
        <v>14.205</v>
      </c>
      <c r="S44" s="53">
        <v>8.2879999999999985</v>
      </c>
      <c r="T44" s="53">
        <v>7.5570000000000022</v>
      </c>
      <c r="U44" s="53">
        <v>7.3279999999999994</v>
      </c>
      <c r="V44" s="53">
        <v>7.4029999999999987</v>
      </c>
      <c r="W44" s="53">
        <v>7.4280000000000044</v>
      </c>
      <c r="X44" s="53">
        <v>7.5429999999999922</v>
      </c>
      <c r="Y44" s="53">
        <v>7.7080000000000126</v>
      </c>
      <c r="Z44" s="53">
        <v>7.5289999999999964</v>
      </c>
      <c r="AA44" s="53">
        <v>7.5099999999999909</v>
      </c>
      <c r="AB44" s="53">
        <v>7.4850000000000136</v>
      </c>
      <c r="AC44" s="53">
        <v>7.5349999999999824</v>
      </c>
      <c r="AD44" s="53">
        <v>7.6380000000000052</v>
      </c>
      <c r="AE44" s="53">
        <v>7.5619999999999834</v>
      </c>
      <c r="AF44" s="53">
        <v>7.5440000000000254</v>
      </c>
      <c r="AG44" s="53">
        <v>7.5689999999999884</v>
      </c>
      <c r="AH44" s="53">
        <v>7.5640000000000214</v>
      </c>
      <c r="AI44" s="53">
        <v>7.6029999999999802</v>
      </c>
      <c r="AJ44" s="53">
        <v>7.7090000000000032</v>
      </c>
      <c r="AK44" s="53">
        <v>7.6260000000000048</v>
      </c>
      <c r="AL44" s="53">
        <v>7.617999999999995</v>
      </c>
      <c r="AM44" s="53">
        <v>7.6499999999999773</v>
      </c>
      <c r="AN44" s="53">
        <v>7.757000000000005</v>
      </c>
      <c r="AO44" s="53">
        <v>7.8620000000000232</v>
      </c>
      <c r="AP44" s="53">
        <v>7.6069999999999993</v>
      </c>
      <c r="AQ44" s="53">
        <v>7.5819999999999936</v>
      </c>
      <c r="AR44" s="53">
        <v>7.5650000000000261</v>
      </c>
      <c r="AS44" s="53">
        <v>7.6139999999999759</v>
      </c>
      <c r="AT44" s="53">
        <v>7.5980000000000132</v>
      </c>
      <c r="AU44" s="53">
        <v>7.6349999999999909</v>
      </c>
      <c r="AV44" s="53">
        <v>7.6040000000000134</v>
      </c>
      <c r="AW44" s="53">
        <v>7.6830000000000211</v>
      </c>
      <c r="AX44" s="152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471</v>
      </c>
      <c r="F45" s="72">
        <v>1</v>
      </c>
      <c r="G45" s="72" t="s">
        <v>17</v>
      </c>
      <c r="H45" s="72" t="s">
        <v>440</v>
      </c>
      <c r="I45" s="72" t="s">
        <v>219</v>
      </c>
      <c r="J45" s="72" t="s">
        <v>439</v>
      </c>
      <c r="K45" s="72" t="s">
        <v>438</v>
      </c>
      <c r="L45" s="77" t="e">
        <f>(C45-VLOOKUP(H45,Riders!$A$2:$C$213,2,FALSE))/365</f>
        <v>#N/A</v>
      </c>
      <c r="M45" s="77" t="e">
        <f>(C45-VLOOKUP(I45,Riders!$A$2:$C$213,2,FALSE))/365</f>
        <v>#N/A</v>
      </c>
      <c r="N45" s="77" t="e">
        <f>(C45-VLOOKUP(J45,Riders!$A$2:$C$213,2,FALSE))/365</f>
        <v>#N/A</v>
      </c>
      <c r="O45" s="77" t="e">
        <f>(C45-VLOOKUP(K45,Riders!$A$2:$C$213,2,FALSE))/365</f>
        <v>#N/A</v>
      </c>
      <c r="P45" s="78">
        <v>2</v>
      </c>
      <c r="Q45" s="151">
        <f t="shared" si="0"/>
        <v>251.32900000000004</v>
      </c>
      <c r="R45" s="99">
        <v>14.054</v>
      </c>
      <c r="S45" s="53">
        <v>7.9930000000000003</v>
      </c>
      <c r="T45" s="53">
        <v>7.5679999999999978</v>
      </c>
      <c r="U45" s="53">
        <v>7.6380000000000017</v>
      </c>
      <c r="V45" s="53">
        <v>7.5499999999999972</v>
      </c>
      <c r="W45" s="53">
        <v>7.5560000000000045</v>
      </c>
      <c r="X45" s="53">
        <v>7.6679999999999993</v>
      </c>
      <c r="Y45" s="53">
        <v>7.5060000000000002</v>
      </c>
      <c r="Z45" s="53">
        <v>7.5289999999999964</v>
      </c>
      <c r="AA45" s="53">
        <v>7.5659999999999883</v>
      </c>
      <c r="AB45" s="53">
        <v>7.6070000000000135</v>
      </c>
      <c r="AC45" s="53">
        <v>7.7679999999999865</v>
      </c>
      <c r="AD45" s="53">
        <v>7.5960000000000036</v>
      </c>
      <c r="AE45" s="53">
        <v>7.5960000000000178</v>
      </c>
      <c r="AF45" s="53">
        <v>7.7009999999999792</v>
      </c>
      <c r="AG45" s="53">
        <v>7.7350000000000136</v>
      </c>
      <c r="AH45" s="53">
        <v>7.9190000000000111</v>
      </c>
      <c r="AI45" s="53">
        <v>7.6990000000000123</v>
      </c>
      <c r="AJ45" s="53">
        <v>7.6339999999999577</v>
      </c>
      <c r="AK45" s="53">
        <v>7.5480000000000302</v>
      </c>
      <c r="AL45" s="53">
        <v>7.5429999999999779</v>
      </c>
      <c r="AM45" s="53">
        <v>7.492999999999995</v>
      </c>
      <c r="AN45" s="53">
        <v>7.5290000000000248</v>
      </c>
      <c r="AO45" s="53">
        <v>7.5049999999999955</v>
      </c>
      <c r="AP45" s="53">
        <v>7.6730000000000302</v>
      </c>
      <c r="AQ45" s="53">
        <v>7.6009999999999991</v>
      </c>
      <c r="AR45" s="53">
        <v>7.7569999999999482</v>
      </c>
      <c r="AS45" s="53">
        <v>7.5910000000000082</v>
      </c>
      <c r="AT45" s="53">
        <v>7.6030000000000086</v>
      </c>
      <c r="AU45" s="53">
        <v>7.811000000000007</v>
      </c>
      <c r="AV45" s="53">
        <v>7.8269999999999413</v>
      </c>
      <c r="AW45" s="53">
        <v>7.9650000000000887</v>
      </c>
      <c r="AX45" s="152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471</v>
      </c>
      <c r="F46" s="72">
        <v>2</v>
      </c>
      <c r="G46" s="72" t="s">
        <v>53</v>
      </c>
      <c r="H46" s="72" t="s">
        <v>232</v>
      </c>
      <c r="I46" s="72" t="s">
        <v>495</v>
      </c>
      <c r="J46" s="72" t="s">
        <v>473</v>
      </c>
      <c r="K46" s="72" t="s">
        <v>326</v>
      </c>
      <c r="L46" s="77" t="e">
        <f>(C46-VLOOKUP(H46,Riders!$A$2:$C$213,2,FALSE))/365</f>
        <v>#N/A</v>
      </c>
      <c r="M46" s="77" t="e">
        <f>(C46-VLOOKUP(I46,Riders!$A$2:$C$213,2,FALSE))/365</f>
        <v>#N/A</v>
      </c>
      <c r="N46" s="77" t="e">
        <f>(C46-VLOOKUP(J46,Riders!$A$2:$C$213,2,FALSE))/365</f>
        <v>#N/A</v>
      </c>
      <c r="O46" s="77" t="e">
        <f>(C46-VLOOKUP(K46,Riders!$A$2:$C$213,2,FALSE))/365</f>
        <v>#N/A</v>
      </c>
      <c r="P46" s="78">
        <v>3</v>
      </c>
      <c r="Q46" s="151">
        <f t="shared" si="0"/>
        <v>251.56199999999998</v>
      </c>
      <c r="R46" s="99">
        <v>13.939</v>
      </c>
      <c r="S46" s="53">
        <v>8.2250000000000014</v>
      </c>
      <c r="T46" s="53">
        <v>7.796999999999997</v>
      </c>
      <c r="U46" s="53">
        <v>7.6810000000000045</v>
      </c>
      <c r="V46" s="53">
        <v>7.8459999999999965</v>
      </c>
      <c r="W46" s="53">
        <v>7.6400000000000006</v>
      </c>
      <c r="X46" s="53">
        <v>7.6210000000000093</v>
      </c>
      <c r="Y46" s="53">
        <v>7.5450000000000017</v>
      </c>
      <c r="Z46" s="53">
        <v>7.6639999999999873</v>
      </c>
      <c r="AA46" s="53">
        <v>7.4969999999999999</v>
      </c>
      <c r="AB46" s="53">
        <v>7.5049999999999955</v>
      </c>
      <c r="AC46" s="53">
        <v>7.5379999999999967</v>
      </c>
      <c r="AD46" s="53">
        <v>7.6390000000000242</v>
      </c>
      <c r="AE46" s="53">
        <v>7.4569999999999936</v>
      </c>
      <c r="AF46" s="53">
        <v>7.5009999999999906</v>
      </c>
      <c r="AG46" s="53">
        <v>7.5490000000000066</v>
      </c>
      <c r="AH46" s="53">
        <v>7.6299999999999955</v>
      </c>
      <c r="AI46" s="53">
        <v>7.7489999999999668</v>
      </c>
      <c r="AJ46" s="53">
        <v>7.6200000000000045</v>
      </c>
      <c r="AK46" s="53">
        <v>7.6100000000000421</v>
      </c>
      <c r="AL46" s="53">
        <v>7.8409999999999798</v>
      </c>
      <c r="AM46" s="53">
        <v>7.6490000000000293</v>
      </c>
      <c r="AN46" s="53">
        <v>7.6829999999999927</v>
      </c>
      <c r="AO46" s="53">
        <v>7.828000000000003</v>
      </c>
      <c r="AP46" s="53">
        <v>7.6760000000000161</v>
      </c>
      <c r="AQ46" s="53">
        <v>7.6869999999999834</v>
      </c>
      <c r="AR46" s="53">
        <v>7.6730000000000018</v>
      </c>
      <c r="AS46" s="53">
        <v>7.7209999999999752</v>
      </c>
      <c r="AT46" s="53">
        <v>7.5919999999999845</v>
      </c>
      <c r="AU46" s="53">
        <v>7.5690000000000168</v>
      </c>
      <c r="AV46" s="53">
        <v>7.6269999999999527</v>
      </c>
      <c r="AW46" s="53">
        <v>7.7630000000000337</v>
      </c>
      <c r="AX46" s="152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471</v>
      </c>
      <c r="F47" s="72">
        <v>2</v>
      </c>
      <c r="G47" s="72" t="s">
        <v>36</v>
      </c>
      <c r="H47" s="72" t="s">
        <v>475</v>
      </c>
      <c r="I47" s="72" t="s">
        <v>276</v>
      </c>
      <c r="J47" s="72" t="s">
        <v>262</v>
      </c>
      <c r="K47" s="72" t="s">
        <v>442</v>
      </c>
      <c r="L47" s="77" t="e">
        <f>(C47-VLOOKUP(H47,Riders!$A$2:$C$213,2,FALSE))/365</f>
        <v>#N/A</v>
      </c>
      <c r="M47" s="77" t="e">
        <f>(C47-VLOOKUP(I47,Riders!$A$2:$C$213,2,FALSE))/365</f>
        <v>#N/A</v>
      </c>
      <c r="N47" s="77" t="e">
        <f>(C47-VLOOKUP(J47,Riders!$A$2:$C$213,2,FALSE))/365</f>
        <v>#N/A</v>
      </c>
      <c r="O47" s="77" t="e">
        <f>(C47-VLOOKUP(K47,Riders!$A$2:$C$213,2,FALSE))/365</f>
        <v>#N/A</v>
      </c>
      <c r="P47" s="78">
        <v>4</v>
      </c>
      <c r="Q47" s="151">
        <f t="shared" si="0"/>
        <v>253.92899999999997</v>
      </c>
      <c r="R47" s="99">
        <v>14.215999999999999</v>
      </c>
      <c r="S47" s="53">
        <v>8.1880000000000006</v>
      </c>
      <c r="T47" s="53">
        <v>7.7639999999999993</v>
      </c>
      <c r="U47" s="53">
        <v>7.570999999999998</v>
      </c>
      <c r="V47" s="53">
        <v>7.588000000000001</v>
      </c>
      <c r="W47" s="53">
        <v>7.4570000000000007</v>
      </c>
      <c r="X47" s="53">
        <v>7.4809999999999945</v>
      </c>
      <c r="Y47" s="53">
        <v>7.634999999999998</v>
      </c>
      <c r="Z47" s="53">
        <v>7.625</v>
      </c>
      <c r="AA47" s="53">
        <v>7.6690000000000254</v>
      </c>
      <c r="AB47" s="53">
        <v>7.7269999999999897</v>
      </c>
      <c r="AC47" s="53">
        <v>7.8379999999999939</v>
      </c>
      <c r="AD47" s="53">
        <v>7.6159999999999997</v>
      </c>
      <c r="AE47" s="53">
        <v>7.6039999999999992</v>
      </c>
      <c r="AF47" s="53">
        <v>7.5430000000000064</v>
      </c>
      <c r="AG47" s="53">
        <v>7.6300000000000097</v>
      </c>
      <c r="AH47" s="53">
        <v>7.7259999999999707</v>
      </c>
      <c r="AI47" s="53">
        <v>7.5970000000000368</v>
      </c>
      <c r="AJ47" s="53">
        <v>7.5549999999999784</v>
      </c>
      <c r="AK47" s="53">
        <v>7.7410000000000139</v>
      </c>
      <c r="AL47" s="53">
        <v>7.664999999999992</v>
      </c>
      <c r="AM47" s="53">
        <v>7.835000000000008</v>
      </c>
      <c r="AN47" s="53">
        <v>7.7299999999999613</v>
      </c>
      <c r="AO47" s="53">
        <v>7.8840000000000146</v>
      </c>
      <c r="AP47" s="53">
        <v>8.0619999999999834</v>
      </c>
      <c r="AQ47" s="53">
        <v>7.8070000000000164</v>
      </c>
      <c r="AR47" s="53">
        <v>7.8109999999999786</v>
      </c>
      <c r="AS47" s="53">
        <v>7.7390000000000327</v>
      </c>
      <c r="AT47" s="53">
        <v>7.7629999999999768</v>
      </c>
      <c r="AU47" s="53">
        <v>7.8500000000000227</v>
      </c>
      <c r="AV47" s="53">
        <v>7.9350000000000023</v>
      </c>
      <c r="AW47" s="53">
        <v>8.0769999999999698</v>
      </c>
      <c r="AX47" s="152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471</v>
      </c>
      <c r="F48" s="72">
        <v>3</v>
      </c>
      <c r="G48" s="72" t="s">
        <v>19</v>
      </c>
      <c r="H48" s="72" t="s">
        <v>478</v>
      </c>
      <c r="I48" s="72" t="s">
        <v>222</v>
      </c>
      <c r="J48" s="72" t="s">
        <v>251</v>
      </c>
      <c r="K48" s="72" t="s">
        <v>479</v>
      </c>
      <c r="L48" s="77" t="e">
        <f>(C48-VLOOKUP(H48,Riders!$A$2:$C$213,2,FALSE))/365</f>
        <v>#N/A</v>
      </c>
      <c r="M48" s="77" t="e">
        <f>(C48-VLOOKUP(I48,Riders!$A$2:$C$213,2,FALSE))/365</f>
        <v>#N/A</v>
      </c>
      <c r="N48" s="77" t="e">
        <f>(C48-VLOOKUP(J48,Riders!$A$2:$C$213,2,FALSE))/365</f>
        <v>#N/A</v>
      </c>
      <c r="O48" s="77" t="e">
        <f>(C48-VLOOKUP(K48,Riders!$A$2:$C$213,2,FALSE))/365</f>
        <v>#N/A</v>
      </c>
      <c r="P48" s="78">
        <v>5</v>
      </c>
      <c r="Q48" s="151">
        <f t="shared" si="0"/>
        <v>254.86900000000003</v>
      </c>
      <c r="R48" s="99">
        <v>14.211</v>
      </c>
      <c r="S48" s="53">
        <v>8.5649999999999995</v>
      </c>
      <c r="T48" s="53">
        <v>7.9830000000000005</v>
      </c>
      <c r="U48" s="53">
        <v>7.8179999999999978</v>
      </c>
      <c r="V48" s="53">
        <v>7.8710000000000022</v>
      </c>
      <c r="W48" s="53">
        <v>7.713000000000001</v>
      </c>
      <c r="X48" s="53">
        <v>7.6769999999999925</v>
      </c>
      <c r="Y48" s="53">
        <v>7.7490000000000094</v>
      </c>
      <c r="Z48" s="53">
        <v>7.8229999999999933</v>
      </c>
      <c r="AA48" s="53">
        <v>7.6550000000000153</v>
      </c>
      <c r="AB48" s="53">
        <v>7.6329999999999956</v>
      </c>
      <c r="AC48" s="53">
        <v>7.7310000000000088</v>
      </c>
      <c r="AD48" s="53">
        <v>7.5779999999999745</v>
      </c>
      <c r="AE48" s="53">
        <v>7.5130000000000052</v>
      </c>
      <c r="AF48" s="53">
        <v>7.5480000000000302</v>
      </c>
      <c r="AG48" s="53">
        <v>7.6039999999999708</v>
      </c>
      <c r="AH48" s="53">
        <v>7.77800000000002</v>
      </c>
      <c r="AI48" s="53">
        <v>7.8779999999999859</v>
      </c>
      <c r="AJ48" s="53">
        <v>7.7059999999999889</v>
      </c>
      <c r="AK48" s="53">
        <v>7.724000000000018</v>
      </c>
      <c r="AL48" s="53">
        <v>7.7249999999999943</v>
      </c>
      <c r="AM48" s="53">
        <v>7.7160000000000082</v>
      </c>
      <c r="AN48" s="53">
        <v>7.8370000000000175</v>
      </c>
      <c r="AO48" s="53">
        <v>7.6989999999999839</v>
      </c>
      <c r="AP48" s="53">
        <v>7.7979999999999734</v>
      </c>
      <c r="AQ48" s="53">
        <v>7.6500000000000341</v>
      </c>
      <c r="AR48" s="53">
        <v>7.6749999999999829</v>
      </c>
      <c r="AS48" s="53">
        <v>7.6930000000000121</v>
      </c>
      <c r="AT48" s="53">
        <v>7.7230000000000132</v>
      </c>
      <c r="AU48" s="53">
        <v>7.8099999999999739</v>
      </c>
      <c r="AV48" s="53">
        <v>7.8839999999999861</v>
      </c>
      <c r="AW48" s="53">
        <v>7.9010000000000389</v>
      </c>
      <c r="AX48" s="152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471</v>
      </c>
      <c r="F49" s="72">
        <v>3</v>
      </c>
      <c r="G49" s="72" t="s">
        <v>15</v>
      </c>
      <c r="H49" s="72" t="s">
        <v>457</v>
      </c>
      <c r="I49" s="72" t="s">
        <v>476</v>
      </c>
      <c r="J49" s="72" t="s">
        <v>460</v>
      </c>
      <c r="K49" s="72" t="s">
        <v>477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51">
        <f t="shared" si="0"/>
        <v>255.01699999999997</v>
      </c>
      <c r="R49" s="99">
        <v>14.281000000000001</v>
      </c>
      <c r="S49" s="53">
        <v>8.400999999999998</v>
      </c>
      <c r="T49" s="53">
        <v>7.9450000000000003</v>
      </c>
      <c r="U49" s="53">
        <v>7.8249999999999993</v>
      </c>
      <c r="V49" s="53">
        <v>7.7049999999999983</v>
      </c>
      <c r="W49" s="53">
        <v>7.6760000000000019</v>
      </c>
      <c r="X49" s="53">
        <v>7.757000000000005</v>
      </c>
      <c r="Y49" s="53">
        <v>7.6650000000000063</v>
      </c>
      <c r="Z49" s="53">
        <v>7.7449999999999903</v>
      </c>
      <c r="AA49" s="53">
        <v>7.7450000000000045</v>
      </c>
      <c r="AB49" s="53">
        <v>7.9199999999999875</v>
      </c>
      <c r="AC49" s="53">
        <v>7.7960000000000065</v>
      </c>
      <c r="AD49" s="53">
        <v>7.7820000000000249</v>
      </c>
      <c r="AE49" s="53">
        <v>7.720999999999961</v>
      </c>
      <c r="AF49" s="53">
        <v>7.8320000000000221</v>
      </c>
      <c r="AG49" s="53">
        <v>7.7249999999999801</v>
      </c>
      <c r="AH49" s="53">
        <v>7.6879999999999882</v>
      </c>
      <c r="AI49" s="53">
        <v>7.6250000000000284</v>
      </c>
      <c r="AJ49" s="53">
        <v>7.6349999999999909</v>
      </c>
      <c r="AK49" s="53">
        <v>7.6280000000000143</v>
      </c>
      <c r="AL49" s="53">
        <v>7.6399999999999864</v>
      </c>
      <c r="AM49" s="53">
        <v>7.6690000000000111</v>
      </c>
      <c r="AN49" s="53">
        <v>7.688999999999993</v>
      </c>
      <c r="AO49" s="53">
        <v>7.8360000000000412</v>
      </c>
      <c r="AP49" s="53">
        <v>7.6619999999999777</v>
      </c>
      <c r="AQ49" s="53">
        <v>7.6679999999999495</v>
      </c>
      <c r="AR49" s="53">
        <v>7.6410000000000196</v>
      </c>
      <c r="AS49" s="53">
        <v>7.6180000000000234</v>
      </c>
      <c r="AT49" s="53">
        <v>7.6230000000000189</v>
      </c>
      <c r="AU49" s="53">
        <v>7.8369999999999607</v>
      </c>
      <c r="AV49" s="53">
        <v>7.9460000000000264</v>
      </c>
      <c r="AW49" s="53">
        <v>8.0909999999999513</v>
      </c>
      <c r="AX49" s="152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471</v>
      </c>
      <c r="F50" s="72">
        <v>4</v>
      </c>
      <c r="G50" s="72" t="s">
        <v>27</v>
      </c>
      <c r="H50" s="72" t="s">
        <v>220</v>
      </c>
      <c r="I50" s="72" t="s">
        <v>480</v>
      </c>
      <c r="J50" s="72" t="s">
        <v>412</v>
      </c>
      <c r="K50" s="72" t="s">
        <v>450</v>
      </c>
      <c r="L50" s="77" t="e">
        <f>(C50-VLOOKUP(H50,Riders!$A$2:$C$213,2,FALSE))/365</f>
        <v>#N/A</v>
      </c>
      <c r="M50" s="77" t="e">
        <f>(C50-VLOOKUP(I50,Riders!$A$2:$C$213,2,FALSE))/365</f>
        <v>#N/A</v>
      </c>
      <c r="N50" s="77" t="e">
        <f>(C50-VLOOKUP(J50,Riders!$A$2:$C$213,2,FALSE))/365</f>
        <v>#N/A</v>
      </c>
      <c r="O50" s="77" t="e">
        <f>(C50-VLOOKUP(K50,Riders!$A$2:$C$213,2,FALSE))/365</f>
        <v>#N/A</v>
      </c>
      <c r="P50" s="78">
        <v>7</v>
      </c>
      <c r="Q50" s="151">
        <f t="shared" si="0"/>
        <v>255.83500000000004</v>
      </c>
      <c r="R50" s="99">
        <v>14.38</v>
      </c>
      <c r="S50" s="53">
        <v>8.2159999999999993</v>
      </c>
      <c r="T50" s="53">
        <v>7.7910000000000004</v>
      </c>
      <c r="U50" s="53">
        <v>7.6920000000000002</v>
      </c>
      <c r="V50" s="53">
        <v>7.6749999999999972</v>
      </c>
      <c r="W50" s="53">
        <v>7.7959999999999994</v>
      </c>
      <c r="X50" s="53">
        <v>7.7720000000000127</v>
      </c>
      <c r="Y50" s="53">
        <v>7.7919999999999803</v>
      </c>
      <c r="Z50" s="53">
        <v>7.8020000000000209</v>
      </c>
      <c r="AA50" s="53">
        <v>7.9109999999999872</v>
      </c>
      <c r="AB50" s="53">
        <v>7.7560000000000002</v>
      </c>
      <c r="AC50" s="53">
        <v>7.7999999999999972</v>
      </c>
      <c r="AD50" s="53">
        <v>7.6740000000000066</v>
      </c>
      <c r="AE50" s="53">
        <v>7.7010000000000218</v>
      </c>
      <c r="AF50" s="53">
        <v>7.6819999999999737</v>
      </c>
      <c r="AG50" s="53">
        <v>7.7169999999999845</v>
      </c>
      <c r="AH50" s="53">
        <v>7.8900000000000148</v>
      </c>
      <c r="AI50" s="53">
        <v>8.0159999999999911</v>
      </c>
      <c r="AJ50" s="53">
        <v>7.8920000000000243</v>
      </c>
      <c r="AK50" s="53">
        <v>7.9269999999999925</v>
      </c>
      <c r="AL50" s="53">
        <v>7.8950000000000102</v>
      </c>
      <c r="AM50" s="53">
        <v>8.0579999999999927</v>
      </c>
      <c r="AN50" s="53">
        <v>7.8889999999999816</v>
      </c>
      <c r="AO50" s="53">
        <v>7.896000000000015</v>
      </c>
      <c r="AP50" s="53">
        <v>7.9950000000000045</v>
      </c>
      <c r="AQ50" s="53">
        <v>7.7779999999999916</v>
      </c>
      <c r="AR50" s="53">
        <v>7.5860000000000127</v>
      </c>
      <c r="AS50" s="53">
        <v>7.4999999999999716</v>
      </c>
      <c r="AT50" s="53">
        <v>7.507000000000005</v>
      </c>
      <c r="AU50" s="53">
        <v>7.5030000000000143</v>
      </c>
      <c r="AV50" s="53">
        <v>7.5729999999999791</v>
      </c>
      <c r="AW50" s="53">
        <v>7.773000000000053</v>
      </c>
      <c r="AX50" s="152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471</v>
      </c>
      <c r="F51" s="72">
        <v>4</v>
      </c>
      <c r="G51" s="72" t="s">
        <v>67</v>
      </c>
      <c r="H51" s="72" t="s">
        <v>277</v>
      </c>
      <c r="I51" s="72" t="s">
        <v>454</v>
      </c>
      <c r="J51" s="72" t="s">
        <v>481</v>
      </c>
      <c r="K51" s="72" t="s">
        <v>456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51">
        <f t="shared" si="0"/>
        <v>261.46000000000004</v>
      </c>
      <c r="R51" s="99">
        <v>15.013</v>
      </c>
      <c r="S51" s="53">
        <v>8.3209999999999997</v>
      </c>
      <c r="T51" s="53">
        <v>7.8270000000000017</v>
      </c>
      <c r="U51" s="53">
        <v>7.6989999999999981</v>
      </c>
      <c r="V51" s="53">
        <v>7.7860000000000014</v>
      </c>
      <c r="W51" s="53">
        <v>7.6490000000000009</v>
      </c>
      <c r="X51" s="53">
        <v>7.7280000000000015</v>
      </c>
      <c r="Y51" s="53">
        <v>7.941999999999986</v>
      </c>
      <c r="Z51" s="53">
        <v>7.8060000000000258</v>
      </c>
      <c r="AA51" s="53">
        <v>7.8199999999999932</v>
      </c>
      <c r="AB51" s="53">
        <v>7.9529999999999745</v>
      </c>
      <c r="AC51" s="53">
        <v>7.75</v>
      </c>
      <c r="AD51" s="53">
        <v>7.6910000000000025</v>
      </c>
      <c r="AE51" s="53">
        <v>7.7330000000000325</v>
      </c>
      <c r="AF51" s="53">
        <v>7.9269999999999925</v>
      </c>
      <c r="AG51" s="53">
        <v>7.7949999999999875</v>
      </c>
      <c r="AH51" s="53">
        <v>7.7590000000000146</v>
      </c>
      <c r="AI51" s="53">
        <v>7.796999999999997</v>
      </c>
      <c r="AJ51" s="53">
        <v>7.9829999999999757</v>
      </c>
      <c r="AK51" s="53">
        <v>8.0980000000000416</v>
      </c>
      <c r="AL51" s="53">
        <v>8.3619999999999663</v>
      </c>
      <c r="AM51" s="53">
        <v>8.3540000000000418</v>
      </c>
      <c r="AN51" s="53">
        <v>8.0459999999999638</v>
      </c>
      <c r="AO51" s="53">
        <v>8.0279999999999916</v>
      </c>
      <c r="AP51" s="53">
        <v>8.2430000000000234</v>
      </c>
      <c r="AQ51" s="53">
        <v>8.0159999999999627</v>
      </c>
      <c r="AR51" s="53">
        <v>7.988000000000028</v>
      </c>
      <c r="AS51" s="53">
        <v>7.9799999999999613</v>
      </c>
      <c r="AT51" s="53">
        <v>7.9980000000000189</v>
      </c>
      <c r="AU51" s="53">
        <v>8.0810000000000457</v>
      </c>
      <c r="AV51" s="53">
        <v>8.1119999999999663</v>
      </c>
      <c r="AW51" s="53">
        <v>8.1750000000000398</v>
      </c>
      <c r="AX51" s="152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208</v>
      </c>
      <c r="F52" s="79" t="s">
        <v>209</v>
      </c>
      <c r="G52" s="79" t="s">
        <v>53</v>
      </c>
      <c r="H52" s="79" t="s">
        <v>232</v>
      </c>
      <c r="I52" s="79" t="s">
        <v>473</v>
      </c>
      <c r="J52" s="79" t="s">
        <v>404</v>
      </c>
      <c r="K52" s="79" t="s">
        <v>326</v>
      </c>
      <c r="L52" s="81" t="e">
        <f>(C52-VLOOKUP(H52,Riders!$A$2:$C$213,2,FALSE))/365</f>
        <v>#N/A</v>
      </c>
      <c r="M52" s="81" t="e">
        <f>(C52-VLOOKUP(I52,Riders!$A$2:$C$213,2,FALSE))/365</f>
        <v>#N/A</v>
      </c>
      <c r="N52" s="81" t="e">
        <f>(C52-VLOOKUP(J52,Riders!$A$2:$C$213,2,FALSE))/365</f>
        <v>#N/A</v>
      </c>
      <c r="O52" s="81" t="e">
        <f>(C52-VLOOKUP(K52,Riders!$A$2:$C$213,2,FALSE))/365</f>
        <v>#N/A</v>
      </c>
      <c r="P52" s="79">
        <v>1</v>
      </c>
      <c r="Q52" s="151">
        <f t="shared" si="0"/>
        <v>249.76</v>
      </c>
      <c r="R52" s="99">
        <v>13.749000000000001</v>
      </c>
      <c r="S52" s="53">
        <v>7.9670000000000005</v>
      </c>
      <c r="T52" s="53">
        <v>7.5459999999999994</v>
      </c>
      <c r="U52" s="53">
        <v>7.5039999999999978</v>
      </c>
      <c r="V52" s="53">
        <v>7.6110000000000042</v>
      </c>
      <c r="W52" s="53">
        <v>7.4619999999999962</v>
      </c>
      <c r="X52" s="53">
        <v>7.4530000000000101</v>
      </c>
      <c r="Y52" s="53">
        <v>7.4779999999999873</v>
      </c>
      <c r="Z52" s="53">
        <v>7.6470000000000056</v>
      </c>
      <c r="AA52" s="53">
        <v>7.5779999999999887</v>
      </c>
      <c r="AB52" s="53">
        <v>7.5460000000000207</v>
      </c>
      <c r="AC52" s="53">
        <v>7.5879999999999797</v>
      </c>
      <c r="AD52" s="53">
        <v>7.6340000000000146</v>
      </c>
      <c r="AE52" s="53">
        <v>7.5360000000000014</v>
      </c>
      <c r="AF52" s="53">
        <v>7.5390000000000015</v>
      </c>
      <c r="AG52" s="53">
        <v>7.5809999999999889</v>
      </c>
      <c r="AH52" s="53">
        <v>7.5820000000000078</v>
      </c>
      <c r="AI52" s="53">
        <v>7.6769999999999925</v>
      </c>
      <c r="AJ52" s="53">
        <v>7.51400000000001</v>
      </c>
      <c r="AK52" s="53">
        <v>7.5229999999999961</v>
      </c>
      <c r="AL52" s="53">
        <v>7.5079999999999814</v>
      </c>
      <c r="AM52" s="53">
        <v>7.7750000000000057</v>
      </c>
      <c r="AN52" s="53">
        <v>7.7400000000000375</v>
      </c>
      <c r="AO52" s="53">
        <v>7.8589999999999804</v>
      </c>
      <c r="AP52" s="53">
        <v>7.6759999999999877</v>
      </c>
      <c r="AQ52" s="53">
        <v>7.7549999999999955</v>
      </c>
      <c r="AR52" s="53">
        <v>7.7889999999999873</v>
      </c>
      <c r="AS52" s="53">
        <v>7.6510000000000389</v>
      </c>
      <c r="AT52" s="53">
        <v>7.5410000000000252</v>
      </c>
      <c r="AU52" s="53">
        <v>7.55499999999995</v>
      </c>
      <c r="AV52" s="53">
        <v>7.5120000000000289</v>
      </c>
      <c r="AW52" s="53">
        <v>7.6839999999999691</v>
      </c>
      <c r="AX52" s="152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208</v>
      </c>
      <c r="F53" s="79" t="s">
        <v>209</v>
      </c>
      <c r="G53" s="79" t="s">
        <v>17</v>
      </c>
      <c r="H53" s="79" t="s">
        <v>440</v>
      </c>
      <c r="I53" s="79" t="s">
        <v>219</v>
      </c>
      <c r="J53" s="79" t="s">
        <v>439</v>
      </c>
      <c r="K53" s="79" t="s">
        <v>438</v>
      </c>
      <c r="L53" s="81" t="e">
        <f>(C53-VLOOKUP(H53,Riders!$A$2:$C$213,2,FALSE))/365</f>
        <v>#N/A</v>
      </c>
      <c r="M53" s="81" t="e">
        <f>(C53-VLOOKUP(I53,Riders!$A$2:$C$213,2,FALSE))/365</f>
        <v>#N/A</v>
      </c>
      <c r="N53" s="81" t="e">
        <f>(C53-VLOOKUP(J53,Riders!$A$2:$C$213,2,FALSE))/365</f>
        <v>#N/A</v>
      </c>
      <c r="O53" s="81" t="e">
        <f>(C53-VLOOKUP(K53,Riders!$A$2:$C$213,2,FALSE))/365</f>
        <v>#N/A</v>
      </c>
      <c r="P53" s="79">
        <v>2</v>
      </c>
      <c r="Q53" s="151">
        <f t="shared" si="0"/>
        <v>250.77400000000003</v>
      </c>
      <c r="R53" s="99">
        <v>14.025</v>
      </c>
      <c r="S53" s="53">
        <v>8.327</v>
      </c>
      <c r="T53" s="53">
        <v>7.73</v>
      </c>
      <c r="U53" s="53">
        <v>7.5020000000000024</v>
      </c>
      <c r="V53" s="53">
        <v>7.4259999999999948</v>
      </c>
      <c r="W53" s="53">
        <v>7.4620000000000033</v>
      </c>
      <c r="X53" s="53">
        <v>7.602000000000011</v>
      </c>
      <c r="Y53" s="53">
        <v>7.5299999999999869</v>
      </c>
      <c r="Z53" s="53">
        <v>7.5190000000000055</v>
      </c>
      <c r="AA53" s="53">
        <v>7.5870000000000033</v>
      </c>
      <c r="AB53" s="53">
        <v>7.603999999999985</v>
      </c>
      <c r="AC53" s="53">
        <v>7.8140000000000072</v>
      </c>
      <c r="AD53" s="53">
        <v>7.6349999999999909</v>
      </c>
      <c r="AE53" s="53">
        <v>7.6749999999999972</v>
      </c>
      <c r="AF53" s="53">
        <v>7.694999999999979</v>
      </c>
      <c r="AG53" s="53">
        <v>7.7690000000000197</v>
      </c>
      <c r="AH53" s="53">
        <v>7.8680000000000234</v>
      </c>
      <c r="AI53" s="53">
        <v>7.6799999999999784</v>
      </c>
      <c r="AJ53" s="53">
        <v>7.570999999999998</v>
      </c>
      <c r="AK53" s="53">
        <v>7.5180000000000291</v>
      </c>
      <c r="AL53" s="53">
        <v>7.5029999999999859</v>
      </c>
      <c r="AM53" s="53">
        <v>7.5109999999999957</v>
      </c>
      <c r="AN53" s="53">
        <v>7.4819999999999993</v>
      </c>
      <c r="AO53" s="53">
        <v>7.5</v>
      </c>
      <c r="AP53" s="53">
        <v>7.6700000000000159</v>
      </c>
      <c r="AQ53" s="53">
        <v>7.5769999999999698</v>
      </c>
      <c r="AR53" s="53">
        <v>7.6560000000000343</v>
      </c>
      <c r="AS53" s="53">
        <v>7.4929999999999666</v>
      </c>
      <c r="AT53" s="53">
        <v>7.5030000000000143</v>
      </c>
      <c r="AU53" s="53">
        <v>7.6969999999999743</v>
      </c>
      <c r="AV53" s="53">
        <v>7.7500000000000284</v>
      </c>
      <c r="AW53" s="53">
        <v>7.8930000000000291</v>
      </c>
      <c r="AX53" s="152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208</v>
      </c>
      <c r="F54" s="79" t="s">
        <v>210</v>
      </c>
      <c r="G54" s="79" t="s">
        <v>25</v>
      </c>
      <c r="H54" s="79" t="s">
        <v>338</v>
      </c>
      <c r="I54" s="79" t="s">
        <v>275</v>
      </c>
      <c r="J54" s="79" t="s">
        <v>435</v>
      </c>
      <c r="K54" s="79" t="s">
        <v>436</v>
      </c>
      <c r="L54" s="81" t="e">
        <f>(C54-VLOOKUP(H54,Riders!$A$2:$C$213,2,FALSE))/365</f>
        <v>#N/A</v>
      </c>
      <c r="M54" s="81" t="e">
        <f>(C54-VLOOKUP(I54,Riders!$A$2:$C$213,2,FALSE))/365</f>
        <v>#N/A</v>
      </c>
      <c r="N54" s="81" t="e">
        <f>(C54-VLOOKUP(J54,Riders!$A$2:$C$213,2,FALSE))/365</f>
        <v>#N/A</v>
      </c>
      <c r="O54" s="81" t="e">
        <f>(C54-VLOOKUP(K54,Riders!$A$2:$C$213,2,FALSE))/365</f>
        <v>#N/A</v>
      </c>
      <c r="P54" s="79">
        <v>3</v>
      </c>
      <c r="Q54" s="151">
        <f t="shared" si="0"/>
        <v>251.369</v>
      </c>
      <c r="R54" s="99">
        <v>14.266</v>
      </c>
      <c r="S54" s="53">
        <v>8.511000000000001</v>
      </c>
      <c r="T54" s="53">
        <v>7.73</v>
      </c>
      <c r="U54" s="53">
        <v>7.52</v>
      </c>
      <c r="V54" s="53">
        <v>7.5499999999999972</v>
      </c>
      <c r="W54" s="53">
        <v>7.4310000000000045</v>
      </c>
      <c r="X54" s="53">
        <v>7.4449999999999861</v>
      </c>
      <c r="Y54" s="53">
        <v>7.6250000000000142</v>
      </c>
      <c r="Z54" s="53">
        <v>7.492999999999995</v>
      </c>
      <c r="AA54" s="53">
        <v>7.5290000000000106</v>
      </c>
      <c r="AB54" s="53">
        <v>7.5370000000000061</v>
      </c>
      <c r="AC54" s="53">
        <v>7.5569999999999879</v>
      </c>
      <c r="AD54" s="53">
        <v>7.7180000000000035</v>
      </c>
      <c r="AE54" s="53">
        <v>7.630999999999986</v>
      </c>
      <c r="AF54" s="53">
        <v>7.6039999999999992</v>
      </c>
      <c r="AG54" s="53">
        <v>7.5930000000000177</v>
      </c>
      <c r="AH54" s="53">
        <v>7.5689999999999884</v>
      </c>
      <c r="AI54" s="53">
        <v>7.738000000000028</v>
      </c>
      <c r="AJ54" s="53">
        <v>7.5819999999999652</v>
      </c>
      <c r="AK54" s="53">
        <v>7.5970000000000084</v>
      </c>
      <c r="AL54" s="53">
        <v>7.6560000000000059</v>
      </c>
      <c r="AM54" s="53">
        <v>7.7749999999999773</v>
      </c>
      <c r="AN54" s="53">
        <v>7.896000000000015</v>
      </c>
      <c r="AO54" s="53">
        <v>7.7450000000000045</v>
      </c>
      <c r="AP54" s="53">
        <v>7.8639999999999759</v>
      </c>
      <c r="AQ54" s="53">
        <v>7.6230000000000189</v>
      </c>
      <c r="AR54" s="53">
        <v>7.6009999999999991</v>
      </c>
      <c r="AS54" s="53">
        <v>7.5900000000000034</v>
      </c>
      <c r="AT54" s="53">
        <v>7.5160000000000196</v>
      </c>
      <c r="AU54" s="53">
        <v>7.55499999999995</v>
      </c>
      <c r="AV54" s="53">
        <v>7.5840000000000316</v>
      </c>
      <c r="AW54" s="53">
        <v>7.7379999999999995</v>
      </c>
      <c r="AX54" s="152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208</v>
      </c>
      <c r="F55" s="79" t="s">
        <v>210</v>
      </c>
      <c r="G55" s="79" t="s">
        <v>36</v>
      </c>
      <c r="H55" s="79" t="s">
        <v>475</v>
      </c>
      <c r="I55" s="79" t="s">
        <v>276</v>
      </c>
      <c r="J55" s="79" t="s">
        <v>262</v>
      </c>
      <c r="K55" s="79" t="s">
        <v>442</v>
      </c>
      <c r="L55" s="81" t="e">
        <f>(C55-VLOOKUP(H55,Riders!$A$2:$C$213,2,FALSE))/365</f>
        <v>#N/A</v>
      </c>
      <c r="M55" s="81" t="e">
        <f>(C55-VLOOKUP(I55,Riders!$A$2:$C$213,2,FALSE))/365</f>
        <v>#N/A</v>
      </c>
      <c r="N55" s="81" t="e">
        <f>(C55-VLOOKUP(J55,Riders!$A$2:$C$213,2,FALSE))/365</f>
        <v>#N/A</v>
      </c>
      <c r="O55" s="81" t="e">
        <f>(C55-VLOOKUP(K55,Riders!$A$2:$C$213,2,FALSE))/365</f>
        <v>#N/A</v>
      </c>
      <c r="P55" s="79">
        <v>4</v>
      </c>
      <c r="Q55" s="151">
        <f t="shared" si="0"/>
        <v>253.86599999999996</v>
      </c>
      <c r="R55" s="99">
        <v>14.302</v>
      </c>
      <c r="S55" s="53">
        <v>8.2199999999999989</v>
      </c>
      <c r="T55" s="53">
        <v>7.7830000000000013</v>
      </c>
      <c r="U55" s="53">
        <v>7.578000000000003</v>
      </c>
      <c r="V55" s="53">
        <v>7.6139999999999972</v>
      </c>
      <c r="W55" s="53">
        <v>7.5129999999999981</v>
      </c>
      <c r="X55" s="53">
        <v>7.546999999999997</v>
      </c>
      <c r="Y55" s="53">
        <v>7.5889999999999915</v>
      </c>
      <c r="Z55" s="53">
        <v>7.7490000000000236</v>
      </c>
      <c r="AA55" s="53">
        <v>7.6589999999999918</v>
      </c>
      <c r="AB55" s="53">
        <v>7.715999999999994</v>
      </c>
      <c r="AC55" s="53">
        <v>7.8379999999999939</v>
      </c>
      <c r="AD55" s="53">
        <v>7.5950000000000273</v>
      </c>
      <c r="AE55" s="53">
        <v>7.5689999999999742</v>
      </c>
      <c r="AF55" s="53">
        <v>7.554000000000002</v>
      </c>
      <c r="AG55" s="53">
        <v>7.6059999999999945</v>
      </c>
      <c r="AH55" s="53">
        <v>7.7410000000000423</v>
      </c>
      <c r="AI55" s="53">
        <v>7.6069999999999993</v>
      </c>
      <c r="AJ55" s="53">
        <v>7.5509999999999593</v>
      </c>
      <c r="AK55" s="53">
        <v>7.7669999999999959</v>
      </c>
      <c r="AL55" s="53">
        <v>7.7330000000000041</v>
      </c>
      <c r="AM55" s="53">
        <v>7.9640000000000271</v>
      </c>
      <c r="AN55" s="53">
        <v>7.9189999999999827</v>
      </c>
      <c r="AO55" s="53">
        <v>7.761999999999972</v>
      </c>
      <c r="AP55" s="53">
        <v>7.799000000000035</v>
      </c>
      <c r="AQ55" s="53">
        <v>7.7599999999999909</v>
      </c>
      <c r="AR55" s="53">
        <v>7.7789999999999964</v>
      </c>
      <c r="AS55" s="53">
        <v>7.7819999999999823</v>
      </c>
      <c r="AT55" s="53">
        <v>7.7610000000000241</v>
      </c>
      <c r="AU55" s="53">
        <v>7.8220000000000027</v>
      </c>
      <c r="AV55" s="53">
        <v>7.8170000000000073</v>
      </c>
      <c r="AW55" s="53">
        <v>7.8699999999999477</v>
      </c>
      <c r="AX55" s="152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394</v>
      </c>
      <c r="F56" s="71" t="s">
        <v>394</v>
      </c>
      <c r="G56" s="71" t="s">
        <v>38</v>
      </c>
      <c r="H56" s="71" t="s">
        <v>250</v>
      </c>
      <c r="I56" s="71" t="s">
        <v>483</v>
      </c>
      <c r="J56" s="71" t="s">
        <v>484</v>
      </c>
      <c r="K56" s="71" t="s">
        <v>485</v>
      </c>
      <c r="L56" s="74" t="e">
        <f>(C56-VLOOKUP(H56,Riders!$A$2:$C$213,2,FALSE))/365</f>
        <v>#N/A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51">
        <f t="shared" si="0"/>
        <v>266.685</v>
      </c>
      <c r="R56" s="99">
        <v>14.680999999999999</v>
      </c>
      <c r="S56" s="53">
        <v>8.4070000000000018</v>
      </c>
      <c r="T56" s="53">
        <v>7.968</v>
      </c>
      <c r="U56" s="53">
        <v>7.9529999999999994</v>
      </c>
      <c r="V56" s="53">
        <v>7.9380000000000024</v>
      </c>
      <c r="W56" s="53">
        <v>8.1129999999999995</v>
      </c>
      <c r="X56" s="53">
        <v>8.0509999999999948</v>
      </c>
      <c r="Y56" s="53">
        <v>8.0300000000000082</v>
      </c>
      <c r="Z56" s="53">
        <v>8.255999999999986</v>
      </c>
      <c r="AA56" s="53">
        <v>8.2070000000000078</v>
      </c>
      <c r="AB56" s="53">
        <v>8.3370000000000033</v>
      </c>
      <c r="AC56" s="53">
        <v>8.4139999999999873</v>
      </c>
      <c r="AD56" s="53">
        <v>8.1020000000000039</v>
      </c>
      <c r="AE56" s="53">
        <v>8.1640000000000015</v>
      </c>
      <c r="AF56" s="53">
        <v>8.1070000000000135</v>
      </c>
      <c r="AG56" s="53">
        <v>8.0159999999999911</v>
      </c>
      <c r="AH56" s="53">
        <v>8.2340000000000089</v>
      </c>
      <c r="AI56" s="53">
        <v>8.0999999999999943</v>
      </c>
      <c r="AJ56" s="53">
        <v>8.1160000000000139</v>
      </c>
      <c r="AK56" s="53">
        <v>8.1890000000000214</v>
      </c>
      <c r="AL56" s="53">
        <v>8.1649999999999636</v>
      </c>
      <c r="AM56" s="53">
        <v>8.0930000000000177</v>
      </c>
      <c r="AN56" s="53">
        <v>8.1169999999999618</v>
      </c>
      <c r="AO56" s="53">
        <v>8.2199999999999989</v>
      </c>
      <c r="AP56" s="53">
        <v>7.9600000000000364</v>
      </c>
      <c r="AQ56" s="53">
        <v>7.8539999999999566</v>
      </c>
      <c r="AR56" s="53">
        <v>8.0460000000000207</v>
      </c>
      <c r="AS56" s="53">
        <v>7.9790000000000134</v>
      </c>
      <c r="AT56" s="53">
        <v>8.1320000000000334</v>
      </c>
      <c r="AU56" s="53">
        <v>8.3579999999999472</v>
      </c>
      <c r="AV56" s="53">
        <v>8.1370000000000289</v>
      </c>
      <c r="AW56" s="53">
        <v>8.2409999999999854</v>
      </c>
      <c r="AX56" s="152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394</v>
      </c>
      <c r="F57" s="71" t="s">
        <v>394</v>
      </c>
      <c r="G57" s="71" t="s">
        <v>29</v>
      </c>
      <c r="H57" s="71" t="s">
        <v>221</v>
      </c>
      <c r="I57" s="71" t="s">
        <v>496</v>
      </c>
      <c r="J57" s="71" t="s">
        <v>497</v>
      </c>
      <c r="K57" s="71" t="s">
        <v>434</v>
      </c>
      <c r="L57" s="74" t="e">
        <f>(C57-VLOOKUP(H57,Riders!$A$2:$C$213,2,FALSE))/365</f>
        <v>#N/A</v>
      </c>
      <c r="M57" s="74" t="e">
        <f>(C57-VLOOKUP(I57,Riders!$A$2:$C$213,2,FALSE))/365</f>
        <v>#N/A</v>
      </c>
      <c r="N57" s="74" t="e">
        <f>(C57-VLOOKUP(J57,Riders!$A$2:$C$213,2,FALSE))/365</f>
        <v>#VALUE!</v>
      </c>
      <c r="O57" s="74" t="e">
        <f>(C57-VLOOKUP(K57,Riders!$A$2:$C$213,2,FALSE))/365</f>
        <v>#VALUE!</v>
      </c>
      <c r="P57" s="71">
        <v>2</v>
      </c>
      <c r="Q57" s="151">
        <f t="shared" si="0"/>
        <v>267.59100000000001</v>
      </c>
      <c r="R57" s="99">
        <v>14.397</v>
      </c>
      <c r="S57" s="53">
        <v>8.4979999999999993</v>
      </c>
      <c r="T57" s="53">
        <v>8.2119999999999997</v>
      </c>
      <c r="U57" s="53">
        <v>8.0200000000000031</v>
      </c>
      <c r="V57" s="53">
        <v>8.1809999999999974</v>
      </c>
      <c r="W57" s="53">
        <v>7.9979999999999976</v>
      </c>
      <c r="X57" s="53">
        <v>8.1780000000000115</v>
      </c>
      <c r="Y57" s="53">
        <v>8.2139999999999986</v>
      </c>
      <c r="Z57" s="53">
        <v>8.0330000000000013</v>
      </c>
      <c r="AA57" s="53">
        <v>7.9959999999999951</v>
      </c>
      <c r="AB57" s="53">
        <v>8.1209999999999951</v>
      </c>
      <c r="AC57" s="53">
        <v>8.0899999999999892</v>
      </c>
      <c r="AD57" s="53">
        <v>8.097999999999999</v>
      </c>
      <c r="AE57" s="53">
        <v>8.1920000000000073</v>
      </c>
      <c r="AF57" s="53">
        <v>7.9899999999999949</v>
      </c>
      <c r="AG57" s="53">
        <v>7.9500000000000171</v>
      </c>
      <c r="AH57" s="53">
        <v>8.1129999999999995</v>
      </c>
      <c r="AI57" s="53">
        <v>7.9759999999999991</v>
      </c>
      <c r="AJ57" s="53">
        <v>8.0240000000000009</v>
      </c>
      <c r="AK57" s="53">
        <v>8.1270000000000095</v>
      </c>
      <c r="AL57" s="53">
        <v>8.0529999999999973</v>
      </c>
      <c r="AM57" s="53">
        <v>8.1080000000000041</v>
      </c>
      <c r="AN57" s="53">
        <v>8.3089999999999975</v>
      </c>
      <c r="AO57" s="53">
        <v>8.4319999999999879</v>
      </c>
      <c r="AP57" s="53">
        <v>8.650999999999982</v>
      </c>
      <c r="AQ57" s="53">
        <v>8.29200000000003</v>
      </c>
      <c r="AR57" s="53">
        <v>8.2439999999999998</v>
      </c>
      <c r="AS57" s="53">
        <v>8.2369999999999948</v>
      </c>
      <c r="AT57" s="53">
        <v>8.4039999999999395</v>
      </c>
      <c r="AU57" s="53">
        <v>8.1560000000000912</v>
      </c>
      <c r="AV57" s="53">
        <v>8.1369999999999436</v>
      </c>
      <c r="AW57" s="53">
        <v>8.160000000000025</v>
      </c>
      <c r="AX57" s="152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394</v>
      </c>
      <c r="F58" s="71" t="s">
        <v>394</v>
      </c>
      <c r="G58" s="71" t="s">
        <v>21</v>
      </c>
      <c r="H58" s="71" t="s">
        <v>256</v>
      </c>
      <c r="I58" s="71" t="s">
        <v>498</v>
      </c>
      <c r="J58" s="71" t="s">
        <v>499</v>
      </c>
      <c r="K58" s="71" t="s">
        <v>500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51">
        <f t="shared" si="0"/>
        <v>279.17100000000005</v>
      </c>
      <c r="R58" s="99">
        <v>15.862</v>
      </c>
      <c r="S58" s="53">
        <v>8.886000000000001</v>
      </c>
      <c r="T58" s="53">
        <v>8.3580000000000005</v>
      </c>
      <c r="U58" s="53">
        <v>8.1219999999999999</v>
      </c>
      <c r="V58" s="53">
        <v>8.3889999999999958</v>
      </c>
      <c r="W58" s="53">
        <v>8.2790000000000035</v>
      </c>
      <c r="X58" s="53">
        <v>8.3390000000000128</v>
      </c>
      <c r="Y58" s="53">
        <v>8.3229999999999791</v>
      </c>
      <c r="Z58" s="53">
        <v>8.5380000000000109</v>
      </c>
      <c r="AA58" s="53">
        <v>8.409000000000006</v>
      </c>
      <c r="AB58" s="53">
        <v>8.4279999999999973</v>
      </c>
      <c r="AC58" s="53">
        <v>8.3250000000000028</v>
      </c>
      <c r="AD58" s="53">
        <v>8.5879999999999797</v>
      </c>
      <c r="AE58" s="53">
        <v>8.3820000000000192</v>
      </c>
      <c r="AF58" s="53">
        <v>8.3340000000000032</v>
      </c>
      <c r="AG58" s="53">
        <v>8.254999999999967</v>
      </c>
      <c r="AH58" s="53">
        <v>8.5400000000000205</v>
      </c>
      <c r="AI58" s="53">
        <v>8.6450000000000102</v>
      </c>
      <c r="AJ58" s="53">
        <v>9.0489999999999782</v>
      </c>
      <c r="AK58" s="53">
        <v>8.7270000000000039</v>
      </c>
      <c r="AL58" s="53">
        <v>8.7290000000000134</v>
      </c>
      <c r="AM58" s="53">
        <v>8.6879999999999882</v>
      </c>
      <c r="AN58" s="53">
        <v>8.8870000000000005</v>
      </c>
      <c r="AO58" s="53">
        <v>8.5160000000000196</v>
      </c>
      <c r="AP58" s="53">
        <v>8.4039999999999679</v>
      </c>
      <c r="AQ58" s="53">
        <v>8.3870000000000289</v>
      </c>
      <c r="AR58" s="53">
        <v>8.5860000000000127</v>
      </c>
      <c r="AS58" s="53">
        <v>8.4259999999999877</v>
      </c>
      <c r="AT58" s="53">
        <v>8.4050000000000011</v>
      </c>
      <c r="AU58" s="53">
        <v>8.4959999999999525</v>
      </c>
      <c r="AV58" s="53">
        <v>8.4270000000000778</v>
      </c>
      <c r="AW58" s="53">
        <v>8.4420000000000073</v>
      </c>
      <c r="AX58" s="152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394</v>
      </c>
      <c r="F59" s="71" t="s">
        <v>394</v>
      </c>
      <c r="G59" s="71" t="s">
        <v>65</v>
      </c>
      <c r="H59" s="71" t="s">
        <v>257</v>
      </c>
      <c r="I59" s="71" t="s">
        <v>358</v>
      </c>
      <c r="J59" s="71" t="s">
        <v>350</v>
      </c>
      <c r="K59" s="71" t="s">
        <v>490</v>
      </c>
      <c r="L59" s="74" t="e">
        <f>(C59-VLOOKUP(H59,Riders!$A$2:$C$213,2,FALSE))/365</f>
        <v>#N/A</v>
      </c>
      <c r="M59" s="74" t="e">
        <f>(C59-VLOOKUP(I59,Riders!$A$2:$C$213,2,FALSE))/365</f>
        <v>#N/A</v>
      </c>
      <c r="N59" s="74" t="e">
        <f>(C59-VLOOKUP(J59,Riders!$A$2:$C$213,2,FALSE))/365</f>
        <v>#N/A</v>
      </c>
      <c r="O59" s="74" t="e">
        <f>(C59-VLOOKUP(K59,Riders!$A$2:$C$213,2,FALSE))/365</f>
        <v>#N/A</v>
      </c>
      <c r="P59" s="71">
        <v>4</v>
      </c>
      <c r="Q59" s="151">
        <f t="shared" si="0"/>
        <v>289.024</v>
      </c>
      <c r="R59" s="99">
        <v>15.387</v>
      </c>
      <c r="S59" s="53">
        <v>8.8730000000000011</v>
      </c>
      <c r="T59" s="53">
        <v>8.8199999999999967</v>
      </c>
      <c r="U59" s="53">
        <v>8.6020000000000039</v>
      </c>
      <c r="V59" s="53">
        <v>8.6789999999999949</v>
      </c>
      <c r="W59" s="53">
        <v>8.5040000000000049</v>
      </c>
      <c r="X59" s="53">
        <v>8.633999999999979</v>
      </c>
      <c r="Y59" s="53">
        <v>8.4290000000000305</v>
      </c>
      <c r="Z59" s="53">
        <v>8.5869999999999891</v>
      </c>
      <c r="AA59" s="53">
        <v>8.5580000000000069</v>
      </c>
      <c r="AB59" s="53">
        <v>8.7249999999999801</v>
      </c>
      <c r="AC59" s="53">
        <v>8.5980000000000132</v>
      </c>
      <c r="AD59" s="53">
        <v>8.7020000000000124</v>
      </c>
      <c r="AE59" s="53">
        <v>8.5939999999999799</v>
      </c>
      <c r="AF59" s="53">
        <v>8.7879999999999967</v>
      </c>
      <c r="AG59" s="53">
        <v>8.6160000000000139</v>
      </c>
      <c r="AH59" s="53">
        <v>8.8639999999999759</v>
      </c>
      <c r="AI59" s="53">
        <v>8.8629999999999995</v>
      </c>
      <c r="AJ59" s="53">
        <v>9.0550000000000068</v>
      </c>
      <c r="AK59" s="53">
        <v>8.9000000000000057</v>
      </c>
      <c r="AL59" s="53">
        <v>8.9449999999999932</v>
      </c>
      <c r="AM59" s="53">
        <v>8.6830000000000211</v>
      </c>
      <c r="AN59" s="53">
        <v>8.5800000000000125</v>
      </c>
      <c r="AO59" s="53">
        <v>8.9259999999999593</v>
      </c>
      <c r="AP59" s="53">
        <v>9.1570000000000107</v>
      </c>
      <c r="AQ59" s="53">
        <v>9.0970000000000084</v>
      </c>
      <c r="AR59" s="53">
        <v>9.1960000000000548</v>
      </c>
      <c r="AS59" s="53">
        <v>9.1279999999999859</v>
      </c>
      <c r="AT59" s="53">
        <v>9.275999999999982</v>
      </c>
      <c r="AU59" s="53">
        <v>9.1389999999999532</v>
      </c>
      <c r="AV59" s="53">
        <v>9.1060000000000514</v>
      </c>
      <c r="AW59" s="53">
        <v>9.0129999999999768</v>
      </c>
      <c r="AX59" s="152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471</v>
      </c>
      <c r="F60" s="72">
        <v>1</v>
      </c>
      <c r="G60" s="72" t="s">
        <v>29</v>
      </c>
      <c r="H60" s="72" t="s">
        <v>221</v>
      </c>
      <c r="I60" s="72" t="s">
        <v>501</v>
      </c>
      <c r="J60" s="72" t="s">
        <v>496</v>
      </c>
      <c r="K60" s="72" t="s">
        <v>434</v>
      </c>
      <c r="L60" s="77" t="e">
        <f>(C60-VLOOKUP(H60,Riders!$A$2:$C$213,2,FALSE))/365</f>
        <v>#N/A</v>
      </c>
      <c r="M60" s="77" t="e">
        <f>(C60-VLOOKUP(I60,Riders!$A$2:$C$213,2,FALSE))/365</f>
        <v>#VALUE!</v>
      </c>
      <c r="N60" s="77" t="e">
        <f>(C60-VLOOKUP(J60,Riders!$A$2:$C$213,2,FALSE))/365</f>
        <v>#N/A</v>
      </c>
      <c r="O60" s="77" t="e">
        <f>(C60-VLOOKUP(K60,Riders!$A$2:$C$213,2,FALSE))/365</f>
        <v>#VALUE!</v>
      </c>
      <c r="P60" s="72">
        <v>1</v>
      </c>
      <c r="Q60" s="151" t="str">
        <f t="shared" si="0"/>
        <v/>
      </c>
      <c r="R60" s="99">
        <v>14.407</v>
      </c>
      <c r="S60" s="53">
        <v>8.4450000000000003</v>
      </c>
      <c r="T60" s="53">
        <v>8.0429999999999993</v>
      </c>
      <c r="U60" s="53">
        <v>7.9989999999999988</v>
      </c>
      <c r="V60" s="53">
        <v>8.0399999999999991</v>
      </c>
      <c r="W60" s="53">
        <v>7.8210000000000051</v>
      </c>
      <c r="X60" s="53">
        <v>7.9309999999999974</v>
      </c>
      <c r="Y60" s="53">
        <v>7.6550000000000082</v>
      </c>
      <c r="Z60" s="53">
        <v>7.7209999999999894</v>
      </c>
      <c r="AA60" s="53">
        <v>7.7339999999999947</v>
      </c>
      <c r="AB60" s="53">
        <v>7.875</v>
      </c>
      <c r="AC60" s="53">
        <v>7.7710000000000292</v>
      </c>
      <c r="AD60" s="53">
        <v>7.8589999999999804</v>
      </c>
      <c r="AE60" s="53">
        <v>8.0160000000000053</v>
      </c>
      <c r="AF60" s="53">
        <v>7.7869999999999777</v>
      </c>
      <c r="AG60" s="53">
        <v>7.77800000000002</v>
      </c>
      <c r="AH60" s="53">
        <v>8.070999999999998</v>
      </c>
      <c r="AI60" s="53">
        <v>7.9650000000000034</v>
      </c>
      <c r="AJ60" s="53">
        <v>8.0840000000000032</v>
      </c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152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471</v>
      </c>
      <c r="F61" s="72">
        <v>1</v>
      </c>
      <c r="G61" s="72" t="s">
        <v>21</v>
      </c>
      <c r="H61" s="72" t="s">
        <v>256</v>
      </c>
      <c r="I61" s="72" t="s">
        <v>498</v>
      </c>
      <c r="J61" s="72" t="s">
        <v>499</v>
      </c>
      <c r="K61" s="72" t="s">
        <v>500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51" t="str">
        <f t="shared" si="0"/>
        <v/>
      </c>
      <c r="R61" s="99">
        <v>15.513999999999999</v>
      </c>
      <c r="S61" s="53">
        <v>8.8820000000000014</v>
      </c>
      <c r="T61" s="53">
        <v>8.4050000000000011</v>
      </c>
      <c r="U61" s="53">
        <v>8.11</v>
      </c>
      <c r="V61" s="53">
        <v>8.2169999999999987</v>
      </c>
      <c r="W61" s="53">
        <v>8.0289999999999964</v>
      </c>
      <c r="X61" s="53">
        <v>8.0450000000000017</v>
      </c>
      <c r="Y61" s="53">
        <v>8.1640000000000157</v>
      </c>
      <c r="Z61" s="53">
        <v>8.3509999999999849</v>
      </c>
      <c r="AA61" s="53">
        <v>8.2539999999999907</v>
      </c>
      <c r="AB61" s="53">
        <v>8.1930000000000263</v>
      </c>
      <c r="AC61" s="53">
        <v>8.2429999999999808</v>
      </c>
      <c r="AD61" s="53">
        <v>8.4139999999999873</v>
      </c>
      <c r="AE61" s="53">
        <v>8.1600000000000108</v>
      </c>
      <c r="AF61" s="53">
        <v>8.1779999999999973</v>
      </c>
      <c r="AG61" s="53">
        <v>8.2249999999999943</v>
      </c>
      <c r="AH61" s="53">
        <v>8.4600000000000364</v>
      </c>
      <c r="AI61" s="53">
        <v>8.657999999999987</v>
      </c>
      <c r="AJ61" s="53">
        <v>9.6189999999999998</v>
      </c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152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471</v>
      </c>
      <c r="F62" s="72">
        <v>2</v>
      </c>
      <c r="G62" s="72" t="s">
        <v>38</v>
      </c>
      <c r="H62" s="72" t="s">
        <v>250</v>
      </c>
      <c r="I62" s="72" t="s">
        <v>482</v>
      </c>
      <c r="J62" s="72" t="s">
        <v>483</v>
      </c>
      <c r="K62" s="72" t="s">
        <v>484</v>
      </c>
      <c r="L62" s="77" t="e">
        <f>(C62-VLOOKUP(H62,Riders!$A$2:$C$213,2,FALSE))/365</f>
        <v>#N/A</v>
      </c>
      <c r="M62" s="77" t="e">
        <f>(C62-VLOOKUP(I62,Riders!$A$2:$C$213,2,FALSE))/365</f>
        <v>#N/A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51" t="str">
        <f t="shared" si="0"/>
        <v/>
      </c>
      <c r="R62" s="99">
        <v>14.24</v>
      </c>
      <c r="S62" s="53">
        <v>8.3489999999999984</v>
      </c>
      <c r="T62" s="53">
        <v>7.9980000000000011</v>
      </c>
      <c r="U62" s="53">
        <v>7.9330000000000034</v>
      </c>
      <c r="V62" s="53">
        <v>7.7129999999999939</v>
      </c>
      <c r="W62" s="53">
        <v>7.6189999999999998</v>
      </c>
      <c r="X62" s="53">
        <v>7.7810000000000059</v>
      </c>
      <c r="Y62" s="53">
        <v>7.5539999999999949</v>
      </c>
      <c r="Z62" s="53">
        <v>7.7949999999999875</v>
      </c>
      <c r="AA62" s="53">
        <v>9.6200000000000045</v>
      </c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152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471</v>
      </c>
      <c r="F63" s="72">
        <v>2</v>
      </c>
      <c r="G63" s="72" t="s">
        <v>65</v>
      </c>
      <c r="H63" s="72" t="s">
        <v>257</v>
      </c>
      <c r="I63" s="72" t="s">
        <v>358</v>
      </c>
      <c r="J63" s="72" t="s">
        <v>490</v>
      </c>
      <c r="K63" s="72" t="s">
        <v>491</v>
      </c>
      <c r="L63" s="77" t="e">
        <f>(C63-VLOOKUP(H63,Riders!$A$2:$C$213,2,FALSE))/365</f>
        <v>#N/A</v>
      </c>
      <c r="M63" s="77" t="e">
        <f>(C63-VLOOKUP(I63,Riders!$A$2:$C$213,2,FALSE))/365</f>
        <v>#N/A</v>
      </c>
      <c r="N63" s="77" t="e">
        <f>(C63-VLOOKUP(J63,Riders!$A$2:$C$213,2,FALSE))/365</f>
        <v>#N/A</v>
      </c>
      <c r="O63" s="77" t="e">
        <f>(C63-VLOOKUP(K63,Riders!$A$2:$C$213,2,FALSE))/365</f>
        <v>#N/A</v>
      </c>
      <c r="P63" s="72">
        <v>2</v>
      </c>
      <c r="Q63" s="151" t="str">
        <f t="shared" si="0"/>
        <v/>
      </c>
      <c r="R63" s="99">
        <v>15.081</v>
      </c>
      <c r="S63" s="53">
        <v>8.8109999999999999</v>
      </c>
      <c r="T63" s="53">
        <v>8.8589999999999982</v>
      </c>
      <c r="U63" s="53">
        <v>8.6649999999999991</v>
      </c>
      <c r="V63" s="53">
        <v>8.7230000000000061</v>
      </c>
      <c r="W63" s="53">
        <v>8.7419999999999973</v>
      </c>
      <c r="X63" s="53">
        <v>8.9100000000000108</v>
      </c>
      <c r="Y63" s="53">
        <v>8.8729999999999905</v>
      </c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152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208</v>
      </c>
      <c r="F64" s="79" t="s">
        <v>209</v>
      </c>
      <c r="G64" s="79" t="s">
        <v>38</v>
      </c>
      <c r="H64" s="79" t="s">
        <v>482</v>
      </c>
      <c r="I64" s="79" t="s">
        <v>483</v>
      </c>
      <c r="J64" s="79" t="s">
        <v>484</v>
      </c>
      <c r="K64" s="79" t="s">
        <v>485</v>
      </c>
      <c r="L64" s="81" t="e">
        <f>(C64-VLOOKUP(H64,Riders!$A$2:$C$2013,2,FALSE))/365</f>
        <v>#VALUE!</v>
      </c>
      <c r="M64" s="81" t="e">
        <f>(C64-VLOOKUP(I64,Riders!$A$2:$C$2013,2,FALSE))/365</f>
        <v>#N/A</v>
      </c>
      <c r="N64" s="81" t="e">
        <f>(C64-VLOOKUP(J64,Riders!$A$2:$C$2013,2,FALSE))/365</f>
        <v>#N/A</v>
      </c>
      <c r="O64" s="81" t="e">
        <f>(C64-VLOOKUP(K64,Riders!$A$2:$C$2013,2,FALSE))/365</f>
        <v>#N/A</v>
      </c>
      <c r="P64" s="79">
        <v>1</v>
      </c>
      <c r="Q64" s="151">
        <f t="shared" si="0"/>
        <v>262.51600000000002</v>
      </c>
      <c r="R64" s="99">
        <v>14.715999999999999</v>
      </c>
      <c r="S64" s="53">
        <v>8.4880000000000013</v>
      </c>
      <c r="T64" s="53">
        <v>7.9310000000000009</v>
      </c>
      <c r="U64" s="53">
        <v>7.8079999999999963</v>
      </c>
      <c r="V64" s="53">
        <v>7.9520000000000053</v>
      </c>
      <c r="W64" s="53">
        <v>7.8419999999999987</v>
      </c>
      <c r="X64" s="53">
        <v>7.9139999999999944</v>
      </c>
      <c r="Y64" s="53">
        <v>8.078000000000003</v>
      </c>
      <c r="Z64" s="53">
        <v>7.9230000000000018</v>
      </c>
      <c r="AA64" s="53">
        <v>7.8539999999999992</v>
      </c>
      <c r="AB64" s="53">
        <v>7.9369999999999976</v>
      </c>
      <c r="AC64" s="53">
        <v>8.0810000000000031</v>
      </c>
      <c r="AD64" s="53">
        <v>7.9829999999999899</v>
      </c>
      <c r="AE64" s="53">
        <v>7.9100000000000108</v>
      </c>
      <c r="AF64" s="53">
        <v>8</v>
      </c>
      <c r="AG64" s="53">
        <v>8.0390000000000157</v>
      </c>
      <c r="AH64" s="53">
        <v>8.1319999999999766</v>
      </c>
      <c r="AI64" s="53">
        <v>7.9860000000000184</v>
      </c>
      <c r="AJ64" s="53">
        <v>7.9699999999999704</v>
      </c>
      <c r="AK64" s="53">
        <v>7.9490000000000123</v>
      </c>
      <c r="AL64" s="53">
        <v>7.9970000000000141</v>
      </c>
      <c r="AM64" s="53">
        <v>8.117999999999995</v>
      </c>
      <c r="AN64" s="53">
        <v>7.9180000000000064</v>
      </c>
      <c r="AO64" s="53">
        <v>7.9299999999999784</v>
      </c>
      <c r="AP64" s="53">
        <v>8.0800000000000409</v>
      </c>
      <c r="AQ64" s="53">
        <v>7.8269999999999698</v>
      </c>
      <c r="AR64" s="53">
        <v>7.8430000000000177</v>
      </c>
      <c r="AS64" s="53">
        <v>7.7989999999999213</v>
      </c>
      <c r="AT64" s="53">
        <v>8.0420000000000584</v>
      </c>
      <c r="AU64" s="53">
        <v>8.0390000000000157</v>
      </c>
      <c r="AV64" s="53">
        <v>8.23599999999999</v>
      </c>
      <c r="AW64" s="53">
        <v>8.1940000000000168</v>
      </c>
      <c r="AX64" s="152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208</v>
      </c>
      <c r="F65" s="79" t="s">
        <v>209</v>
      </c>
      <c r="G65" s="79" t="s">
        <v>29</v>
      </c>
      <c r="H65" s="79" t="s">
        <v>221</v>
      </c>
      <c r="I65" s="79" t="s">
        <v>501</v>
      </c>
      <c r="J65" s="79" t="s">
        <v>496</v>
      </c>
      <c r="K65" s="79" t="s">
        <v>434</v>
      </c>
      <c r="L65" s="81" t="e">
        <f>(C65-VLOOKUP(H65,Riders!$A$2:$C$2013,2,FALSE))/365</f>
        <v>#VALUE!</v>
      </c>
      <c r="M65" s="81" t="e">
        <f>(C65-VLOOKUP(I65,Riders!$A$2:$C$2013,2,FALSE))/365</f>
        <v>#VALUE!</v>
      </c>
      <c r="N65" s="81" t="e">
        <f>(C65-VLOOKUP(J65,Riders!$A$2:$C$2013,2,FALSE))/365</f>
        <v>#VALUE!</v>
      </c>
      <c r="O65" s="81" t="e">
        <f>(C65-VLOOKUP(K65,Riders!$A$2:$C$2013,2,FALSE))/365</f>
        <v>#VALUE!</v>
      </c>
      <c r="P65" s="79">
        <v>2</v>
      </c>
      <c r="Q65" s="151">
        <f t="shared" si="0"/>
        <v>264.61599999999999</v>
      </c>
      <c r="R65" s="99">
        <v>14.19</v>
      </c>
      <c r="S65" s="53">
        <v>8.3929999999999989</v>
      </c>
      <c r="T65" s="53">
        <v>7.9890000000000008</v>
      </c>
      <c r="U65" s="53">
        <v>7.8829999999999991</v>
      </c>
      <c r="V65" s="53">
        <v>7.9770000000000039</v>
      </c>
      <c r="W65" s="53">
        <v>7.894999999999996</v>
      </c>
      <c r="X65" s="53">
        <v>7.8460000000000036</v>
      </c>
      <c r="Y65" s="53">
        <v>8.0079999999999956</v>
      </c>
      <c r="Z65" s="53">
        <v>7.8559999999999945</v>
      </c>
      <c r="AA65" s="53">
        <v>7.8319999999999936</v>
      </c>
      <c r="AB65" s="53">
        <v>7.7810000000000201</v>
      </c>
      <c r="AC65" s="53">
        <v>7.8799999999999955</v>
      </c>
      <c r="AD65" s="53">
        <v>7.8270000000000124</v>
      </c>
      <c r="AE65" s="53">
        <v>7.8849999999999767</v>
      </c>
      <c r="AF65" s="53">
        <v>7.9050000000000296</v>
      </c>
      <c r="AG65" s="53">
        <v>8.0819999999999652</v>
      </c>
      <c r="AH65" s="53">
        <v>7.9320000000000164</v>
      </c>
      <c r="AI65" s="53">
        <v>7.9799999999999898</v>
      </c>
      <c r="AJ65" s="53">
        <v>8.2139999999999986</v>
      </c>
      <c r="AK65" s="53">
        <v>8.1840000000000259</v>
      </c>
      <c r="AL65" s="53">
        <v>8.296999999999997</v>
      </c>
      <c r="AM65" s="53">
        <v>8.4790000000000134</v>
      </c>
      <c r="AN65" s="53">
        <v>8</v>
      </c>
      <c r="AO65" s="53">
        <v>7.9289999999999736</v>
      </c>
      <c r="AP65" s="53">
        <v>7.9140000000000157</v>
      </c>
      <c r="AQ65" s="53">
        <v>8.0699999999999932</v>
      </c>
      <c r="AR65" s="53">
        <v>8.0989999999999895</v>
      </c>
      <c r="AS65" s="53">
        <v>8.3049999999999784</v>
      </c>
      <c r="AT65" s="53">
        <v>8.5840000000000316</v>
      </c>
      <c r="AU65" s="53">
        <v>8.3629999999999711</v>
      </c>
      <c r="AV65" s="53">
        <v>8.3990000000000009</v>
      </c>
      <c r="AW65" s="53">
        <v>8.6380000000000052</v>
      </c>
      <c r="AX65" s="152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208</v>
      </c>
      <c r="F66" s="79" t="s">
        <v>210</v>
      </c>
      <c r="G66" s="79" t="s">
        <v>21</v>
      </c>
      <c r="H66" s="79" t="s">
        <v>256</v>
      </c>
      <c r="I66" s="79" t="s">
        <v>498</v>
      </c>
      <c r="J66" s="79" t="s">
        <v>499</v>
      </c>
      <c r="K66" s="79" t="s">
        <v>500</v>
      </c>
      <c r="L66" s="81" t="e">
        <f>(C66-VLOOKUP(H66,Riders!$A$2:$C$2013,2,FALSE))/365</f>
        <v>#VALUE!</v>
      </c>
      <c r="M66" s="81" t="e">
        <f>(C66-VLOOKUP(I66,Riders!$A$2:$C$2013,2,FALSE))/365</f>
        <v>#N/A</v>
      </c>
      <c r="N66" s="81" t="e">
        <f>(C66-VLOOKUP(J66,Riders!$A$2:$C$2013,2,FALSE))/365</f>
        <v>#N/A</v>
      </c>
      <c r="O66" s="81" t="e">
        <f>(C66-VLOOKUP(K66,Riders!$A$2:$C$2013,2,FALSE))/365</f>
        <v>#N/A</v>
      </c>
      <c r="P66" s="79">
        <v>1</v>
      </c>
      <c r="Q66" s="151" t="str">
        <f t="shared" ref="Q66:Q129" si="2">IF(COUNT(R66:AW66)=32,SUM(R66:AW66),"")</f>
        <v/>
      </c>
      <c r="R66" s="99">
        <v>15.135</v>
      </c>
      <c r="S66" s="53">
        <v>8.8040000000000003</v>
      </c>
      <c r="T66" s="53">
        <v>8.1159999999999997</v>
      </c>
      <c r="U66" s="53">
        <v>7.9519999999999982</v>
      </c>
      <c r="V66" s="53">
        <v>7.980000000000004</v>
      </c>
      <c r="W66" s="53">
        <v>8.0910000000000011</v>
      </c>
      <c r="X66" s="53">
        <v>7.9599999999999937</v>
      </c>
      <c r="Y66" s="53">
        <v>8.1059999999999945</v>
      </c>
      <c r="Z66" s="53">
        <v>8.3080000000000069</v>
      </c>
      <c r="AA66" s="53">
        <v>8.1259999999999906</v>
      </c>
      <c r="AB66" s="53">
        <v>8.1350000000000193</v>
      </c>
      <c r="AC66" s="53">
        <v>8.3829999999999814</v>
      </c>
      <c r="AD66" s="53">
        <v>8.2560000000000286</v>
      </c>
      <c r="AE66" s="53">
        <v>8.4909999999999997</v>
      </c>
      <c r="AF66" s="53">
        <v>8.1299999999999955</v>
      </c>
      <c r="AG66" s="53">
        <v>8.5149999999999579</v>
      </c>
      <c r="AH66" s="53">
        <v>8.3920000000000243</v>
      </c>
      <c r="AI66" s="53">
        <v>8.4440000000000168</v>
      </c>
      <c r="AJ66" s="53">
        <v>8.5300000000000011</v>
      </c>
      <c r="AK66" s="53">
        <v>8.5579999999999927</v>
      </c>
      <c r="AL66" s="53">
        <v>8.5199999999999818</v>
      </c>
      <c r="AM66" s="53">
        <v>8.5730000000000075</v>
      </c>
      <c r="AN66" s="53">
        <v>9.4359999999999786</v>
      </c>
      <c r="AO66" s="53"/>
      <c r="AP66" s="53"/>
      <c r="AQ66" s="53"/>
      <c r="AR66" s="53"/>
      <c r="AS66" s="53"/>
      <c r="AT66" s="53"/>
      <c r="AU66" s="53"/>
      <c r="AV66" s="53"/>
      <c r="AW66" s="53"/>
      <c r="AX66" s="152" t="str">
        <f t="shared" ref="AX66:AX129" si="3">IF(COUNT(R66:AW66)=32,3.6*4000/Q66,"")</f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208</v>
      </c>
      <c r="F67" s="79" t="s">
        <v>210</v>
      </c>
      <c r="G67" s="79" t="s">
        <v>65</v>
      </c>
      <c r="H67" s="79" t="s">
        <v>257</v>
      </c>
      <c r="I67" s="79" t="s">
        <v>358</v>
      </c>
      <c r="J67" s="79" t="s">
        <v>490</v>
      </c>
      <c r="K67" s="79" t="s">
        <v>491</v>
      </c>
      <c r="L67" s="81" t="e">
        <f>(C67-VLOOKUP(H67,Riders!$A$2:$C$2013,2,FALSE))/365</f>
        <v>#VALUE!</v>
      </c>
      <c r="M67" s="81" t="e">
        <f>(C67-VLOOKUP(I67,Riders!$A$2:$C$2013,2,FALSE))/365</f>
        <v>#VALUE!</v>
      </c>
      <c r="N67" s="81" t="e">
        <f>(C67-VLOOKUP(J67,Riders!$A$2:$C$2013,2,FALSE))/365</f>
        <v>#VALUE!</v>
      </c>
      <c r="O67" s="81" t="e">
        <f>(C67-VLOOKUP(K67,Riders!$A$2:$C$2013,2,FALSE))/365</f>
        <v>#N/A</v>
      </c>
      <c r="P67" s="79">
        <v>2</v>
      </c>
      <c r="Q67" s="151" t="str">
        <f t="shared" si="2"/>
        <v/>
      </c>
      <c r="R67" s="99">
        <v>14.743</v>
      </c>
      <c r="S67" s="53">
        <v>8.5810000000000013</v>
      </c>
      <c r="T67" s="53">
        <v>8.5059999999999967</v>
      </c>
      <c r="U67" s="53">
        <v>8.2779999999999987</v>
      </c>
      <c r="V67" s="53">
        <v>8.6440000000000055</v>
      </c>
      <c r="W67" s="53">
        <v>8.4109999999999943</v>
      </c>
      <c r="X67" s="53">
        <v>8.3769999999999953</v>
      </c>
      <c r="Y67" s="53">
        <v>8.173000000000016</v>
      </c>
      <c r="Z67" s="53">
        <v>8.6739999999999924</v>
      </c>
      <c r="AA67" s="53">
        <v>8.3389999999999986</v>
      </c>
      <c r="AB67" s="53">
        <v>8.4060000000000059</v>
      </c>
      <c r="AC67" s="53">
        <v>8.5669999999999789</v>
      </c>
      <c r="AD67" s="53">
        <v>8.8810000000000286</v>
      </c>
      <c r="AE67" s="53">
        <v>8.3979999999999677</v>
      </c>
      <c r="AF67" s="53">
        <v>8.8370000000000175</v>
      </c>
      <c r="AG67" s="53">
        <v>8.3900000000000148</v>
      </c>
      <c r="AH67" s="53">
        <v>8.7419999999999902</v>
      </c>
      <c r="AI67" s="53">
        <v>8.4659999999999798</v>
      </c>
      <c r="AJ67" s="53">
        <v>8.724000000000018</v>
      </c>
      <c r="AK67" s="53">
        <v>9.2000000000000171</v>
      </c>
      <c r="AL67" s="53">
        <v>9.6489999999999725</v>
      </c>
      <c r="AM67" s="53">
        <v>9.429000000000002</v>
      </c>
      <c r="AN67" s="53">
        <v>9.2350000000000421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152" t="str">
        <f t="shared" si="3"/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394</v>
      </c>
      <c r="F68" s="79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81" t="e">
        <f>(C68-VLOOKUP(H68,Riders!$A$2:$C$2013,2,FALSE))/365</f>
        <v>#VALUE!</v>
      </c>
      <c r="M68" s="81" t="e">
        <f>(C68-VLOOKUP(I68,Riders!$A$2:$C$2013,2,FALSE))/365</f>
        <v>#VALUE!</v>
      </c>
      <c r="N68" s="81" t="e">
        <f>(C68-VLOOKUP(J68,Riders!$A$2:$C$2013,2,FALSE))/365</f>
        <v>#VALUE!</v>
      </c>
      <c r="O68" s="81" t="e">
        <f>(C68-VLOOKUP(K68,Riders!$A$2:$C$2013,2,FALSE))/365</f>
        <v>#VALUE!</v>
      </c>
      <c r="P68" s="79">
        <v>1</v>
      </c>
      <c r="Q68" s="151">
        <f t="shared" si="2"/>
        <v>262.32500000000005</v>
      </c>
      <c r="R68" s="99">
        <v>14.071999999999999</v>
      </c>
      <c r="S68" s="53">
        <v>8.36</v>
      </c>
      <c r="T68" s="53">
        <v>7.8590000000000018</v>
      </c>
      <c r="U68" s="53">
        <v>7.7270000000000003</v>
      </c>
      <c r="V68" s="53">
        <v>7.796999999999997</v>
      </c>
      <c r="W68" s="53">
        <v>8.0380000000000038</v>
      </c>
      <c r="X68" s="53">
        <v>7.8729999999999905</v>
      </c>
      <c r="Y68" s="53">
        <v>7.8129999999999953</v>
      </c>
      <c r="Z68" s="53">
        <v>7.9040000000000106</v>
      </c>
      <c r="AA68" s="53">
        <v>7.7739999999999867</v>
      </c>
      <c r="AB68" s="53">
        <v>7.8500000000000227</v>
      </c>
      <c r="AC68" s="53">
        <v>8.0130000000000052</v>
      </c>
      <c r="AD68" s="53">
        <v>7.880999999999986</v>
      </c>
      <c r="AE68" s="53">
        <v>7.9329999999999785</v>
      </c>
      <c r="AF68" s="53">
        <v>7.9530000000000314</v>
      </c>
      <c r="AG68" s="53">
        <v>8.1269999999999811</v>
      </c>
      <c r="AH68" s="53">
        <v>8.3659999999999854</v>
      </c>
      <c r="AI68" s="53">
        <v>8.0460000000000207</v>
      </c>
      <c r="AJ68" s="53">
        <v>7.9090000000000202</v>
      </c>
      <c r="AK68" s="53">
        <v>7.9950000000000045</v>
      </c>
      <c r="AL68" s="53">
        <v>7.9499999999999886</v>
      </c>
      <c r="AM68" s="53">
        <v>8.1349999999999909</v>
      </c>
      <c r="AN68" s="53">
        <v>7.9189999999999827</v>
      </c>
      <c r="AO68" s="53">
        <v>7.9220000000000255</v>
      </c>
      <c r="AP68" s="53">
        <v>7.9819999999999993</v>
      </c>
      <c r="AQ68" s="53">
        <v>8.0529999999999973</v>
      </c>
      <c r="AR68" s="53">
        <v>8.325999999999965</v>
      </c>
      <c r="AS68" s="53">
        <v>8.0680000000000121</v>
      </c>
      <c r="AT68" s="53">
        <v>8.01400000000001</v>
      </c>
      <c r="AU68" s="53">
        <v>8.0930000000000177</v>
      </c>
      <c r="AV68" s="53">
        <v>8.11099999999999</v>
      </c>
      <c r="AW68" s="53">
        <v>8.4620000000000459</v>
      </c>
      <c r="AX68" s="152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394</v>
      </c>
      <c r="F69" s="79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81" t="e">
        <f>(C69-VLOOKUP(H69,Riders!$A$2:$C$2013,2,FALSE))/365</f>
        <v>#VALUE!</v>
      </c>
      <c r="M69" s="81" t="e">
        <f>(C69-VLOOKUP(I69,Riders!$A$2:$C$2013,2,FALSE))/365</f>
        <v>#VALUE!</v>
      </c>
      <c r="N69" s="81" t="e">
        <f>(C69-VLOOKUP(J69,Riders!$A$2:$C$2013,2,FALSE))/365</f>
        <v>#N/A</v>
      </c>
      <c r="O69" s="81" t="e">
        <f>(C69-VLOOKUP(K69,Riders!$A$2:$C$2013,2,FALSE))/365</f>
        <v>#N/A</v>
      </c>
      <c r="P69" s="79">
        <v>2</v>
      </c>
      <c r="Q69" s="151">
        <f t="shared" si="2"/>
        <v>262.89499999999998</v>
      </c>
      <c r="R69" s="99">
        <v>14.65</v>
      </c>
      <c r="S69" s="53">
        <v>8.2219999999999995</v>
      </c>
      <c r="T69" s="53">
        <v>7.8210000000000015</v>
      </c>
      <c r="U69" s="53">
        <v>7.9000000000000021</v>
      </c>
      <c r="V69" s="53">
        <v>7.7659999999999982</v>
      </c>
      <c r="W69" s="53">
        <v>7.8089999999999975</v>
      </c>
      <c r="X69" s="53">
        <v>8.029999999999994</v>
      </c>
      <c r="Y69" s="53">
        <v>8.0100000000000051</v>
      </c>
      <c r="Z69" s="53">
        <v>8.0829999999999984</v>
      </c>
      <c r="AA69" s="53">
        <v>8.2419999999999902</v>
      </c>
      <c r="AB69" s="53">
        <v>7.8990000000000009</v>
      </c>
      <c r="AC69" s="53">
        <v>7.9520000000000124</v>
      </c>
      <c r="AD69" s="53">
        <v>8.1229999999999905</v>
      </c>
      <c r="AE69" s="53">
        <v>8.0110000000000099</v>
      </c>
      <c r="AF69" s="53">
        <v>7.9440000000000026</v>
      </c>
      <c r="AG69" s="53">
        <v>8.0830000000000126</v>
      </c>
      <c r="AH69" s="53">
        <v>7.9499999999999602</v>
      </c>
      <c r="AI69" s="53">
        <v>7.9180000000000348</v>
      </c>
      <c r="AJ69" s="53">
        <v>8.1469999999999914</v>
      </c>
      <c r="AK69" s="53">
        <v>8.0889999999999986</v>
      </c>
      <c r="AL69" s="53">
        <v>8.2609999999999957</v>
      </c>
      <c r="AM69" s="53">
        <v>8.1170000000000186</v>
      </c>
      <c r="AN69" s="53">
        <v>8.046999999999997</v>
      </c>
      <c r="AO69" s="53">
        <v>8.1730000000000018</v>
      </c>
      <c r="AP69" s="53">
        <v>8.018999999999977</v>
      </c>
      <c r="AQ69" s="53">
        <v>7.9860000000000184</v>
      </c>
      <c r="AR69" s="53">
        <v>8.0929999999999893</v>
      </c>
      <c r="AS69" s="53">
        <v>7.7880000000000109</v>
      </c>
      <c r="AT69" s="53">
        <v>7.7279999999999518</v>
      </c>
      <c r="AU69" s="53">
        <v>7.8660000000000423</v>
      </c>
      <c r="AV69" s="53">
        <v>8.0639999999999645</v>
      </c>
      <c r="AW69" s="53">
        <v>8.1040000000000134</v>
      </c>
      <c r="AX69" s="152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394</v>
      </c>
      <c r="F70" s="79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81" t="e">
        <f>(C70-VLOOKUP(H70,Riders!$A$2:$C$2013,2,FALSE))/365</f>
        <v>#VALUE!</v>
      </c>
      <c r="M70" s="81" t="e">
        <f>(C70-VLOOKUP(I70,Riders!$A$2:$C$2013,2,FALSE))/365</f>
        <v>#VALUE!</v>
      </c>
      <c r="N70" s="81" t="e">
        <f>(C70-VLOOKUP(J70,Riders!$A$2:$C$2013,2,FALSE))/365</f>
        <v>#VALUE!</v>
      </c>
      <c r="O70" s="81" t="e">
        <f>(C70-VLOOKUP(K70,Riders!$A$2:$C$2013,2,FALSE))/365</f>
        <v>#VALUE!</v>
      </c>
      <c r="P70" s="79">
        <v>3</v>
      </c>
      <c r="Q70" s="151">
        <f t="shared" si="2"/>
        <v>264.44499999999999</v>
      </c>
      <c r="R70" s="99">
        <v>14.404</v>
      </c>
      <c r="S70" s="53">
        <v>8.6280000000000001</v>
      </c>
      <c r="T70" s="53">
        <v>8.3170000000000002</v>
      </c>
      <c r="U70" s="53">
        <v>8.3540000000000028</v>
      </c>
      <c r="V70" s="53">
        <v>8.0039999999999978</v>
      </c>
      <c r="W70" s="53">
        <v>7.8320000000000007</v>
      </c>
      <c r="X70" s="53">
        <v>7.9299999999999926</v>
      </c>
      <c r="Y70" s="53">
        <v>7.8880000000000052</v>
      </c>
      <c r="Z70" s="53">
        <v>7.9620000000000033</v>
      </c>
      <c r="AA70" s="53">
        <v>8.0520000000000067</v>
      </c>
      <c r="AB70" s="53">
        <v>8.1779999999999973</v>
      </c>
      <c r="AC70" s="53">
        <v>8.1439999999999912</v>
      </c>
      <c r="AD70" s="53">
        <v>8.2590000000000003</v>
      </c>
      <c r="AE70" s="53">
        <v>8.2859999999999872</v>
      </c>
      <c r="AF70" s="53">
        <v>8.4609999999999985</v>
      </c>
      <c r="AG70" s="53">
        <v>8.1209999999999809</v>
      </c>
      <c r="AH70" s="53">
        <v>8.0180000000000291</v>
      </c>
      <c r="AI70" s="53">
        <v>7.86099999999999</v>
      </c>
      <c r="AJ70" s="53">
        <v>7.9130000000000109</v>
      </c>
      <c r="AK70" s="53">
        <v>7.8249999999999886</v>
      </c>
      <c r="AL70" s="53">
        <v>7.9370000000000118</v>
      </c>
      <c r="AM70" s="53">
        <v>7.9420000000000357</v>
      </c>
      <c r="AN70" s="53">
        <v>7.9699999999999704</v>
      </c>
      <c r="AO70" s="53">
        <v>7.9660000000000366</v>
      </c>
      <c r="AP70" s="53">
        <v>7.9589999999999748</v>
      </c>
      <c r="AQ70" s="53">
        <v>7.997999999999962</v>
      </c>
      <c r="AR70" s="53">
        <v>7.9600000000000364</v>
      </c>
      <c r="AS70" s="53">
        <v>7.938999999999993</v>
      </c>
      <c r="AT70" s="53">
        <v>8.0540000000000305</v>
      </c>
      <c r="AU70" s="53">
        <v>8.0419999999999447</v>
      </c>
      <c r="AV70" s="53">
        <v>8.3000000000000398</v>
      </c>
      <c r="AW70" s="53">
        <v>7.9409999999999741</v>
      </c>
      <c r="AX70" s="152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394</v>
      </c>
      <c r="F71" s="79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81" t="e">
        <f>(C71-VLOOKUP(H71,Riders!$A$2:$C$2013,2,FALSE))/365</f>
        <v>#VALUE!</v>
      </c>
      <c r="M71" s="81" t="e">
        <f>(C71-VLOOKUP(I71,Riders!$A$2:$C$2013,2,FALSE))/365</f>
        <v>#N/A</v>
      </c>
      <c r="N71" s="81" t="e">
        <f>(C71-VLOOKUP(J71,Riders!$A$2:$C$2013,2,FALSE))/365</f>
        <v>#VALUE!</v>
      </c>
      <c r="O71" s="81" t="e">
        <f>(C71-VLOOKUP(K71,Riders!$A$2:$C$2013,2,FALSE))/365</f>
        <v>#VALUE!</v>
      </c>
      <c r="P71" s="79">
        <v>4</v>
      </c>
      <c r="Q71" s="151">
        <f t="shared" si="2"/>
        <v>266.63</v>
      </c>
      <c r="R71" s="99">
        <v>14.526</v>
      </c>
      <c r="S71" s="53">
        <v>8.2190000000000012</v>
      </c>
      <c r="T71" s="53">
        <v>7.7360000000000007</v>
      </c>
      <c r="U71" s="53">
        <v>7.7479999999999976</v>
      </c>
      <c r="V71" s="53">
        <v>7.5679999999999978</v>
      </c>
      <c r="W71" s="53">
        <v>7.659000000000006</v>
      </c>
      <c r="X71" s="53">
        <v>7.7759999999999962</v>
      </c>
      <c r="Y71" s="53">
        <v>7.8650000000000091</v>
      </c>
      <c r="Z71" s="53">
        <v>7.8960000000000008</v>
      </c>
      <c r="AA71" s="53">
        <v>7.7949999999999733</v>
      </c>
      <c r="AB71" s="53">
        <v>7.8310000000000173</v>
      </c>
      <c r="AC71" s="53">
        <v>8.0079999999999956</v>
      </c>
      <c r="AD71" s="53">
        <v>7.8030000000000115</v>
      </c>
      <c r="AE71" s="53">
        <v>7.659000000000006</v>
      </c>
      <c r="AF71" s="53">
        <v>7.7909999999999684</v>
      </c>
      <c r="AG71" s="53">
        <v>7.7420000000000329</v>
      </c>
      <c r="AH71" s="53">
        <v>8.0069999999999766</v>
      </c>
      <c r="AI71" s="53">
        <v>8.1560000000000343</v>
      </c>
      <c r="AJ71" s="53">
        <v>7.9759999999999991</v>
      </c>
      <c r="AK71" s="53">
        <v>8.2549999999999955</v>
      </c>
      <c r="AL71" s="53">
        <v>8.2309999999999945</v>
      </c>
      <c r="AM71" s="53">
        <v>7.9589999999999748</v>
      </c>
      <c r="AN71" s="53">
        <v>8.1629999999999825</v>
      </c>
      <c r="AO71" s="53">
        <v>8.120000000000033</v>
      </c>
      <c r="AP71" s="53">
        <v>8.7520000000000095</v>
      </c>
      <c r="AQ71" s="53">
        <v>8.4399999999999977</v>
      </c>
      <c r="AR71" s="53">
        <v>8.5629999999999882</v>
      </c>
      <c r="AS71" s="53">
        <v>8.5930000000000177</v>
      </c>
      <c r="AT71" s="53">
        <v>8.8779999999999575</v>
      </c>
      <c r="AU71" s="53">
        <v>8.9570000000000505</v>
      </c>
      <c r="AV71" s="53">
        <v>8.8209999999999695</v>
      </c>
      <c r="AW71" s="53">
        <v>9.1370000000000005</v>
      </c>
      <c r="AX71" s="152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394</v>
      </c>
      <c r="F72" s="79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81" t="e">
        <f>(C72-VLOOKUP(H72,Riders!$A$2:$C$2013,2,FALSE))/365</f>
        <v>#VALUE!</v>
      </c>
      <c r="M72" s="81" t="e">
        <f>(C72-VLOOKUP(I72,Riders!$A$2:$C$2013,2,FALSE))/365</f>
        <v>#N/A</v>
      </c>
      <c r="N72" s="81" t="e">
        <f>(C72-VLOOKUP(J72,Riders!$A$2:$C$2013,2,FALSE))/365</f>
        <v>#N/A</v>
      </c>
      <c r="O72" s="81" t="e">
        <f>(C72-VLOOKUP(K72,Riders!$A$2:$C$2013,2,FALSE))/365</f>
        <v>#N/A</v>
      </c>
      <c r="P72" s="79">
        <v>5</v>
      </c>
      <c r="Q72" s="151">
        <f t="shared" si="2"/>
        <v>269.53100000000001</v>
      </c>
      <c r="R72" s="99">
        <v>14.182</v>
      </c>
      <c r="S72" s="53">
        <v>8.3229999999999986</v>
      </c>
      <c r="T72" s="53">
        <v>7.9390000000000001</v>
      </c>
      <c r="U72" s="53">
        <v>8.0090000000000039</v>
      </c>
      <c r="V72" s="53">
        <v>7.9689999999999941</v>
      </c>
      <c r="W72" s="53">
        <v>8.2070000000000007</v>
      </c>
      <c r="X72" s="53">
        <v>8.2029999999999887</v>
      </c>
      <c r="Y72" s="53">
        <v>8.3040000000000092</v>
      </c>
      <c r="Z72" s="53">
        <v>8.460000000000008</v>
      </c>
      <c r="AA72" s="53">
        <v>8.2590000000000003</v>
      </c>
      <c r="AB72" s="53">
        <v>8.1719999999999828</v>
      </c>
      <c r="AC72" s="53">
        <v>8.195999999999998</v>
      </c>
      <c r="AD72" s="53">
        <v>8.1230000000000189</v>
      </c>
      <c r="AE72" s="53">
        <v>8.195999999999998</v>
      </c>
      <c r="AF72" s="53">
        <v>8.143999999999977</v>
      </c>
      <c r="AG72" s="53">
        <v>8.2410000000000139</v>
      </c>
      <c r="AH72" s="53">
        <v>8.4309999999999832</v>
      </c>
      <c r="AI72" s="53">
        <v>8.1880000000000166</v>
      </c>
      <c r="AJ72" s="53">
        <v>8.3300000000000125</v>
      </c>
      <c r="AK72" s="53">
        <v>8.228999999999985</v>
      </c>
      <c r="AL72" s="53">
        <v>8.2009999999999934</v>
      </c>
      <c r="AM72" s="53">
        <v>8.1010000000000275</v>
      </c>
      <c r="AN72" s="53">
        <v>8.2629999999999768</v>
      </c>
      <c r="AO72" s="53">
        <v>8.2179999999999893</v>
      </c>
      <c r="AP72" s="53">
        <v>8.467000000000013</v>
      </c>
      <c r="AQ72" s="53">
        <v>8.4909999999999854</v>
      </c>
      <c r="AR72" s="53">
        <v>8.5889999999999986</v>
      </c>
      <c r="AS72" s="53">
        <v>8.3640000000000612</v>
      </c>
      <c r="AT72" s="53">
        <v>8.4439999999999884</v>
      </c>
      <c r="AU72" s="53">
        <v>8.1309999999999718</v>
      </c>
      <c r="AV72" s="53">
        <v>7.9819999999999993</v>
      </c>
      <c r="AW72" s="53">
        <v>8.1750000000000114</v>
      </c>
      <c r="AX72" s="152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394</v>
      </c>
      <c r="F73" s="79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81" t="e">
        <f>(C73-VLOOKUP(H73,Riders!$A$2:$C$2013,2,FALSE))/365</f>
        <v>#VALUE!</v>
      </c>
      <c r="M73" s="81" t="e">
        <f>(C73-VLOOKUP(I73,Riders!$A$2:$C$2013,2,FALSE))/365</f>
        <v>#VALUE!</v>
      </c>
      <c r="N73" s="81" t="e">
        <f>(C73-VLOOKUP(J73,Riders!$A$2:$C$2013,2,FALSE))/365</f>
        <v>#VALUE!</v>
      </c>
      <c r="O73" s="81" t="e">
        <f>(C73-VLOOKUP(K73,Riders!$A$2:$C$2013,2,FALSE))/365</f>
        <v>#VALUE!</v>
      </c>
      <c r="P73" s="79">
        <v>6</v>
      </c>
      <c r="Q73" s="151">
        <f t="shared" si="2"/>
        <v>270.88200000000001</v>
      </c>
      <c r="R73" s="99">
        <v>15.262</v>
      </c>
      <c r="S73" s="53">
        <v>8.9489999999999981</v>
      </c>
      <c r="T73" s="53">
        <v>8.4200000000000017</v>
      </c>
      <c r="U73" s="53">
        <v>8.2839999999999989</v>
      </c>
      <c r="V73" s="53">
        <v>8.0020000000000024</v>
      </c>
      <c r="W73" s="53">
        <v>7.9759999999999991</v>
      </c>
      <c r="X73" s="53">
        <v>7.9279999999999973</v>
      </c>
      <c r="Y73" s="53">
        <v>8.0830000000000126</v>
      </c>
      <c r="Z73" s="53">
        <v>8.1329999999999814</v>
      </c>
      <c r="AA73" s="53">
        <v>8.2420000000000044</v>
      </c>
      <c r="AB73" s="53">
        <v>8.3090000000000117</v>
      </c>
      <c r="AC73" s="53">
        <v>8.208999999999989</v>
      </c>
      <c r="AD73" s="53">
        <v>8.1810000000000116</v>
      </c>
      <c r="AE73" s="53">
        <v>8.2049999999999841</v>
      </c>
      <c r="AF73" s="53">
        <v>8.3160000000000309</v>
      </c>
      <c r="AG73" s="53">
        <v>8.1279999999999575</v>
      </c>
      <c r="AH73" s="53">
        <v>8.2650000000000148</v>
      </c>
      <c r="AI73" s="53">
        <v>8.1410000000000196</v>
      </c>
      <c r="AJ73" s="53">
        <v>8.0649999999999977</v>
      </c>
      <c r="AK73" s="53">
        <v>8.0299999999999727</v>
      </c>
      <c r="AL73" s="53">
        <v>8.1890000000000214</v>
      </c>
      <c r="AM73" s="53">
        <v>8.1920000000000357</v>
      </c>
      <c r="AN73" s="53">
        <v>8.2979999999999734</v>
      </c>
      <c r="AO73" s="53">
        <v>8.3439999999999941</v>
      </c>
      <c r="AP73" s="53">
        <v>8.4959999999999809</v>
      </c>
      <c r="AQ73" s="53">
        <v>8.4120000000000346</v>
      </c>
      <c r="AR73" s="53">
        <v>8.4169999999999732</v>
      </c>
      <c r="AS73" s="53">
        <v>8.4460000000000264</v>
      </c>
      <c r="AT73" s="53">
        <v>8.5249999999999773</v>
      </c>
      <c r="AU73" s="53">
        <v>8.4549999999999841</v>
      </c>
      <c r="AV73" s="53">
        <v>8.01400000000001</v>
      </c>
      <c r="AW73" s="53">
        <v>7.9660000000000082</v>
      </c>
      <c r="AX73" s="152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394</v>
      </c>
      <c r="F74" s="79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81" t="e">
        <f>(C74-VLOOKUP(H74,Riders!$A$2:$C$2013,2,FALSE))/365</f>
        <v>#VALUE!</v>
      </c>
      <c r="M74" s="81" t="e">
        <f>(C74-VLOOKUP(I74,Riders!$A$2:$C$2013,2,FALSE))/365</f>
        <v>#VALUE!</v>
      </c>
      <c r="N74" s="81" t="e">
        <f>(C74-VLOOKUP(J74,Riders!$A$2:$C$2013,2,FALSE))/365</f>
        <v>#VALUE!</v>
      </c>
      <c r="O74" s="81" t="e">
        <f>(C74-VLOOKUP(K74,Riders!$A$2:$C$2013,2,FALSE))/365</f>
        <v>#VALUE!</v>
      </c>
      <c r="P74" s="79">
        <v>7</v>
      </c>
      <c r="Q74" s="151">
        <f t="shared" si="2"/>
        <v>274.90800000000002</v>
      </c>
      <c r="R74" s="99">
        <v>13.936999999999999</v>
      </c>
      <c r="S74" s="53">
        <v>8.636000000000001</v>
      </c>
      <c r="T74" s="53">
        <v>8.2019999999999982</v>
      </c>
      <c r="U74" s="53">
        <v>8.3239999999999981</v>
      </c>
      <c r="V74" s="53">
        <v>8.3240000000000052</v>
      </c>
      <c r="W74" s="53">
        <v>8.3990000000000009</v>
      </c>
      <c r="X74" s="53">
        <v>8.5519999999999925</v>
      </c>
      <c r="Y74" s="53">
        <v>8.3180000000000121</v>
      </c>
      <c r="Z74" s="53">
        <v>8.2749999999999915</v>
      </c>
      <c r="AA74" s="53">
        <v>8.3220000000000027</v>
      </c>
      <c r="AB74" s="53">
        <v>8.4699999999999847</v>
      </c>
      <c r="AC74" s="53">
        <v>8.2990000000000208</v>
      </c>
      <c r="AD74" s="53">
        <v>8.2909999999999968</v>
      </c>
      <c r="AE74" s="53">
        <v>8.2879999999999967</v>
      </c>
      <c r="AF74" s="53">
        <v>8.4020000000000152</v>
      </c>
      <c r="AG74" s="53">
        <v>8.2419999999999618</v>
      </c>
      <c r="AH74" s="53">
        <v>8.3870000000000289</v>
      </c>
      <c r="AI74" s="53">
        <v>8.4099999999999966</v>
      </c>
      <c r="AJ74" s="53">
        <v>8.4619999999999891</v>
      </c>
      <c r="AK74" s="53">
        <v>8.4450000000000216</v>
      </c>
      <c r="AL74" s="53">
        <v>8.617999999999995</v>
      </c>
      <c r="AM74" s="53">
        <v>8.3569999999999709</v>
      </c>
      <c r="AN74" s="53">
        <v>8.4330000000000211</v>
      </c>
      <c r="AO74" s="53">
        <v>8.3979999999999961</v>
      </c>
      <c r="AP74" s="53">
        <v>8.3850000000000193</v>
      </c>
      <c r="AQ74" s="53">
        <v>8.5269999999999868</v>
      </c>
      <c r="AR74" s="53">
        <v>8.4139999999999873</v>
      </c>
      <c r="AS74" s="53">
        <v>8.4780000000000086</v>
      </c>
      <c r="AT74" s="53">
        <v>8.4679999999999609</v>
      </c>
      <c r="AU74" s="53">
        <v>8.509000000000043</v>
      </c>
      <c r="AV74" s="53">
        <v>8.7140000000000555</v>
      </c>
      <c r="AW74" s="53">
        <v>8.6219999999999573</v>
      </c>
      <c r="AX74" s="152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394</v>
      </c>
      <c r="F75" s="79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81" t="e">
        <f>(C75-VLOOKUP(H75,Riders!$A$2:$C$2013,2,FALSE))/365</f>
        <v>#N/A</v>
      </c>
      <c r="M75" s="81" t="e">
        <f>(C75-VLOOKUP(I75,Riders!$A$2:$C$2013,2,FALSE))/365</f>
        <v>#VALUE!</v>
      </c>
      <c r="N75" s="81" t="e">
        <f>(C75-VLOOKUP(J75,Riders!$A$2:$C$2013,2,FALSE))/365</f>
        <v>#VALUE!</v>
      </c>
      <c r="O75" s="81" t="e">
        <f>(C75-VLOOKUP(K75,Riders!$A$2:$C$2013,2,FALSE))/365</f>
        <v>#N/A</v>
      </c>
      <c r="P75" s="79">
        <v>8</v>
      </c>
      <c r="Q75" s="151">
        <f t="shared" si="2"/>
        <v>282.48599999999999</v>
      </c>
      <c r="R75" s="99">
        <v>15.032999999999999</v>
      </c>
      <c r="S75" s="53">
        <v>8.8759999999999994</v>
      </c>
      <c r="T75" s="53">
        <v>8.5870000000000033</v>
      </c>
      <c r="U75" s="53">
        <v>8.3589999999999947</v>
      </c>
      <c r="V75" s="53">
        <v>8.5410000000000039</v>
      </c>
      <c r="W75" s="53">
        <v>8.4660000000000011</v>
      </c>
      <c r="X75" s="53">
        <v>8.6739999999999995</v>
      </c>
      <c r="Y75" s="53">
        <v>8.375</v>
      </c>
      <c r="Z75" s="53">
        <v>8.2839999999999918</v>
      </c>
      <c r="AA75" s="53">
        <v>8.474000000000018</v>
      </c>
      <c r="AB75" s="53">
        <v>8.4119999999999919</v>
      </c>
      <c r="AC75" s="53">
        <v>8.7410000000000139</v>
      </c>
      <c r="AD75" s="53">
        <v>8.6869999999999692</v>
      </c>
      <c r="AE75" s="53">
        <v>9.0480000000000302</v>
      </c>
      <c r="AF75" s="53">
        <v>8.8880000000000052</v>
      </c>
      <c r="AG75" s="53">
        <v>9.0499999999999829</v>
      </c>
      <c r="AH75" s="53">
        <v>8.4020000000000152</v>
      </c>
      <c r="AI75" s="53">
        <v>8.3459999999999752</v>
      </c>
      <c r="AJ75" s="53">
        <v>8.5499999999999829</v>
      </c>
      <c r="AK75" s="53">
        <v>8.4480000000000359</v>
      </c>
      <c r="AL75" s="53">
        <v>8.7760000000000105</v>
      </c>
      <c r="AM75" s="53">
        <v>8.6679999999999779</v>
      </c>
      <c r="AN75" s="53">
        <v>8.945999999999998</v>
      </c>
      <c r="AO75" s="53">
        <v>8.6259999999999764</v>
      </c>
      <c r="AP75" s="53">
        <v>8.6030000000000086</v>
      </c>
      <c r="AQ75" s="53">
        <v>8.7450000000000045</v>
      </c>
      <c r="AR75" s="53">
        <v>8.5960000000000321</v>
      </c>
      <c r="AS75" s="53">
        <v>8.5829999999999416</v>
      </c>
      <c r="AT75" s="53">
        <v>8.7500000000000284</v>
      </c>
      <c r="AU75" s="53">
        <v>8.7260000000000559</v>
      </c>
      <c r="AV75" s="53">
        <v>8.80499999999995</v>
      </c>
      <c r="AW75" s="53">
        <v>8.4209999999999923</v>
      </c>
      <c r="AX75" s="152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394</v>
      </c>
      <c r="F76" s="79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81" t="e">
        <f>(C76-VLOOKUP(H76,Riders!$A$2:$C$2013,2,FALSE))/365</f>
        <v>#VALUE!</v>
      </c>
      <c r="M76" s="81" t="e">
        <f>(C76-VLOOKUP(I76,Riders!$A$2:$C$2013,2,FALSE))/365</f>
        <v>#VALUE!</v>
      </c>
      <c r="N76" s="81" t="e">
        <f>(C76-VLOOKUP(J76,Riders!$A$2:$C$2013,2,FALSE))/365</f>
        <v>#VALUE!</v>
      </c>
      <c r="O76" s="81" t="e">
        <f>(C76-VLOOKUP(K76,Riders!$A$2:$C$2013,2,FALSE))/365</f>
        <v>#N/A</v>
      </c>
      <c r="P76" s="79">
        <v>9</v>
      </c>
      <c r="Q76" s="151">
        <f t="shared" si="2"/>
        <v>289.65900000000005</v>
      </c>
      <c r="R76" s="99">
        <v>15.82</v>
      </c>
      <c r="S76" s="53">
        <v>8.963000000000001</v>
      </c>
      <c r="T76" s="53">
        <v>8.6659999999999968</v>
      </c>
      <c r="U76" s="53">
        <v>8.7950000000000017</v>
      </c>
      <c r="V76" s="53">
        <v>8.661999999999999</v>
      </c>
      <c r="W76" s="53">
        <v>8.7929999999999993</v>
      </c>
      <c r="X76" s="53">
        <v>8.9750000000000085</v>
      </c>
      <c r="Y76" s="53">
        <v>8.722999999999999</v>
      </c>
      <c r="Z76" s="53">
        <v>8.887999999999991</v>
      </c>
      <c r="AA76" s="53">
        <v>8.703000000000003</v>
      </c>
      <c r="AB76" s="53">
        <v>8.8990000000000009</v>
      </c>
      <c r="AC76" s="53">
        <v>8.813999999999993</v>
      </c>
      <c r="AD76" s="53">
        <v>8.828000000000003</v>
      </c>
      <c r="AE76" s="53">
        <v>9.1379999999999768</v>
      </c>
      <c r="AF76" s="53">
        <v>8.8790000000000191</v>
      </c>
      <c r="AG76" s="53">
        <v>8.8290000000000077</v>
      </c>
      <c r="AH76" s="53">
        <v>8.7630000000000052</v>
      </c>
      <c r="AI76" s="53">
        <v>8.9279999999999973</v>
      </c>
      <c r="AJ76" s="53">
        <v>8.6150000000000091</v>
      </c>
      <c r="AK76" s="53">
        <v>8.8369999999999891</v>
      </c>
      <c r="AL76" s="53">
        <v>8.5650000000000261</v>
      </c>
      <c r="AM76" s="53">
        <v>8.8459999999999752</v>
      </c>
      <c r="AN76" s="53">
        <v>8.6450000000000102</v>
      </c>
      <c r="AO76" s="53">
        <v>9.0130000000000052</v>
      </c>
      <c r="AP76" s="53">
        <v>8.8239999999999839</v>
      </c>
      <c r="AQ76" s="53">
        <v>9.0190000000000055</v>
      </c>
      <c r="AR76" s="53">
        <v>8.688999999999993</v>
      </c>
      <c r="AS76" s="53">
        <v>8.9139999999999873</v>
      </c>
      <c r="AT76" s="53">
        <v>9.0220000000000198</v>
      </c>
      <c r="AU76" s="53">
        <v>8.9230000000000018</v>
      </c>
      <c r="AV76" s="53">
        <v>8.9139999999999873</v>
      </c>
      <c r="AW76" s="53">
        <v>8.7670000000000528</v>
      </c>
      <c r="AX76" s="152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471</v>
      </c>
      <c r="F77" s="79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81" t="e">
        <f>(C77-VLOOKUP(H77,Riders!$A$2:$C$2013,2,FALSE))/365</f>
        <v>#VALUE!</v>
      </c>
      <c r="M77" s="81" t="e">
        <f>(C77-VLOOKUP(I77,Riders!$A$2:$C$2013,2,FALSE))/365</f>
        <v>#VALUE!</v>
      </c>
      <c r="N77" s="81" t="e">
        <f>(C77-VLOOKUP(J77,Riders!$A$2:$C$2013,2,FALSE))/365</f>
        <v>#VALUE!</v>
      </c>
      <c r="O77" s="81" t="e">
        <f>(C77-VLOOKUP(K77,Riders!$A$2:$C$2013,2,FALSE))/365</f>
        <v>#VALUE!</v>
      </c>
      <c r="P77" s="79">
        <v>1</v>
      </c>
      <c r="Q77" s="151">
        <f t="shared" si="2"/>
        <v>269.59899999999999</v>
      </c>
      <c r="R77" s="99">
        <v>15.252000000000001</v>
      </c>
      <c r="S77" s="53">
        <v>8.9359999999999982</v>
      </c>
      <c r="T77" s="53">
        <v>8.3820000000000014</v>
      </c>
      <c r="U77" s="53">
        <v>8.2239999999999966</v>
      </c>
      <c r="V77" s="53">
        <v>7.953000000000003</v>
      </c>
      <c r="W77" s="53">
        <v>7.9429999999999978</v>
      </c>
      <c r="X77" s="53">
        <v>7.8459999999999894</v>
      </c>
      <c r="Y77" s="53">
        <v>7.9990000000000094</v>
      </c>
      <c r="Z77" s="53">
        <v>7.8310000000000031</v>
      </c>
      <c r="AA77" s="53">
        <v>8.0669999999999931</v>
      </c>
      <c r="AB77" s="53">
        <v>7.9950000000000045</v>
      </c>
      <c r="AC77" s="53">
        <v>7.9890000000000043</v>
      </c>
      <c r="AD77" s="53">
        <v>8.039999999999992</v>
      </c>
      <c r="AE77" s="53">
        <v>8.2440000000000282</v>
      </c>
      <c r="AF77" s="53">
        <v>8.1629999999999825</v>
      </c>
      <c r="AG77" s="53">
        <v>8.3449999999999989</v>
      </c>
      <c r="AH77" s="53">
        <v>8.2129999999999939</v>
      </c>
      <c r="AI77" s="53">
        <v>8.1879999999999882</v>
      </c>
      <c r="AJ77" s="53">
        <v>8.1690000000000111</v>
      </c>
      <c r="AK77" s="53">
        <v>8.146000000000015</v>
      </c>
      <c r="AL77" s="53">
        <v>8.2930000000000064</v>
      </c>
      <c r="AM77" s="53">
        <v>8.0289999999999964</v>
      </c>
      <c r="AN77" s="53">
        <v>8.0179999999999723</v>
      </c>
      <c r="AO77" s="53">
        <v>8.3369999999999891</v>
      </c>
      <c r="AP77" s="53">
        <v>8.05600000000004</v>
      </c>
      <c r="AQ77" s="53">
        <v>8.34699999999998</v>
      </c>
      <c r="AR77" s="53">
        <v>8.6280000000000143</v>
      </c>
      <c r="AS77" s="53">
        <v>8.3509999999999991</v>
      </c>
      <c r="AT77" s="53">
        <v>8.6140000000000043</v>
      </c>
      <c r="AU77" s="53">
        <v>8.3899999999999864</v>
      </c>
      <c r="AV77" s="53">
        <v>8.3299999999999841</v>
      </c>
      <c r="AW77" s="53">
        <v>8.2810000000000059</v>
      </c>
      <c r="AX77" s="152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471</v>
      </c>
      <c r="F78" s="79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81" t="e">
        <f>(C78-VLOOKUP(H78,Riders!$A$2:$C$2013,2,FALSE))/365</f>
        <v>#VALUE!</v>
      </c>
      <c r="M78" s="81" t="e">
        <f>(C78-VLOOKUP(I78,Riders!$A$2:$C$2013,2,FALSE))/365</f>
        <v>#VALUE!</v>
      </c>
      <c r="N78" s="81" t="e">
        <f>(C78-VLOOKUP(J78,Riders!$A$2:$C$2013,2,FALSE))/365</f>
        <v>#VALUE!</v>
      </c>
      <c r="O78" s="81" t="e">
        <f>(C78-VLOOKUP(K78,Riders!$A$2:$C$2013,2,FALSE))/365</f>
        <v>#VALUE!</v>
      </c>
      <c r="P78" s="79">
        <v>2</v>
      </c>
      <c r="Q78" s="151">
        <f t="shared" si="2"/>
        <v>273.23700000000002</v>
      </c>
      <c r="R78" s="99">
        <v>14.297000000000001</v>
      </c>
      <c r="S78" s="53">
        <v>8.5539999999999985</v>
      </c>
      <c r="T78" s="53">
        <v>8.2010000000000005</v>
      </c>
      <c r="U78" s="53">
        <v>8.3250000000000028</v>
      </c>
      <c r="V78" s="53">
        <v>8.2919999999999945</v>
      </c>
      <c r="W78" s="53">
        <v>8.32</v>
      </c>
      <c r="X78" s="53">
        <v>8.404999999999994</v>
      </c>
      <c r="Y78" s="53">
        <v>8.2550000000000097</v>
      </c>
      <c r="Z78" s="53">
        <v>8.2860000000000156</v>
      </c>
      <c r="AA78" s="53">
        <v>8.255999999999986</v>
      </c>
      <c r="AB78" s="53">
        <v>8.3910000000000053</v>
      </c>
      <c r="AC78" s="53">
        <v>8.3149999999999835</v>
      </c>
      <c r="AD78" s="53">
        <v>8.3519999999999897</v>
      </c>
      <c r="AE78" s="53">
        <v>8.4120000000000203</v>
      </c>
      <c r="AF78" s="53">
        <v>8.5720000000000027</v>
      </c>
      <c r="AG78" s="53">
        <v>8.1699999999999875</v>
      </c>
      <c r="AH78" s="53">
        <v>8.1290000000000191</v>
      </c>
      <c r="AI78" s="53">
        <v>8.2439999999999998</v>
      </c>
      <c r="AJ78" s="53">
        <v>8.2339999999999804</v>
      </c>
      <c r="AK78" s="53">
        <v>8.2300000000000182</v>
      </c>
      <c r="AL78" s="53">
        <v>8.4590000000000032</v>
      </c>
      <c r="AM78" s="53">
        <v>8.3340000000000032</v>
      </c>
      <c r="AN78" s="53">
        <v>8.3069999999999595</v>
      </c>
      <c r="AO78" s="53">
        <v>8.3500000000000512</v>
      </c>
      <c r="AP78" s="53">
        <v>8.3849999999999625</v>
      </c>
      <c r="AQ78" s="53">
        <v>8.4610000000000127</v>
      </c>
      <c r="AR78" s="53">
        <v>8.3859999999999673</v>
      </c>
      <c r="AS78" s="53">
        <v>8.4290000000000305</v>
      </c>
      <c r="AT78" s="53">
        <v>8.4919999999999902</v>
      </c>
      <c r="AU78" s="53">
        <v>8.504999999999967</v>
      </c>
      <c r="AV78" s="53">
        <v>8.6000000000000227</v>
      </c>
      <c r="AW78" s="53">
        <v>8.2890000000000441</v>
      </c>
      <c r="AX78" s="152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471</v>
      </c>
      <c r="F79" s="79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81" t="e">
        <f>(C79-VLOOKUP(H79,Riders!$A$2:$C$2013,2,FALSE))/365</f>
        <v>#VALUE!</v>
      </c>
      <c r="M79" s="81" t="e">
        <f>(C79-VLOOKUP(I79,Riders!$A$2:$C$2013,2,FALSE))/365</f>
        <v>#VALUE!</v>
      </c>
      <c r="N79" s="81" t="e">
        <f>(C79-VLOOKUP(J79,Riders!$A$2:$C$2013,2,FALSE))/365</f>
        <v>#N/A</v>
      </c>
      <c r="O79" s="81" t="e">
        <f>(C79-VLOOKUP(K79,Riders!$A$2:$C$2013,2,FALSE))/365</f>
        <v>#N/A</v>
      </c>
      <c r="P79" s="79">
        <v>1</v>
      </c>
      <c r="Q79" s="151">
        <f t="shared" si="2"/>
        <v>268.04700000000003</v>
      </c>
      <c r="R79" s="99">
        <v>14.231999999999999</v>
      </c>
      <c r="S79" s="53">
        <v>7.9810000000000016</v>
      </c>
      <c r="T79" s="53">
        <v>7.6909999999999989</v>
      </c>
      <c r="U79" s="53">
        <v>8.2600000000000016</v>
      </c>
      <c r="V79" s="53">
        <v>7.8689999999999998</v>
      </c>
      <c r="W79" s="53">
        <v>8.0399999999999991</v>
      </c>
      <c r="X79" s="53">
        <v>7.9739999999999966</v>
      </c>
      <c r="Y79" s="53">
        <v>8.2339999999999947</v>
      </c>
      <c r="Z79" s="53">
        <v>7.6990000000000123</v>
      </c>
      <c r="AA79" s="53">
        <v>8.2429999999999808</v>
      </c>
      <c r="AB79" s="53">
        <v>7.9030000000000058</v>
      </c>
      <c r="AC79" s="53">
        <v>8.1239999999999952</v>
      </c>
      <c r="AD79" s="53">
        <v>7.9620000000000317</v>
      </c>
      <c r="AE79" s="53">
        <v>8.2299999999999898</v>
      </c>
      <c r="AF79" s="53">
        <v>8.3729999999999762</v>
      </c>
      <c r="AG79" s="53">
        <v>7.5820000000000078</v>
      </c>
      <c r="AH79" s="53">
        <v>9.3250000000000171</v>
      </c>
      <c r="AI79" s="53">
        <v>7.1859999999999786</v>
      </c>
      <c r="AJ79" s="53">
        <v>8.5510000000000161</v>
      </c>
      <c r="AK79" s="53">
        <v>8.0459999999999923</v>
      </c>
      <c r="AL79" s="53">
        <v>8.0479999999999734</v>
      </c>
      <c r="AM79" s="53">
        <v>8.4590000000000316</v>
      </c>
      <c r="AN79" s="53">
        <v>8.1210000000000093</v>
      </c>
      <c r="AO79" s="53">
        <v>8.3599999999999852</v>
      </c>
      <c r="AP79" s="53">
        <v>8.29200000000003</v>
      </c>
      <c r="AQ79" s="53">
        <v>8.4249999999999545</v>
      </c>
      <c r="AR79" s="53">
        <v>8.4210000000000207</v>
      </c>
      <c r="AS79" s="53">
        <v>8.5879999999999939</v>
      </c>
      <c r="AT79" s="53">
        <v>8.4960000000000093</v>
      </c>
      <c r="AU79" s="53">
        <v>8.3090000000000259</v>
      </c>
      <c r="AV79" s="53">
        <v>8.5449999999999307</v>
      </c>
      <c r="AW79" s="53">
        <v>8.4780000000000655</v>
      </c>
      <c r="AX79" s="152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471</v>
      </c>
      <c r="F80" s="79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81" t="e">
        <f>(C80-VLOOKUP(H80,Riders!$A$2:$C$2013,2,FALSE))/365</f>
        <v>#N/A</v>
      </c>
      <c r="M80" s="81" t="e">
        <f>(C80-VLOOKUP(I80,Riders!$A$2:$C$2013,2,FALSE))/365</f>
        <v>#VALUE!</v>
      </c>
      <c r="N80" s="81" t="e">
        <f>(C80-VLOOKUP(J80,Riders!$A$2:$C$2013,2,FALSE))/365</f>
        <v>#VALUE!</v>
      </c>
      <c r="O80" s="81" t="e">
        <f>(C80-VLOOKUP(K80,Riders!$A$2:$C$2013,2,FALSE))/365</f>
        <v>#N/A</v>
      </c>
      <c r="P80" s="79">
        <v>2</v>
      </c>
      <c r="Q80" s="151">
        <f t="shared" si="2"/>
        <v>278.03300000000002</v>
      </c>
      <c r="R80" s="60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52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471</v>
      </c>
      <c r="F81" s="79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81" t="e">
        <f>(C81-VLOOKUP(H81,Riders!$A$2:$C$2013,2,FALSE))/365</f>
        <v>#VALUE!</v>
      </c>
      <c r="M81" s="81" t="e">
        <f>(C81-VLOOKUP(I81,Riders!$A$2:$C$2013,2,FALSE))/365</f>
        <v>#VALUE!</v>
      </c>
      <c r="N81" s="81" t="e">
        <f>(C81-VLOOKUP(J81,Riders!$A$2:$C$2013,2,FALSE))/365</f>
        <v>#N/A</v>
      </c>
      <c r="O81" s="81" t="e">
        <f>(C81-VLOOKUP(K81,Riders!$A$2:$C$2013,2,FALSE))/365</f>
        <v>#N/A</v>
      </c>
      <c r="P81" s="79">
        <v>2</v>
      </c>
      <c r="Q81" s="151">
        <f t="shared" si="2"/>
        <v>259.35599999999999</v>
      </c>
      <c r="R81" s="60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52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471</v>
      </c>
      <c r="F82" s="79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81" t="e">
        <f>(C82-VLOOKUP(H82,Riders!$A$2:$C$2013,2,FALSE))/365</f>
        <v>#VALUE!</v>
      </c>
      <c r="M82" s="81" t="e">
        <f>(C82-VLOOKUP(I82,Riders!$A$2:$C$2013,2,FALSE))/365</f>
        <v>#VALUE!</v>
      </c>
      <c r="N82" s="81" t="e">
        <f>(C82-VLOOKUP(J82,Riders!$A$2:$C$2013,2,FALSE))/365</f>
        <v>#VALUE!</v>
      </c>
      <c r="O82" s="81" t="e">
        <f>(C82-VLOOKUP(K82,Riders!$A$2:$C$2013,2,FALSE))/365</f>
        <v>#VALUE!</v>
      </c>
      <c r="P82" s="79">
        <v>1</v>
      </c>
      <c r="Q82" s="151">
        <f t="shared" si="2"/>
        <v>258.63099999999997</v>
      </c>
      <c r="R82" s="60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52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471</v>
      </c>
      <c r="F83" s="79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81" t="e">
        <f>(C83-VLOOKUP(H83,Riders!$A$2:$C$2013,2,FALSE))/365</f>
        <v>#VALUE!</v>
      </c>
      <c r="M83" s="81" t="e">
        <f>(C83-VLOOKUP(I83,Riders!$A$2:$C$2013,2,FALSE))/365</f>
        <v>#VALUE!</v>
      </c>
      <c r="N83" s="81" t="e">
        <f>(C83-VLOOKUP(J83,Riders!$A$2:$C$2013,2,FALSE))/365</f>
        <v>#VALUE!</v>
      </c>
      <c r="O83" s="81" t="e">
        <f>(C83-VLOOKUP(K83,Riders!$A$2:$C$2013,2,FALSE))/365</f>
        <v>#VALUE!</v>
      </c>
      <c r="P83" s="79">
        <v>2</v>
      </c>
      <c r="Q83" s="151">
        <f t="shared" si="2"/>
        <v>261.976</v>
      </c>
      <c r="R83" s="60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52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471</v>
      </c>
      <c r="F84" s="79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81" t="e">
        <f>(C84-VLOOKUP(H84,Riders!$A$2:$C$2013,2,FALSE))/365</f>
        <v>#N/A</v>
      </c>
      <c r="M84" s="81" t="e">
        <f>(C84-VLOOKUP(I84,Riders!$A$2:$C$2013,2,FALSE))/365</f>
        <v>#N/A</v>
      </c>
      <c r="N84" s="81" t="e">
        <f>(C84-VLOOKUP(J84,Riders!$A$2:$C$2013,2,FALSE))/365</f>
        <v>#VALUE!</v>
      </c>
      <c r="O84" s="81" t="e">
        <f>(C84-VLOOKUP(K84,Riders!$A$2:$C$2013,2,FALSE))/365</f>
        <v>#VALUE!</v>
      </c>
      <c r="P84" s="79">
        <v>1</v>
      </c>
      <c r="Q84" s="151">
        <f t="shared" si="2"/>
        <v>260.04699999999997</v>
      </c>
      <c r="R84" s="60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52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81" t="e">
        <f>(C85-VLOOKUP(H85,Riders!$A$2:$C$2013,2,FALSE))/365</f>
        <v>#VALUE!</v>
      </c>
      <c r="M85" s="81" t="e">
        <f>(C85-VLOOKUP(I85,Riders!$A$2:$C$2013,2,FALSE))/365</f>
        <v>#VALUE!</v>
      </c>
      <c r="N85" s="81" t="e">
        <f>(C85-VLOOKUP(J85,Riders!$A$2:$C$2013,2,FALSE))/365</f>
        <v>#VALUE!</v>
      </c>
      <c r="O85" s="81" t="e">
        <f>(C85-VLOOKUP(K85,Riders!$A$2:$C$2013,2,FALSE))/365</f>
        <v>#VALUE!</v>
      </c>
      <c r="P85" s="79">
        <v>1</v>
      </c>
      <c r="Q85" s="151">
        <f t="shared" si="2"/>
        <v>257.52199999999999</v>
      </c>
      <c r="R85" s="60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52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81" t="e">
        <f>(C86-VLOOKUP(H86,Riders!$A$2:$C$2013,2,FALSE))/365</f>
        <v>#VALUE!</v>
      </c>
      <c r="M86" s="81" t="e">
        <f>(C86-VLOOKUP(I86,Riders!$A$2:$C$2013,2,FALSE))/365</f>
        <v>#N/A</v>
      </c>
      <c r="N86" s="81" t="e">
        <f>(C86-VLOOKUP(J86,Riders!$A$2:$C$2013,2,FALSE))/365</f>
        <v>#VALUE!</v>
      </c>
      <c r="O86" s="81" t="e">
        <f>(C86-VLOOKUP(K86,Riders!$A$2:$C$2013,2,FALSE))/365</f>
        <v>#VALUE!</v>
      </c>
      <c r="P86" s="79">
        <v>2</v>
      </c>
      <c r="Q86" s="151">
        <f t="shared" si="2"/>
        <v>261.12599999999998</v>
      </c>
      <c r="R86" s="60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52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81" t="e">
        <f>(C87-VLOOKUP(H87,Riders!$A$2:$C$2013,2,FALSE))/365</f>
        <v>#VALUE!</v>
      </c>
      <c r="M87" s="81" t="e">
        <f>(C87-VLOOKUP(I87,Riders!$A$2:$C$2013,2,FALSE))/365</f>
        <v>#VALUE!</v>
      </c>
      <c r="N87" s="81" t="e">
        <f>(C87-VLOOKUP(J87,Riders!$A$2:$C$2013,2,FALSE))/365</f>
        <v>#N/A</v>
      </c>
      <c r="O87" s="81" t="e">
        <f>(C87-VLOOKUP(K87,Riders!$A$2:$C$2013,2,FALSE))/365</f>
        <v>#N/A</v>
      </c>
      <c r="P87" s="79">
        <v>3</v>
      </c>
      <c r="Q87" s="151">
        <f t="shared" si="2"/>
        <v>261.16899999999998</v>
      </c>
      <c r="R87" s="60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52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81" t="e">
        <f>(C88-VLOOKUP(H88,Riders!$A$2:$C$2013,2,FALSE))/365</f>
        <v>#VALUE!</v>
      </c>
      <c r="M88" s="81" t="e">
        <f>(C88-VLOOKUP(I88,Riders!$A$2:$C$2013,2,FALSE))/365</f>
        <v>#VALUE!</v>
      </c>
      <c r="N88" s="81" t="e">
        <f>(C88-VLOOKUP(J88,Riders!$A$2:$C$2013,2,FALSE))/365</f>
        <v>#VALUE!</v>
      </c>
      <c r="O88" s="81" t="e">
        <f>(C88-VLOOKUP(K88,Riders!$A$2:$C$2013,2,FALSE))/365</f>
        <v>#VALUE!</v>
      </c>
      <c r="P88" s="79">
        <v>4</v>
      </c>
      <c r="Q88" s="151">
        <f t="shared" si="2"/>
        <v>261.94599999999997</v>
      </c>
      <c r="R88" s="60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52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394</v>
      </c>
      <c r="F89" s="71" t="s">
        <v>394</v>
      </c>
      <c r="G89" s="71" t="s">
        <v>15</v>
      </c>
      <c r="H89" s="71" t="s">
        <v>476</v>
      </c>
      <c r="I89" s="71" t="s">
        <v>508</v>
      </c>
      <c r="J89" s="71" t="s">
        <v>477</v>
      </c>
      <c r="K89" s="71" t="s">
        <v>509</v>
      </c>
      <c r="L89" s="81" t="e">
        <f>(C89-VLOOKUP(H89,Riders!$A$2:$C$2013,2,FALSE))/365</f>
        <v>#VALUE!</v>
      </c>
      <c r="M89" s="81" t="e">
        <f>(C89-VLOOKUP(I89,Riders!$A$2:$C$2013,2,FALSE))/365</f>
        <v>#VALUE!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151">
        <f t="shared" si="2"/>
        <v>256.096</v>
      </c>
      <c r="R89" s="60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52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394</v>
      </c>
      <c r="F90" s="71" t="s">
        <v>394</v>
      </c>
      <c r="G90" s="71" t="s">
        <v>53</v>
      </c>
      <c r="H90" s="71" t="s">
        <v>232</v>
      </c>
      <c r="I90" s="71" t="s">
        <v>278</v>
      </c>
      <c r="J90" s="71" t="s">
        <v>473</v>
      </c>
      <c r="K90" s="71" t="s">
        <v>326</v>
      </c>
      <c r="L90" s="81" t="e">
        <f>(C90-VLOOKUP(H90,Riders!$A$2:$C$2013,2,FALSE))/365</f>
        <v>#VALUE!</v>
      </c>
      <c r="M90" s="81" t="e">
        <f>(C90-VLOOKUP(I90,Riders!$A$2:$C$2013,2,FALSE))/365</f>
        <v>#VALUE!</v>
      </c>
      <c r="N90" s="81" t="e">
        <f>(C90-VLOOKUP(J90,Riders!$A$2:$C$2013,2,FALSE))/365</f>
        <v>#VALUE!</v>
      </c>
      <c r="O90" s="81" t="e">
        <f>(C90-VLOOKUP(K90,Riders!$A$2:$C$2013,2,FALSE))/365</f>
        <v>#N/A</v>
      </c>
      <c r="P90" s="71">
        <v>2</v>
      </c>
      <c r="Q90" s="151">
        <f t="shared" si="2"/>
        <v>256.36499999999995</v>
      </c>
      <c r="R90" s="60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52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394</v>
      </c>
      <c r="F91" s="71" t="s">
        <v>394</v>
      </c>
      <c r="G91" s="71" t="s">
        <v>25</v>
      </c>
      <c r="H91" s="71" t="s">
        <v>275</v>
      </c>
      <c r="I91" s="71" t="s">
        <v>338</v>
      </c>
      <c r="J91" s="71" t="s">
        <v>318</v>
      </c>
      <c r="K91" s="71" t="s">
        <v>474</v>
      </c>
      <c r="L91" s="81" t="e">
        <f>(C91-VLOOKUP(H91,Riders!$A$2:$C$2013,2,FALSE))/365</f>
        <v>#VALUE!</v>
      </c>
      <c r="M91" s="81" t="e">
        <f>(C91-VLOOKUP(I91,Riders!$A$2:$C$2013,2,FALSE))/365</f>
        <v>#VALUE!</v>
      </c>
      <c r="N91" s="81" t="e">
        <f>(C91-VLOOKUP(J91,Riders!$A$2:$C$2013,2,FALSE))/365</f>
        <v>#VALUE!</v>
      </c>
      <c r="O91" s="81" t="e">
        <f>(C91-VLOOKUP(K91,Riders!$A$2:$C$2013,2,FALSE))/365</f>
        <v>#N/A</v>
      </c>
      <c r="P91" s="71">
        <v>3</v>
      </c>
      <c r="Q91" s="151" t="str">
        <f t="shared" si="2"/>
        <v/>
      </c>
      <c r="R91" s="60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52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394</v>
      </c>
      <c r="F92" s="71" t="s">
        <v>394</v>
      </c>
      <c r="G92" s="71" t="s">
        <v>17</v>
      </c>
      <c r="H92" s="71" t="s">
        <v>440</v>
      </c>
      <c r="I92" s="71" t="s">
        <v>219</v>
      </c>
      <c r="J92" s="71" t="s">
        <v>439</v>
      </c>
      <c r="K92" s="71" t="s">
        <v>510</v>
      </c>
      <c r="L92" s="81" t="e">
        <f>(C92-VLOOKUP(H92,Riders!$A$2:$C$2013,2,FALSE))/365</f>
        <v>#VALUE!</v>
      </c>
      <c r="M92" s="81" t="e">
        <f>(C92-VLOOKUP(I92,Riders!$A$2:$C$2013,2,FALSE))/365</f>
        <v>#VALUE!</v>
      </c>
      <c r="N92" s="81" t="e">
        <f>(C92-VLOOKUP(J92,Riders!$A$2:$C$2013,2,FALSE))/365</f>
        <v>#VALUE!</v>
      </c>
      <c r="O92" s="81" t="e">
        <f>(C92-VLOOKUP(K92,Riders!$A$2:$C$2013,2,FALSE))/365</f>
        <v>#VALUE!</v>
      </c>
      <c r="P92" s="71">
        <v>4</v>
      </c>
      <c r="Q92" s="151">
        <f t="shared" si="2"/>
        <v>259.67800000000005</v>
      </c>
      <c r="R92" s="60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52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394</v>
      </c>
      <c r="F93" s="71" t="s">
        <v>394</v>
      </c>
      <c r="G93" s="71" t="s">
        <v>56</v>
      </c>
      <c r="H93" s="71" t="s">
        <v>273</v>
      </c>
      <c r="I93" s="71" t="s">
        <v>239</v>
      </c>
      <c r="J93" s="71" t="s">
        <v>445</v>
      </c>
      <c r="K93" s="71" t="s">
        <v>444</v>
      </c>
      <c r="L93" s="81" t="e">
        <f>(C93-VLOOKUP(H93,Riders!$A$2:$C$2013,2,FALSE))/365</f>
        <v>#VALUE!</v>
      </c>
      <c r="M93" s="81" t="e">
        <f>(C93-VLOOKUP(I93,Riders!$A$2:$C$2013,2,FALSE))/365</f>
        <v>#VALUE!</v>
      </c>
      <c r="N93" s="81" t="e">
        <f>(C93-VLOOKUP(J93,Riders!$A$2:$C$2013,2,FALSE))/365</f>
        <v>#N/A</v>
      </c>
      <c r="O93" s="81" t="e">
        <f>(C93-VLOOKUP(K93,Riders!$A$2:$C$2013,2,FALSE))/365</f>
        <v>#VALUE!</v>
      </c>
      <c r="P93" s="71">
        <v>5</v>
      </c>
      <c r="Q93" s="151">
        <f t="shared" si="2"/>
        <v>264.334</v>
      </c>
      <c r="R93" s="60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52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394</v>
      </c>
      <c r="F94" s="71" t="s">
        <v>394</v>
      </c>
      <c r="G94" s="71" t="s">
        <v>19</v>
      </c>
      <c r="H94" s="71" t="s">
        <v>251</v>
      </c>
      <c r="I94" s="71" t="s">
        <v>479</v>
      </c>
      <c r="J94" s="71" t="s">
        <v>511</v>
      </c>
      <c r="K94" s="71" t="s">
        <v>512</v>
      </c>
      <c r="L94" s="81" t="e">
        <f>(C94-VLOOKUP(H94,Riders!$A$2:$C$2013,2,FALSE))/365</f>
        <v>#VALUE!</v>
      </c>
      <c r="M94" s="81" t="e">
        <f>(C94-VLOOKUP(I94,Riders!$A$2:$C$2013,2,FALSE))/365</f>
        <v>#VALUE!</v>
      </c>
      <c r="N94" s="81" t="e">
        <f>(C94-VLOOKUP(J94,Riders!$A$2:$C$2013,2,FALSE))/365</f>
        <v>#VALUE!</v>
      </c>
      <c r="O94" s="81" t="e">
        <f>(C94-VLOOKUP(K94,Riders!$A$2:$C$2013,2,FALSE))/365</f>
        <v>#N/A</v>
      </c>
      <c r="P94" s="71">
        <v>6</v>
      </c>
      <c r="Q94" s="151">
        <f t="shared" si="2"/>
        <v>266.01300000000003</v>
      </c>
      <c r="R94" s="60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52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394</v>
      </c>
      <c r="F95" s="71" t="s">
        <v>394</v>
      </c>
      <c r="G95" s="71" t="s">
        <v>67</v>
      </c>
      <c r="H95" s="71" t="s">
        <v>277</v>
      </c>
      <c r="I95" s="71" t="s">
        <v>481</v>
      </c>
      <c r="J95" s="71" t="s">
        <v>456</v>
      </c>
      <c r="K95" s="71" t="s">
        <v>513</v>
      </c>
      <c r="L95" s="81" t="e">
        <f>(C95-VLOOKUP(H95,Riders!$A$2:$C$2013,2,FALSE))/365</f>
        <v>#VALUE!</v>
      </c>
      <c r="M95" s="81" t="e">
        <f>(C95-VLOOKUP(I95,Riders!$A$2:$C$2013,2,FALSE))/365</f>
        <v>#N/A</v>
      </c>
      <c r="N95" s="81" t="e">
        <f>(C95-VLOOKUP(J95,Riders!$A$2:$C$2013,2,FALSE))/365</f>
        <v>#N/A</v>
      </c>
      <c r="O95" s="81" t="e">
        <f>(C95-VLOOKUP(K95,Riders!$A$2:$C$2013,2,FALSE))/365</f>
        <v>#N/A</v>
      </c>
      <c r="P95" s="71">
        <v>7</v>
      </c>
      <c r="Q95" s="151">
        <f t="shared" si="2"/>
        <v>266.56599999999997</v>
      </c>
      <c r="R95" s="60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52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394</v>
      </c>
      <c r="F96" s="71" t="s">
        <v>394</v>
      </c>
      <c r="G96" s="71" t="s">
        <v>47</v>
      </c>
      <c r="H96" s="71" t="s">
        <v>274</v>
      </c>
      <c r="I96" s="71" t="s">
        <v>286</v>
      </c>
      <c r="J96" s="71" t="s">
        <v>246</v>
      </c>
      <c r="K96" s="71" t="s">
        <v>487</v>
      </c>
      <c r="L96" s="81" t="e">
        <f>(C96-VLOOKUP(H96,Riders!$A$2:$C$2013,2,FALSE))/365</f>
        <v>#VALUE!</v>
      </c>
      <c r="M96" s="81" t="e">
        <f>(C96-VLOOKUP(I96,Riders!$A$2:$C$2013,2,FALSE))/365</f>
        <v>#VALUE!</v>
      </c>
      <c r="N96" s="81" t="e">
        <f>(C96-VLOOKUP(J96,Riders!$A$2:$C$2013,2,FALSE))/365</f>
        <v>#VALUE!</v>
      </c>
      <c r="O96" s="81" t="e">
        <f>(C96-VLOOKUP(K96,Riders!$A$2:$C$2013,2,FALSE))/365</f>
        <v>#VALUE!</v>
      </c>
      <c r="P96" s="71">
        <v>8</v>
      </c>
      <c r="Q96" s="151">
        <f t="shared" si="2"/>
        <v>267.13699999999994</v>
      </c>
      <c r="R96" s="60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52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394</v>
      </c>
      <c r="F97" s="71" t="s">
        <v>394</v>
      </c>
      <c r="G97" s="71" t="s">
        <v>25</v>
      </c>
      <c r="H97" s="71" t="s">
        <v>245</v>
      </c>
      <c r="I97" s="71" t="s">
        <v>265</v>
      </c>
      <c r="J97" s="71" t="s">
        <v>514</v>
      </c>
      <c r="K97" s="71" t="s">
        <v>437</v>
      </c>
      <c r="L97" s="81" t="e">
        <f>(C97-VLOOKUP(H97,Riders!$A$2:$C$2013,2,FALSE))/365</f>
        <v>#VALUE!</v>
      </c>
      <c r="M97" s="81" t="e">
        <f>(C97-VLOOKUP(I97,Riders!$A$2:$C$2013,2,FALSE))/365</f>
        <v>#VALUE!</v>
      </c>
      <c r="N97" s="81" t="e">
        <f>(C97-VLOOKUP(J97,Riders!$A$2:$C$2013,2,FALSE))/365</f>
        <v>#VALUE!</v>
      </c>
      <c r="O97" s="81" t="e">
        <f>(C97-VLOOKUP(K97,Riders!$A$2:$C$2013,2,FALSE))/365</f>
        <v>#N/A</v>
      </c>
      <c r="P97" s="71">
        <v>9</v>
      </c>
      <c r="Q97" s="151">
        <f t="shared" si="2"/>
        <v>267.69099999999997</v>
      </c>
      <c r="R97" s="60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52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394</v>
      </c>
      <c r="F98" s="71" t="s">
        <v>394</v>
      </c>
      <c r="G98" s="71" t="s">
        <v>61</v>
      </c>
      <c r="H98" s="71" t="s">
        <v>142</v>
      </c>
      <c r="I98" s="71" t="s">
        <v>515</v>
      </c>
      <c r="J98" s="71" t="s">
        <v>488</v>
      </c>
      <c r="K98" s="71" t="s">
        <v>234</v>
      </c>
      <c r="L98" s="81" t="e">
        <f>(C98-VLOOKUP(H98,Riders!$A$2:$C$2013,2,FALSE))/365</f>
        <v>#VALUE!</v>
      </c>
      <c r="M98" s="81" t="e">
        <f>(C98-VLOOKUP(I98,Riders!$A$2:$C$2013,2,FALSE))/365</f>
        <v>#VALUE!</v>
      </c>
      <c r="N98" s="81" t="e">
        <f>(C98-VLOOKUP(J98,Riders!$A$2:$C$2013,2,FALSE))/365</f>
        <v>#VALUE!</v>
      </c>
      <c r="O98" s="81" t="e">
        <f>(C98-VLOOKUP(K98,Riders!$A$2:$C$2013,2,FALSE))/365</f>
        <v>#VALUE!</v>
      </c>
      <c r="P98" s="71">
        <v>10</v>
      </c>
      <c r="Q98" s="151">
        <f t="shared" si="2"/>
        <v>276.38399999999996</v>
      </c>
      <c r="R98" s="60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52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394</v>
      </c>
      <c r="F99" s="71" t="s">
        <v>394</v>
      </c>
      <c r="G99" s="71" t="s">
        <v>238</v>
      </c>
      <c r="H99" s="71" t="s">
        <v>299</v>
      </c>
      <c r="I99" s="71" t="s">
        <v>237</v>
      </c>
      <c r="J99" s="71" t="s">
        <v>505</v>
      </c>
      <c r="K99" s="71" t="s">
        <v>506</v>
      </c>
      <c r="L99" s="81" t="e">
        <f>(C99-VLOOKUP(H99,Riders!$A$2:$C$2013,2,FALSE))/365</f>
        <v>#VALUE!</v>
      </c>
      <c r="M99" s="81" t="e">
        <f>(C99-VLOOKUP(I99,Riders!$A$2:$C$2013,2,FALSE))/365</f>
        <v>#VALUE!</v>
      </c>
      <c r="N99" s="81" t="e">
        <f>(C99-VLOOKUP(J99,Riders!$A$2:$C$2013,2,FALSE))/365</f>
        <v>#VALUE!</v>
      </c>
      <c r="O99" s="81" t="e">
        <f>(C99-VLOOKUP(K99,Riders!$A$2:$C$2013,2,FALSE))/365</f>
        <v>#VALUE!</v>
      </c>
      <c r="P99" s="71">
        <v>11</v>
      </c>
      <c r="Q99" s="151">
        <f t="shared" si="2"/>
        <v>276.42200000000003</v>
      </c>
      <c r="R99" s="60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52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394</v>
      </c>
      <c r="F100" s="71" t="s">
        <v>394</v>
      </c>
      <c r="G100" s="71" t="s">
        <v>270</v>
      </c>
      <c r="H100" s="71" t="s">
        <v>269</v>
      </c>
      <c r="I100" s="71" t="s">
        <v>492</v>
      </c>
      <c r="J100" s="71" t="s">
        <v>516</v>
      </c>
      <c r="K100" s="71" t="s">
        <v>297</v>
      </c>
      <c r="L100" s="81" t="e">
        <f>(C100-VLOOKUP(H100,Riders!$A$2:$C$2013,2,FALSE))/365</f>
        <v>#VALUE!</v>
      </c>
      <c r="M100" s="81" t="e">
        <f>(C100-VLOOKUP(I100,Riders!$A$2:$C$2013,2,FALSE))/365</f>
        <v>#VALUE!</v>
      </c>
      <c r="N100" s="81" t="e">
        <f>(C100-VLOOKUP(J100,Riders!$A$2:$C$2013,2,FALSE))/365</f>
        <v>#N/A</v>
      </c>
      <c r="O100" s="81" t="e">
        <f>(C100-VLOOKUP(K100,Riders!$A$2:$C$2013,2,FALSE))/365</f>
        <v>#N/A</v>
      </c>
      <c r="P100" s="71">
        <v>12</v>
      </c>
      <c r="Q100" s="151">
        <f t="shared" si="2"/>
        <v>289.85999999999996</v>
      </c>
      <c r="R100" s="60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52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471</v>
      </c>
      <c r="F101" s="72">
        <v>1</v>
      </c>
      <c r="G101" s="72" t="s">
        <v>19</v>
      </c>
      <c r="H101" s="72" t="s">
        <v>251</v>
      </c>
      <c r="I101" s="72" t="s">
        <v>478</v>
      </c>
      <c r="J101" s="72" t="s">
        <v>479</v>
      </c>
      <c r="K101" s="72" t="s">
        <v>511</v>
      </c>
      <c r="L101" s="81" t="e">
        <f>(C101-VLOOKUP(H101,Riders!$A$2:$C$2013,2,FALSE))/365</f>
        <v>#VALUE!</v>
      </c>
      <c r="M101" s="81" t="e">
        <f>(C101-VLOOKUP(I101,Riders!$A$2:$C$2013,2,FALSE))/365</f>
        <v>#VALUE!</v>
      </c>
      <c r="N101" s="81" t="e">
        <f>(C101-VLOOKUP(J101,Riders!$A$2:$C$2013,2,FALSE))/365</f>
        <v>#VALUE!</v>
      </c>
      <c r="O101" s="81" t="e">
        <f>(C101-VLOOKUP(K101,Riders!$A$2:$C$2013,2,FALSE))/365</f>
        <v>#VALUE!</v>
      </c>
      <c r="P101" s="72">
        <v>1</v>
      </c>
      <c r="Q101" s="151" t="str">
        <f t="shared" si="2"/>
        <v/>
      </c>
      <c r="R101" s="60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52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471</v>
      </c>
      <c r="F102" s="72">
        <v>1</v>
      </c>
      <c r="G102" s="72" t="s">
        <v>67</v>
      </c>
      <c r="H102" s="72" t="s">
        <v>454</v>
      </c>
      <c r="I102" s="72" t="s">
        <v>277</v>
      </c>
      <c r="J102" s="72" t="s">
        <v>481</v>
      </c>
      <c r="K102" s="72" t="s">
        <v>513</v>
      </c>
      <c r="L102" s="81" t="e">
        <f>(C102-VLOOKUP(H102,Riders!$A$2:$C$2013,2,FALSE))/365</f>
        <v>#VALUE!</v>
      </c>
      <c r="M102" s="81" t="e">
        <f>(C102-VLOOKUP(I102,Riders!$A$2:$C$2013,2,FALSE))/365</f>
        <v>#VALUE!</v>
      </c>
      <c r="N102" s="81" t="e">
        <f>(C102-VLOOKUP(J102,Riders!$A$2:$C$2013,2,FALSE))/365</f>
        <v>#N/A</v>
      </c>
      <c r="O102" s="81" t="e">
        <f>(C102-VLOOKUP(K102,Riders!$A$2:$C$2013,2,FALSE))/365</f>
        <v>#N/A</v>
      </c>
      <c r="P102" s="72">
        <v>2</v>
      </c>
      <c r="Q102" s="151" t="str">
        <f t="shared" si="2"/>
        <v/>
      </c>
      <c r="R102" s="60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52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471</v>
      </c>
      <c r="F103" s="72">
        <v>2</v>
      </c>
      <c r="G103" s="72" t="s">
        <v>56</v>
      </c>
      <c r="H103" s="72" t="s">
        <v>273</v>
      </c>
      <c r="I103" s="72" t="s">
        <v>239</v>
      </c>
      <c r="J103" s="72" t="s">
        <v>445</v>
      </c>
      <c r="K103" s="72" t="s">
        <v>444</v>
      </c>
      <c r="L103" s="81" t="e">
        <f>(C103-VLOOKUP(H103,Riders!$A$2:$C$2013,2,FALSE))/365</f>
        <v>#VALUE!</v>
      </c>
      <c r="M103" s="81" t="e">
        <f>(C103-VLOOKUP(I103,Riders!$A$2:$C$2013,2,FALSE))/365</f>
        <v>#VALUE!</v>
      </c>
      <c r="N103" s="81" t="e">
        <f>(C103-VLOOKUP(J103,Riders!$A$2:$C$2013,2,FALSE))/365</f>
        <v>#N/A</v>
      </c>
      <c r="O103" s="81" t="e">
        <f>(C103-VLOOKUP(K103,Riders!$A$2:$C$2013,2,FALSE))/365</f>
        <v>#VALUE!</v>
      </c>
      <c r="P103" s="72">
        <v>1</v>
      </c>
      <c r="Q103" s="151">
        <f t="shared" si="2"/>
        <v>259.738</v>
      </c>
      <c r="R103" s="60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52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471</v>
      </c>
      <c r="F104" s="72">
        <v>2</v>
      </c>
      <c r="G104" s="72" t="s">
        <v>47</v>
      </c>
      <c r="H104" s="72" t="s">
        <v>274</v>
      </c>
      <c r="I104" s="72" t="s">
        <v>246</v>
      </c>
      <c r="J104" s="72" t="s">
        <v>487</v>
      </c>
      <c r="K104" s="72" t="s">
        <v>517</v>
      </c>
      <c r="L104" s="81" t="e">
        <f>(C104-VLOOKUP(H104,Riders!$A$2:$C$2013,2,FALSE))/365</f>
        <v>#VALUE!</v>
      </c>
      <c r="M104" s="81" t="e">
        <f>(C104-VLOOKUP(I104,Riders!$A$2:$C$2013,2,FALSE))/365</f>
        <v>#VALUE!</v>
      </c>
      <c r="N104" s="81" t="e">
        <f>(C104-VLOOKUP(J104,Riders!$A$2:$C$2013,2,FALSE))/365</f>
        <v>#VALUE!</v>
      </c>
      <c r="O104" s="81" t="e">
        <f>(C104-VLOOKUP(K104,Riders!$A$2:$C$2013,2,FALSE))/365</f>
        <v>#VALUE!</v>
      </c>
      <c r="P104" s="72">
        <v>2</v>
      </c>
      <c r="Q104" s="151">
        <f t="shared" si="2"/>
        <v>263.79900000000004</v>
      </c>
      <c r="R104" s="60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52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471</v>
      </c>
      <c r="F105" s="72">
        <v>3</v>
      </c>
      <c r="G105" s="72" t="s">
        <v>25</v>
      </c>
      <c r="H105" s="72" t="s">
        <v>275</v>
      </c>
      <c r="I105" s="72" t="s">
        <v>338</v>
      </c>
      <c r="J105" s="72" t="s">
        <v>474</v>
      </c>
      <c r="K105" s="72" t="s">
        <v>435</v>
      </c>
      <c r="L105" s="81" t="e">
        <f>(C105-VLOOKUP(H105,Riders!$A$2:$C$2013,2,FALSE))/365</f>
        <v>#VALUE!</v>
      </c>
      <c r="M105" s="81" t="e">
        <f>(C105-VLOOKUP(I105,Riders!$A$2:$C$2013,2,FALSE))/365</f>
        <v>#VALUE!</v>
      </c>
      <c r="N105" s="81" t="e">
        <f>(C105-VLOOKUP(J105,Riders!$A$2:$C$2013,2,FALSE))/365</f>
        <v>#N/A</v>
      </c>
      <c r="O105" s="81" t="e">
        <f>(C105-VLOOKUP(K105,Riders!$A$2:$C$2013,2,FALSE))/365</f>
        <v>#N/A</v>
      </c>
      <c r="P105" s="72">
        <v>1</v>
      </c>
      <c r="Q105" s="151">
        <f t="shared" si="2"/>
        <v>255.65299999999996</v>
      </c>
      <c r="R105" s="60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52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471</v>
      </c>
      <c r="F106" s="72">
        <v>3</v>
      </c>
      <c r="G106" s="72" t="s">
        <v>53</v>
      </c>
      <c r="H106" s="72" t="s">
        <v>232</v>
      </c>
      <c r="I106" s="72" t="s">
        <v>278</v>
      </c>
      <c r="J106" s="72" t="s">
        <v>473</v>
      </c>
      <c r="K106" s="72" t="s">
        <v>326</v>
      </c>
      <c r="L106" s="81" t="e">
        <f>(C106-VLOOKUP(H106,Riders!$A$2:$C$2013,2,FALSE))/365</f>
        <v>#VALUE!</v>
      </c>
      <c r="M106" s="81" t="e">
        <f>(C106-VLOOKUP(I106,Riders!$A$2:$C$2013,2,FALSE))/365</f>
        <v>#VALUE!</v>
      </c>
      <c r="N106" s="81" t="e">
        <f>(C106-VLOOKUP(J106,Riders!$A$2:$C$2013,2,FALSE))/365</f>
        <v>#VALUE!</v>
      </c>
      <c r="O106" s="81" t="e">
        <f>(C106-VLOOKUP(K106,Riders!$A$2:$C$2013,2,FALSE))/365</f>
        <v>#N/A</v>
      </c>
      <c r="P106" s="72">
        <v>2</v>
      </c>
      <c r="Q106" s="151">
        <f t="shared" si="2"/>
        <v>255.76300000000001</v>
      </c>
      <c r="R106" s="60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52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471</v>
      </c>
      <c r="F107" s="72">
        <v>4</v>
      </c>
      <c r="G107" s="72" t="s">
        <v>15</v>
      </c>
      <c r="H107" s="72" t="s">
        <v>476</v>
      </c>
      <c r="I107" s="72" t="s">
        <v>508</v>
      </c>
      <c r="J107" s="72" t="s">
        <v>477</v>
      </c>
      <c r="K107" s="72" t="s">
        <v>509</v>
      </c>
      <c r="L107" s="81" t="e">
        <f>(C107-VLOOKUP(H107,Riders!$A$2:$C$2013,2,FALSE))/365</f>
        <v>#VALUE!</v>
      </c>
      <c r="M107" s="81" t="e">
        <f>(C107-VLOOKUP(I107,Riders!$A$2:$C$2013,2,FALSE))/365</f>
        <v>#VALUE!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151">
        <f t="shared" si="2"/>
        <v>252.80799999999999</v>
      </c>
      <c r="R107" s="60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52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471</v>
      </c>
      <c r="F108" s="72">
        <v>4</v>
      </c>
      <c r="G108" s="72" t="s">
        <v>17</v>
      </c>
      <c r="H108" s="72" t="s">
        <v>440</v>
      </c>
      <c r="I108" s="72" t="s">
        <v>219</v>
      </c>
      <c r="J108" s="72" t="s">
        <v>439</v>
      </c>
      <c r="K108" s="72" t="s">
        <v>510</v>
      </c>
      <c r="L108" s="81" t="e">
        <f>(C108-VLOOKUP(H108,Riders!$A$2:$C$2013,2,FALSE))/365</f>
        <v>#VALUE!</v>
      </c>
      <c r="M108" s="81" t="e">
        <f>(C108-VLOOKUP(I108,Riders!$A$2:$C$2013,2,FALSE))/365</f>
        <v>#VALUE!</v>
      </c>
      <c r="N108" s="81" t="e">
        <f>(C108-VLOOKUP(J108,Riders!$A$2:$C$2013,2,FALSE))/365</f>
        <v>#VALUE!</v>
      </c>
      <c r="O108" s="81" t="e">
        <f>(C108-VLOOKUP(K108,Riders!$A$2:$C$2013,2,FALSE))/365</f>
        <v>#VALUE!</v>
      </c>
      <c r="P108" s="72">
        <v>2</v>
      </c>
      <c r="Q108" s="151">
        <f t="shared" si="2"/>
        <v>253.99799999999999</v>
      </c>
      <c r="R108" s="60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52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208</v>
      </c>
      <c r="F109" s="79" t="s">
        <v>209</v>
      </c>
      <c r="G109" s="79" t="s">
        <v>15</v>
      </c>
      <c r="H109" s="79" t="s">
        <v>476</v>
      </c>
      <c r="I109" s="79" t="s">
        <v>508</v>
      </c>
      <c r="J109" s="79" t="s">
        <v>477</v>
      </c>
      <c r="K109" s="79" t="s">
        <v>509</v>
      </c>
      <c r="L109" s="81" t="e">
        <f>(C109-VLOOKUP(H109,Riders!$A$2:$C$2013,2,FALSE))/365</f>
        <v>#VALUE!</v>
      </c>
      <c r="M109" s="81" t="e">
        <f>(C109-VLOOKUP(I109,Riders!$A$2:$C$2013,2,FALSE))/365</f>
        <v>#VALUE!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151">
        <f t="shared" si="2"/>
        <v>253.42100000000002</v>
      </c>
      <c r="R109" s="60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52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208</v>
      </c>
      <c r="F110" s="79" t="s">
        <v>209</v>
      </c>
      <c r="G110" s="79" t="s">
        <v>25</v>
      </c>
      <c r="H110" s="79" t="s">
        <v>275</v>
      </c>
      <c r="I110" s="79" t="s">
        <v>338</v>
      </c>
      <c r="J110" s="79" t="s">
        <v>318</v>
      </c>
      <c r="K110" s="79" t="s">
        <v>435</v>
      </c>
      <c r="L110" s="81" t="e">
        <f>(C110-VLOOKUP(H110,Riders!$A$2:$C$2013,2,FALSE))/365</f>
        <v>#VALUE!</v>
      </c>
      <c r="M110" s="81" t="e">
        <f>(C110-VLOOKUP(I110,Riders!$A$2:$C$2013,2,FALSE))/365</f>
        <v>#VALUE!</v>
      </c>
      <c r="N110" s="81" t="e">
        <f>(C110-VLOOKUP(J110,Riders!$A$2:$C$2013,2,FALSE))/365</f>
        <v>#VALUE!</v>
      </c>
      <c r="O110" s="81" t="e">
        <f>(C110-VLOOKUP(K110,Riders!$A$2:$C$2013,2,FALSE))/365</f>
        <v>#N/A</v>
      </c>
      <c r="P110" s="79">
        <v>2</v>
      </c>
      <c r="Q110" s="151">
        <f t="shared" si="2"/>
        <v>258.90800000000002</v>
      </c>
      <c r="R110" s="60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52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208</v>
      </c>
      <c r="F111" s="79" t="s">
        <v>210</v>
      </c>
      <c r="G111" s="79" t="s">
        <v>53</v>
      </c>
      <c r="H111" s="79" t="s">
        <v>232</v>
      </c>
      <c r="I111" s="79" t="s">
        <v>278</v>
      </c>
      <c r="J111" s="79" t="s">
        <v>495</v>
      </c>
      <c r="K111" s="79" t="s">
        <v>326</v>
      </c>
      <c r="L111" s="81" t="e">
        <f>(C111-VLOOKUP(H111,Riders!$A$2:$C$2013,2,FALSE))/365</f>
        <v>#VALUE!</v>
      </c>
      <c r="M111" s="81" t="e">
        <f>(C111-VLOOKUP(I111,Riders!$A$2:$C$2013,2,FALSE))/365</f>
        <v>#VALUE!</v>
      </c>
      <c r="N111" s="81" t="e">
        <f>(C111-VLOOKUP(J111,Riders!$A$2:$C$2013,2,FALSE))/365</f>
        <v>#VALUE!</v>
      </c>
      <c r="O111" s="81" t="e">
        <f>(C111-VLOOKUP(K111,Riders!$A$2:$C$2013,2,FALSE))/365</f>
        <v>#N/A</v>
      </c>
      <c r="P111" s="79">
        <v>3</v>
      </c>
      <c r="Q111" s="151">
        <f t="shared" si="2"/>
        <v>254.42299999999997</v>
      </c>
      <c r="R111" s="60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52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208</v>
      </c>
      <c r="F112" s="79" t="s">
        <v>210</v>
      </c>
      <c r="G112" s="79" t="s">
        <v>17</v>
      </c>
      <c r="H112" s="79" t="s">
        <v>440</v>
      </c>
      <c r="I112" s="79" t="s">
        <v>219</v>
      </c>
      <c r="J112" s="79" t="s">
        <v>439</v>
      </c>
      <c r="K112" s="79" t="s">
        <v>510</v>
      </c>
      <c r="L112" s="81" t="e">
        <f>(C112-VLOOKUP(H112,Riders!$A$2:$C$2013,2,FALSE))/365</f>
        <v>#VALUE!</v>
      </c>
      <c r="M112" s="81" t="e">
        <f>(C112-VLOOKUP(I112,Riders!$A$2:$C$2013,2,FALSE))/365</f>
        <v>#VALUE!</v>
      </c>
      <c r="N112" s="81" t="e">
        <f>(C112-VLOOKUP(J112,Riders!$A$2:$C$2013,2,FALSE))/365</f>
        <v>#VALUE!</v>
      </c>
      <c r="O112" s="81" t="e">
        <f>(C112-VLOOKUP(K112,Riders!$A$2:$C$2013,2,FALSE))/365</f>
        <v>#VALUE!</v>
      </c>
      <c r="P112" s="79">
        <v>4</v>
      </c>
      <c r="Q112" s="151">
        <f t="shared" si="2"/>
        <v>256.91199999999998</v>
      </c>
      <c r="R112" s="60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52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394</v>
      </c>
      <c r="F113" s="71" t="s">
        <v>394</v>
      </c>
      <c r="G113" s="71" t="e">
        <f>VLOOKUP(J113,Riders!$A$2:$D$257,4,FALSE)</f>
        <v>#N/A</v>
      </c>
      <c r="H113" s="71" t="s">
        <v>518</v>
      </c>
      <c r="I113" s="71" t="s">
        <v>519</v>
      </c>
      <c r="J113" s="71" t="s">
        <v>520</v>
      </c>
      <c r="K113" s="71" t="s">
        <v>521</v>
      </c>
      <c r="L113" s="81" t="e">
        <f>(C113-VLOOKUP(H113,Riders!$A$2:$C$2013,2,FALSE))/365</f>
        <v>#N/A</v>
      </c>
      <c r="M113" s="81" t="e">
        <f>(C113-VLOOKUP(I113,Riders!$A$2:$C$2013,2,FALSE))/365</f>
        <v>#N/A</v>
      </c>
      <c r="N113" s="81" t="e">
        <f>(C113-VLOOKUP(J113,Riders!$A$2:$C$2013,2,FALSE))/365</f>
        <v>#N/A</v>
      </c>
      <c r="O113" s="81" t="e">
        <f>(C113-VLOOKUP(K113,Riders!$A$2:$C$2013,2,FALSE))/365</f>
        <v>#N/A</v>
      </c>
      <c r="P113" s="71">
        <v>1</v>
      </c>
      <c r="Q113" s="151">
        <f t="shared" si="2"/>
        <v>253.08200000000002</v>
      </c>
      <c r="R113" s="60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52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394</v>
      </c>
      <c r="F114" s="71" t="s">
        <v>394</v>
      </c>
      <c r="G114" s="71" t="e">
        <f>VLOOKUP(J114,Riders!$A$2:$D$257,4,FALSE)</f>
        <v>#N/A</v>
      </c>
      <c r="H114" s="71" t="s">
        <v>232</v>
      </c>
      <c r="I114" s="71" t="s">
        <v>307</v>
      </c>
      <c r="J114" s="71" t="s">
        <v>495</v>
      </c>
      <c r="K114" s="71" t="s">
        <v>404</v>
      </c>
      <c r="L114" s="81" t="e">
        <f>(C114-VLOOKUP(H114,Riders!$A$2:$C$2013,2,FALSE))/365</f>
        <v>#VALUE!</v>
      </c>
      <c r="M114" s="81" t="e">
        <f>(C114-VLOOKUP(I114,Riders!$A$2:$C$2013,2,FALSE))/365</f>
        <v>#VALUE!</v>
      </c>
      <c r="N114" s="81" t="e">
        <f>(C114-VLOOKUP(J114,Riders!$A$2:$C$2013,2,FALSE))/365</f>
        <v>#VALUE!</v>
      </c>
      <c r="O114" s="81" t="e">
        <f>(C114-VLOOKUP(K114,Riders!$A$2:$C$2013,2,FALSE))/365</f>
        <v>#VALUE!</v>
      </c>
      <c r="P114" s="71">
        <v>2</v>
      </c>
      <c r="Q114" s="151">
        <f t="shared" si="2"/>
        <v>254.17599999999999</v>
      </c>
      <c r="R114" s="60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52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394</v>
      </c>
      <c r="F115" s="71" t="s">
        <v>394</v>
      </c>
      <c r="G115" s="71" t="e">
        <f>VLOOKUP(J115,Riders!$A$2:$D$257,4,FALSE)</f>
        <v>#N/A</v>
      </c>
      <c r="H115" s="71" t="s">
        <v>275</v>
      </c>
      <c r="I115" s="71" t="s">
        <v>474</v>
      </c>
      <c r="J115" s="71" t="s">
        <v>338</v>
      </c>
      <c r="K115" s="71" t="s">
        <v>435</v>
      </c>
      <c r="L115" s="81" t="e">
        <f>(C115-VLOOKUP(H115,Riders!$A$2:$C$2013,2,FALSE))/365</f>
        <v>#VALUE!</v>
      </c>
      <c r="M115" s="81" t="e">
        <f>(C115-VLOOKUP(I115,Riders!$A$2:$C$2013,2,FALSE))/365</f>
        <v>#N/A</v>
      </c>
      <c r="N115" s="81" t="e">
        <f>(C115-VLOOKUP(J115,Riders!$A$2:$C$2013,2,FALSE))/365</f>
        <v>#VALUE!</v>
      </c>
      <c r="O115" s="81" t="e">
        <f>(C115-VLOOKUP(K115,Riders!$A$2:$C$2013,2,FALSE))/365</f>
        <v>#N/A</v>
      </c>
      <c r="P115" s="71">
        <v>3</v>
      </c>
      <c r="Q115" s="151">
        <f t="shared" si="2"/>
        <v>256.19999999999993</v>
      </c>
      <c r="R115" s="60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52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394</v>
      </c>
      <c r="F116" s="71" t="s">
        <v>394</v>
      </c>
      <c r="G116" s="71" t="e">
        <f>VLOOKUP(J116,Riders!$A$2:$D$257,4,FALSE)</f>
        <v>#N/A</v>
      </c>
      <c r="H116" s="71" t="s">
        <v>273</v>
      </c>
      <c r="I116" s="71" t="s">
        <v>239</v>
      </c>
      <c r="J116" s="71" t="s">
        <v>445</v>
      </c>
      <c r="K116" s="71" t="s">
        <v>444</v>
      </c>
      <c r="L116" s="81" t="e">
        <f>(C116-VLOOKUP(H116,Riders!$A$2:$C$2013,2,FALSE))/365</f>
        <v>#VALUE!</v>
      </c>
      <c r="M116" s="81" t="e">
        <f>(C116-VLOOKUP(I116,Riders!$A$2:$C$2013,2,FALSE))/365</f>
        <v>#VALUE!</v>
      </c>
      <c r="N116" s="81" t="e">
        <f>(C116-VLOOKUP(J116,Riders!$A$2:$C$2013,2,FALSE))/365</f>
        <v>#N/A</v>
      </c>
      <c r="O116" s="81" t="e">
        <f>(C116-VLOOKUP(K116,Riders!$A$2:$C$2013,2,FALSE))/365</f>
        <v>#VALUE!</v>
      </c>
      <c r="P116" s="71">
        <v>4</v>
      </c>
      <c r="Q116" s="151">
        <f t="shared" si="2"/>
        <v>263.09499999999997</v>
      </c>
      <c r="R116" s="60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52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394</v>
      </c>
      <c r="F117" s="71" t="s">
        <v>394</v>
      </c>
      <c r="G117" s="71" t="e">
        <f>VLOOKUP(J117,Riders!$A$2:$D$257,4,FALSE)</f>
        <v>#N/A</v>
      </c>
      <c r="H117" s="71" t="s">
        <v>261</v>
      </c>
      <c r="I117" s="71" t="s">
        <v>480</v>
      </c>
      <c r="J117" s="71" t="s">
        <v>412</v>
      </c>
      <c r="K117" s="71" t="s">
        <v>220</v>
      </c>
      <c r="L117" s="81" t="e">
        <f>(C117-VLOOKUP(H117,Riders!$A$2:$C$2013,2,FALSE))/365</f>
        <v>#VALUE!</v>
      </c>
      <c r="M117" s="81" t="e">
        <f>(C117-VLOOKUP(I117,Riders!$A$2:$C$2013,2,FALSE))/365</f>
        <v>#VALUE!</v>
      </c>
      <c r="N117" s="81" t="e">
        <f>(C117-VLOOKUP(J117,Riders!$A$2:$C$2013,2,FALSE))/365</f>
        <v>#VALUE!</v>
      </c>
      <c r="O117" s="81" t="e">
        <f>(C117-VLOOKUP(K117,Riders!$A$2:$C$2013,2,FALSE))/365</f>
        <v>#VALUE!</v>
      </c>
      <c r="P117" s="71">
        <v>5</v>
      </c>
      <c r="Q117" s="151">
        <f t="shared" si="2"/>
        <v>263.988</v>
      </c>
      <c r="R117" s="60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52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394</v>
      </c>
      <c r="F118" s="71" t="s">
        <v>394</v>
      </c>
      <c r="G118" s="71" t="e">
        <f>VLOOKUP(J118,Riders!$A$2:$D$257,4,FALSE)</f>
        <v>#N/A</v>
      </c>
      <c r="H118" s="71" t="s">
        <v>287</v>
      </c>
      <c r="I118" s="71" t="s">
        <v>302</v>
      </c>
      <c r="J118" s="71" t="s">
        <v>522</v>
      </c>
      <c r="K118" s="71" t="s">
        <v>523</v>
      </c>
      <c r="L118" s="81" t="e">
        <f>(C118-VLOOKUP(H118,Riders!$A$2:$C$2013,2,FALSE))/365</f>
        <v>#VALUE!</v>
      </c>
      <c r="M118" s="81" t="e">
        <f>(C118-VLOOKUP(I118,Riders!$A$2:$C$2013,2,FALSE))/365</f>
        <v>#N/A</v>
      </c>
      <c r="N118" s="81" t="e">
        <f>(C118-VLOOKUP(J118,Riders!$A$2:$C$2013,2,FALSE))/365</f>
        <v>#VALUE!</v>
      </c>
      <c r="O118" s="81" t="e">
        <f>(C118-VLOOKUP(K118,Riders!$A$2:$C$2013,2,FALSE))/365</f>
        <v>#VALUE!</v>
      </c>
      <c r="P118" s="71">
        <v>6</v>
      </c>
      <c r="Q118" s="151">
        <f t="shared" si="2"/>
        <v>269.15800000000002</v>
      </c>
      <c r="R118" s="60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52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394</v>
      </c>
      <c r="F119" s="71" t="s">
        <v>394</v>
      </c>
      <c r="G119" s="71" t="e">
        <f>VLOOKUP(J119,Riders!$A$2:$D$257,4,FALSE)</f>
        <v>#N/A</v>
      </c>
      <c r="H119" s="71" t="s">
        <v>286</v>
      </c>
      <c r="I119" s="71" t="s">
        <v>246</v>
      </c>
      <c r="J119" s="71" t="s">
        <v>524</v>
      </c>
      <c r="K119" s="71" t="s">
        <v>487</v>
      </c>
      <c r="L119" s="81" t="e">
        <f>(C119-VLOOKUP(H119,Riders!$A$2:$C$2013,2,FALSE))/365</f>
        <v>#VALUE!</v>
      </c>
      <c r="M119" s="81" t="e">
        <f>(C119-VLOOKUP(I119,Riders!$A$2:$C$2013,2,FALSE))/365</f>
        <v>#VALUE!</v>
      </c>
      <c r="N119" s="81" t="e">
        <f>(C119-VLOOKUP(J119,Riders!$A$2:$C$2013,2,FALSE))/365</f>
        <v>#VALUE!</v>
      </c>
      <c r="O119" s="81" t="e">
        <f>(C119-VLOOKUP(K119,Riders!$A$2:$C$2013,2,FALSE))/365</f>
        <v>#VALUE!</v>
      </c>
      <c r="P119" s="71">
        <v>7</v>
      </c>
      <c r="Q119" s="151">
        <f t="shared" si="2"/>
        <v>269.44499999999999</v>
      </c>
      <c r="R119" s="60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52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394</v>
      </c>
      <c r="F120" s="71" t="s">
        <v>394</v>
      </c>
      <c r="G120" s="71" t="e">
        <f>VLOOKUP(J120,Riders!$A$2:$D$257,4,FALSE)</f>
        <v>#N/A</v>
      </c>
      <c r="H120" s="71" t="s">
        <v>237</v>
      </c>
      <c r="I120" s="71" t="s">
        <v>505</v>
      </c>
      <c r="J120" s="71" t="s">
        <v>506</v>
      </c>
      <c r="K120" s="71" t="s">
        <v>417</v>
      </c>
      <c r="L120" s="81" t="e">
        <f>(C120-VLOOKUP(H120,Riders!$A$2:$C$2013,2,FALSE))/365</f>
        <v>#VALUE!</v>
      </c>
      <c r="M120" s="81" t="e">
        <f>(C120-VLOOKUP(I120,Riders!$A$2:$C$2013,2,FALSE))/365</f>
        <v>#VALUE!</v>
      </c>
      <c r="N120" s="81" t="e">
        <f>(C120-VLOOKUP(J120,Riders!$A$2:$C$2013,2,FALSE))/365</f>
        <v>#VALUE!</v>
      </c>
      <c r="O120" s="81" t="e">
        <f>(C120-VLOOKUP(K120,Riders!$A$2:$C$2013,2,FALSE))/365</f>
        <v>#N/A</v>
      </c>
      <c r="P120" s="71">
        <v>8</v>
      </c>
      <c r="Q120" s="151">
        <f t="shared" si="2"/>
        <v>274.37</v>
      </c>
      <c r="R120" s="60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52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394</v>
      </c>
      <c r="F121" s="71" t="s">
        <v>394</v>
      </c>
      <c r="G121" s="71" t="e">
        <f>VLOOKUP(J121,Riders!$A$2:$D$257,4,FALSE)</f>
        <v>#N/A</v>
      </c>
      <c r="H121" s="71" t="s">
        <v>493</v>
      </c>
      <c r="I121" s="71" t="s">
        <v>409</v>
      </c>
      <c r="J121" s="71" t="s">
        <v>408</v>
      </c>
      <c r="K121" s="71" t="s">
        <v>298</v>
      </c>
      <c r="L121" s="81" t="e">
        <f>(C121-VLOOKUP(H121,Riders!$A$2:$C$2013,2,FALSE))/365</f>
        <v>#VALUE!</v>
      </c>
      <c r="M121" s="81" t="e">
        <f>(C121-VLOOKUP(I121,Riders!$A$2:$C$2013,2,FALSE))/365</f>
        <v>#VALUE!</v>
      </c>
      <c r="N121" s="81" t="e">
        <f>(C121-VLOOKUP(J121,Riders!$A$2:$C$2013,2,FALSE))/365</f>
        <v>#VALUE!</v>
      </c>
      <c r="O121" s="81" t="e">
        <f>(C121-VLOOKUP(K121,Riders!$A$2:$C$2013,2,FALSE))/365</f>
        <v>#VALUE!</v>
      </c>
      <c r="P121" s="71">
        <v>9</v>
      </c>
      <c r="Q121" s="151">
        <f t="shared" si="2"/>
        <v>333.21199999999999</v>
      </c>
      <c r="R121" s="60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52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471</v>
      </c>
      <c r="F122" s="72">
        <v>1</v>
      </c>
      <c r="G122" s="72" t="e">
        <f>VLOOKUP(J122,Riders!$A$2:$D$257,4,FALSE)</f>
        <v>#N/A</v>
      </c>
      <c r="H122" s="72" t="s">
        <v>286</v>
      </c>
      <c r="I122" s="72" t="s">
        <v>246</v>
      </c>
      <c r="J122" s="72" t="s">
        <v>274</v>
      </c>
      <c r="K122" s="72" t="s">
        <v>487</v>
      </c>
      <c r="L122" s="81" t="e">
        <f>(C122-VLOOKUP(H122,Riders!$A$2:$C$2013,2,FALSE))/365</f>
        <v>#VALUE!</v>
      </c>
      <c r="M122" s="81" t="e">
        <f>(C122-VLOOKUP(I122,Riders!$A$2:$C$2013,2,FALSE))/365</f>
        <v>#VALUE!</v>
      </c>
      <c r="N122" s="81" t="e">
        <f>(C122-VLOOKUP(J122,Riders!$A$2:$C$2013,2,FALSE))/365</f>
        <v>#VALUE!</v>
      </c>
      <c r="O122" s="81" t="e">
        <f>(C122-VLOOKUP(K122,Riders!$A$2:$C$2013,2,FALSE))/365</f>
        <v>#VALUE!</v>
      </c>
      <c r="P122" s="72">
        <v>1</v>
      </c>
      <c r="Q122" s="151">
        <f t="shared" si="2"/>
        <v>262.66900000000004</v>
      </c>
      <c r="R122" s="60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52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471</v>
      </c>
      <c r="F123" s="72">
        <v>1</v>
      </c>
      <c r="G123" s="72" t="e">
        <f>VLOOKUP(J123,Riders!$A$2:$D$257,4,FALSE)</f>
        <v>#N/A</v>
      </c>
      <c r="H123" s="72" t="s">
        <v>287</v>
      </c>
      <c r="I123" s="72" t="s">
        <v>302</v>
      </c>
      <c r="J123" s="72" t="s">
        <v>522</v>
      </c>
      <c r="K123" s="72" t="s">
        <v>523</v>
      </c>
      <c r="L123" s="81" t="e">
        <f>(C123-VLOOKUP(H123,Riders!$A$2:$C$2013,2,FALSE))/365</f>
        <v>#VALUE!</v>
      </c>
      <c r="M123" s="81" t="e">
        <f>(C123-VLOOKUP(I123,Riders!$A$2:$C$2013,2,FALSE))/365</f>
        <v>#N/A</v>
      </c>
      <c r="N123" s="81" t="e">
        <f>(C123-VLOOKUP(J123,Riders!$A$2:$C$2013,2,FALSE))/365</f>
        <v>#VALUE!</v>
      </c>
      <c r="O123" s="81" t="e">
        <f>(C123-VLOOKUP(K123,Riders!$A$2:$C$2013,2,FALSE))/365</f>
        <v>#VALUE!</v>
      </c>
      <c r="P123" s="72">
        <v>2</v>
      </c>
      <c r="Q123" s="151">
        <f t="shared" si="2"/>
        <v>266.952</v>
      </c>
      <c r="R123" s="60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52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471</v>
      </c>
      <c r="F124" s="72">
        <v>2</v>
      </c>
      <c r="G124" s="72" t="e">
        <f>VLOOKUP(J124,Riders!$A$2:$D$257,4,FALSE)</f>
        <v>#N/A</v>
      </c>
      <c r="H124" s="72" t="s">
        <v>261</v>
      </c>
      <c r="I124" s="72" t="s">
        <v>480</v>
      </c>
      <c r="J124" s="72" t="s">
        <v>220</v>
      </c>
      <c r="K124" s="72" t="s">
        <v>322</v>
      </c>
      <c r="L124" s="81" t="e">
        <f>(C124-VLOOKUP(H124,Riders!$A$2:$C$2013,2,FALSE))/365</f>
        <v>#VALUE!</v>
      </c>
      <c r="M124" s="81" t="e">
        <f>(C124-VLOOKUP(I124,Riders!$A$2:$C$2013,2,FALSE))/365</f>
        <v>#VALUE!</v>
      </c>
      <c r="N124" s="81" t="e">
        <f>(C124-VLOOKUP(J124,Riders!$A$2:$C$2013,2,FALSE))/365</f>
        <v>#VALUE!</v>
      </c>
      <c r="O124" s="81" t="e">
        <f>(C124-VLOOKUP(K124,Riders!$A$2:$C$2013,2,FALSE))/365</f>
        <v>#VALUE!</v>
      </c>
      <c r="P124" s="72">
        <v>1</v>
      </c>
      <c r="Q124" s="151">
        <f t="shared" si="2"/>
        <v>260.19099999999997</v>
      </c>
      <c r="R124" s="60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52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471</v>
      </c>
      <c r="F125" s="72">
        <v>2</v>
      </c>
      <c r="G125" s="72" t="e">
        <f>VLOOKUP(J125,Riders!$A$2:$D$257,4,FALSE)</f>
        <v>#N/A</v>
      </c>
      <c r="H125" s="72" t="s">
        <v>237</v>
      </c>
      <c r="I125" s="72" t="s">
        <v>505</v>
      </c>
      <c r="J125" s="72" t="s">
        <v>506</v>
      </c>
      <c r="K125" s="72" t="s">
        <v>299</v>
      </c>
      <c r="L125" s="81" t="e">
        <f>(C125-VLOOKUP(H125,Riders!$A$2:$C$2013,2,FALSE))/365</f>
        <v>#VALUE!</v>
      </c>
      <c r="M125" s="81" t="e">
        <f>(C125-VLOOKUP(I125,Riders!$A$2:$C$2013,2,FALSE))/365</f>
        <v>#VALUE!</v>
      </c>
      <c r="N125" s="81" t="e">
        <f>(C125-VLOOKUP(J125,Riders!$A$2:$C$2013,2,FALSE))/365</f>
        <v>#VALUE!</v>
      </c>
      <c r="O125" s="81" t="e">
        <f>(C125-VLOOKUP(K125,Riders!$A$2:$C$2013,2,FALSE))/365</f>
        <v>#VALUE!</v>
      </c>
      <c r="P125" s="72">
        <v>2</v>
      </c>
      <c r="Q125" s="151">
        <f t="shared" si="2"/>
        <v>269.06800000000004</v>
      </c>
      <c r="R125" s="60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52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471</v>
      </c>
      <c r="F126" s="72">
        <v>3</v>
      </c>
      <c r="G126" s="72" t="e">
        <f>VLOOKUP(J126,Riders!$A$2:$D$257,4,FALSE)</f>
        <v>#N/A</v>
      </c>
      <c r="H126" s="72" t="s">
        <v>232</v>
      </c>
      <c r="I126" s="72" t="s">
        <v>495</v>
      </c>
      <c r="J126" s="72" t="s">
        <v>473</v>
      </c>
      <c r="K126" s="72" t="s">
        <v>404</v>
      </c>
      <c r="L126" s="81" t="e">
        <f>(C126-VLOOKUP(H126,Riders!$A$2:$C$2013,2,FALSE))/365</f>
        <v>#VALUE!</v>
      </c>
      <c r="M126" s="81" t="e">
        <f>(C126-VLOOKUP(I126,Riders!$A$2:$C$2013,2,FALSE))/365</f>
        <v>#VALUE!</v>
      </c>
      <c r="N126" s="81" t="e">
        <f>(C126-VLOOKUP(J126,Riders!$A$2:$C$2013,2,FALSE))/365</f>
        <v>#VALUE!</v>
      </c>
      <c r="O126" s="81" t="e">
        <f>(C126-VLOOKUP(K126,Riders!$A$2:$C$2013,2,FALSE))/365</f>
        <v>#VALUE!</v>
      </c>
      <c r="P126" s="72">
        <v>1</v>
      </c>
      <c r="Q126" s="151">
        <f t="shared" si="2"/>
        <v>251.94700000000003</v>
      </c>
      <c r="R126" s="60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52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471</v>
      </c>
      <c r="F127" s="72">
        <v>3</v>
      </c>
      <c r="G127" s="72" t="e">
        <f>VLOOKUP(J127,Riders!$A$2:$D$257,4,FALSE)</f>
        <v>#N/A</v>
      </c>
      <c r="H127" s="72" t="s">
        <v>275</v>
      </c>
      <c r="I127" s="72" t="s">
        <v>474</v>
      </c>
      <c r="J127" s="72" t="s">
        <v>338</v>
      </c>
      <c r="K127" s="72" t="s">
        <v>435</v>
      </c>
      <c r="L127" s="81" t="e">
        <f>(C127-VLOOKUP(H127,Riders!$A$2:$C$2013,2,FALSE))/365</f>
        <v>#VALUE!</v>
      </c>
      <c r="M127" s="81" t="e">
        <f>(C127-VLOOKUP(I127,Riders!$A$2:$C$2013,2,FALSE))/365</f>
        <v>#N/A</v>
      </c>
      <c r="N127" s="81" t="e">
        <f>(C127-VLOOKUP(J127,Riders!$A$2:$C$2013,2,FALSE))/365</f>
        <v>#VALUE!</v>
      </c>
      <c r="O127" s="81" t="e">
        <f>(C127-VLOOKUP(K127,Riders!$A$2:$C$2013,2,FALSE))/365</f>
        <v>#N/A</v>
      </c>
      <c r="P127" s="72">
        <v>2</v>
      </c>
      <c r="Q127" s="151">
        <f t="shared" si="2"/>
        <v>254.41300000000001</v>
      </c>
      <c r="R127" s="60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52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471</v>
      </c>
      <c r="F128" s="72">
        <v>4</v>
      </c>
      <c r="G128" s="72" t="e">
        <f>VLOOKUP(J128,Riders!$A$2:$D$257,4,FALSE)</f>
        <v>#N/A</v>
      </c>
      <c r="H128" s="72" t="s">
        <v>518</v>
      </c>
      <c r="I128" s="72" t="s">
        <v>519</v>
      </c>
      <c r="J128" s="72" t="s">
        <v>520</v>
      </c>
      <c r="K128" s="72" t="s">
        <v>521</v>
      </c>
      <c r="L128" s="81" t="e">
        <f>(C128-VLOOKUP(H128,Riders!$A$2:$C$2013,2,FALSE))/365</f>
        <v>#N/A</v>
      </c>
      <c r="M128" s="81" t="e">
        <f>(C128-VLOOKUP(I128,Riders!$A$2:$C$2013,2,FALSE))/365</f>
        <v>#N/A</v>
      </c>
      <c r="N128" s="81" t="e">
        <f>(C128-VLOOKUP(J128,Riders!$A$2:$C$2013,2,FALSE))/365</f>
        <v>#N/A</v>
      </c>
      <c r="O128" s="81" t="e">
        <f>(C128-VLOOKUP(K128,Riders!$A$2:$C$2013,2,FALSE))/365</f>
        <v>#N/A</v>
      </c>
      <c r="P128" s="72">
        <v>1</v>
      </c>
      <c r="Q128" s="151" t="str">
        <f t="shared" si="2"/>
        <v/>
      </c>
      <c r="R128" s="60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52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471</v>
      </c>
      <c r="F129" s="72">
        <v>4</v>
      </c>
      <c r="G129" s="72" t="e">
        <f>VLOOKUP(J129,Riders!$A$2:$D$257,4,FALSE)</f>
        <v>#N/A</v>
      </c>
      <c r="H129" s="72" t="s">
        <v>273</v>
      </c>
      <c r="I129" s="72" t="s">
        <v>239</v>
      </c>
      <c r="J129" s="72" t="s">
        <v>445</v>
      </c>
      <c r="K129" s="72" t="s">
        <v>444</v>
      </c>
      <c r="L129" s="81" t="e">
        <f>(C129-VLOOKUP(H129,Riders!$A$2:$C$2013,2,FALSE))/365</f>
        <v>#VALUE!</v>
      </c>
      <c r="M129" s="81" t="e">
        <f>(C129-VLOOKUP(I129,Riders!$A$2:$C$2013,2,FALSE))/365</f>
        <v>#VALUE!</v>
      </c>
      <c r="N129" s="81" t="e">
        <f>(C129-VLOOKUP(J129,Riders!$A$2:$C$2013,2,FALSE))/365</f>
        <v>#N/A</v>
      </c>
      <c r="O129" s="81" t="e">
        <f>(C129-VLOOKUP(K129,Riders!$A$2:$C$2013,2,FALSE))/365</f>
        <v>#VALUE!</v>
      </c>
      <c r="P129" s="72">
        <v>2</v>
      </c>
      <c r="Q129" s="151">
        <f t="shared" si="2"/>
        <v>261.12599999999998</v>
      </c>
      <c r="R129" s="60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52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208</v>
      </c>
      <c r="F130" s="79" t="s">
        <v>209</v>
      </c>
      <c r="G130" s="79" t="e">
        <f>VLOOKUP(J130,Riders!$A$2:$D$257,4,FALSE)</f>
        <v>#N/A</v>
      </c>
      <c r="H130" s="79" t="s">
        <v>518</v>
      </c>
      <c r="I130" s="79" t="s">
        <v>519</v>
      </c>
      <c r="J130" s="79" t="s">
        <v>520</v>
      </c>
      <c r="K130" s="79" t="s">
        <v>521</v>
      </c>
      <c r="L130" s="81" t="e">
        <f>(C130-VLOOKUP(H130,Riders!$A$2:$C$2013,2,FALSE))/365</f>
        <v>#N/A</v>
      </c>
      <c r="M130" s="81" t="e">
        <f>(C130-VLOOKUP(I130,Riders!$A$2:$C$2013,2,FALSE))/365</f>
        <v>#N/A</v>
      </c>
      <c r="N130" s="81" t="e">
        <f>(C130-VLOOKUP(J130,Riders!$A$2:$C$2013,2,FALSE))/365</f>
        <v>#N/A</v>
      </c>
      <c r="O130" s="81" t="e">
        <f>(C130-VLOOKUP(K130,Riders!$A$2:$C$2013,2,FALSE))/365</f>
        <v>#N/A</v>
      </c>
      <c r="P130" s="79">
        <v>1</v>
      </c>
      <c r="Q130" s="151">
        <f t="shared" ref="Q130:Q193" si="4">IF(COUNT(R130:AW130)=32,SUM(R130:AW130),"")</f>
        <v>248.75199999999998</v>
      </c>
      <c r="R130" s="60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52">
        <f t="shared" ref="AX130:AX193" si="5">IF(COUNT(R130:AW130)=32,3.6*4000/Q130,"")</f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208</v>
      </c>
      <c r="F131" s="79" t="s">
        <v>209</v>
      </c>
      <c r="G131" s="79" t="e">
        <f>VLOOKUP(J131,Riders!$A$2:$D$257,4,FALSE)</f>
        <v>#N/A</v>
      </c>
      <c r="H131" s="79" t="s">
        <v>232</v>
      </c>
      <c r="I131" s="79" t="s">
        <v>495</v>
      </c>
      <c r="J131" s="79" t="s">
        <v>473</v>
      </c>
      <c r="K131" s="79" t="s">
        <v>404</v>
      </c>
      <c r="L131" s="81" t="e">
        <f>(C131-VLOOKUP(H131,Riders!$A$2:$C$2013,2,FALSE))/365</f>
        <v>#VALUE!</v>
      </c>
      <c r="M131" s="81" t="e">
        <f>(C131-VLOOKUP(I131,Riders!$A$2:$C$2013,2,FALSE))/365</f>
        <v>#VALUE!</v>
      </c>
      <c r="N131" s="81" t="e">
        <f>(C131-VLOOKUP(J131,Riders!$A$2:$C$2013,2,FALSE))/365</f>
        <v>#VALUE!</v>
      </c>
      <c r="O131" s="81" t="e">
        <f>(C131-VLOOKUP(K131,Riders!$A$2:$C$2013,2,FALSE))/365</f>
        <v>#VALUE!</v>
      </c>
      <c r="P131" s="79">
        <v>2</v>
      </c>
      <c r="Q131" s="151">
        <f t="shared" si="4"/>
        <v>253.69</v>
      </c>
      <c r="R131" s="60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52">
        <f t="shared" si="5"/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208</v>
      </c>
      <c r="F132" s="79" t="s">
        <v>210</v>
      </c>
      <c r="G132" s="79" t="e">
        <f>VLOOKUP(J132,Riders!$A$2:$D$257,4,FALSE)</f>
        <v>#N/A</v>
      </c>
      <c r="H132" s="79" t="s">
        <v>275</v>
      </c>
      <c r="I132" s="79" t="s">
        <v>474</v>
      </c>
      <c r="J132" s="79" t="s">
        <v>338</v>
      </c>
      <c r="K132" s="79" t="s">
        <v>435</v>
      </c>
      <c r="L132" s="81" t="e">
        <f>(C132-VLOOKUP(H132,Riders!$A$2:$C$2013,2,FALSE))/365</f>
        <v>#VALUE!</v>
      </c>
      <c r="M132" s="81" t="e">
        <f>(C132-VLOOKUP(I132,Riders!$A$2:$C$2013,2,FALSE))/365</f>
        <v>#N/A</v>
      </c>
      <c r="N132" s="81" t="e">
        <f>(C132-VLOOKUP(J132,Riders!$A$2:$C$2013,2,FALSE))/365</f>
        <v>#VALUE!</v>
      </c>
      <c r="O132" s="81" t="e">
        <f>(C132-VLOOKUP(K132,Riders!$A$2:$C$2013,2,FALSE))/365</f>
        <v>#N/A</v>
      </c>
      <c r="P132" s="79">
        <v>3</v>
      </c>
      <c r="Q132" s="151">
        <f t="shared" si="4"/>
        <v>257.35900000000004</v>
      </c>
      <c r="R132" s="60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52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208</v>
      </c>
      <c r="F133" s="79" t="s">
        <v>210</v>
      </c>
      <c r="G133" s="79" t="e">
        <f>VLOOKUP(J133,Riders!$A$2:$D$257,4,FALSE)</f>
        <v>#N/A</v>
      </c>
      <c r="H133" s="79" t="s">
        <v>261</v>
      </c>
      <c r="I133" s="79" t="s">
        <v>412</v>
      </c>
      <c r="J133" s="79" t="s">
        <v>220</v>
      </c>
      <c r="K133" s="79" t="s">
        <v>322</v>
      </c>
      <c r="L133" s="81" t="e">
        <f>(C133-VLOOKUP(H133,Riders!$A$2:$C$2013,2,FALSE))/365</f>
        <v>#VALUE!</v>
      </c>
      <c r="M133" s="81" t="e">
        <f>(C133-VLOOKUP(I133,Riders!$A$2:$C$2013,2,FALSE))/365</f>
        <v>#VALUE!</v>
      </c>
      <c r="N133" s="81" t="e">
        <f>(C133-VLOOKUP(J133,Riders!$A$2:$C$2013,2,FALSE))/365</f>
        <v>#VALUE!</v>
      </c>
      <c r="O133" s="81" t="e">
        <f>(C133-VLOOKUP(K133,Riders!$A$2:$C$2013,2,FALSE))/365</f>
        <v>#VALUE!</v>
      </c>
      <c r="P133" s="79">
        <v>4</v>
      </c>
      <c r="Q133" s="151">
        <f t="shared" si="4"/>
        <v>262.88900000000001</v>
      </c>
      <c r="R133" s="60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52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394</v>
      </c>
      <c r="F134" s="71" t="s">
        <v>394</v>
      </c>
      <c r="G134" s="71" t="s">
        <v>15</v>
      </c>
      <c r="H134" s="71" t="s">
        <v>521</v>
      </c>
      <c r="I134" s="71" t="s">
        <v>233</v>
      </c>
      <c r="J134" s="71" t="s">
        <v>525</v>
      </c>
      <c r="K134" s="71" t="s">
        <v>526</v>
      </c>
      <c r="L134" s="74" t="e">
        <f>(C134-VLOOKUP(H134,Riders!$A$2:$C$2013,2,FALSE))/365</f>
        <v>#N/A</v>
      </c>
      <c r="M134" s="74" t="e">
        <f>(C134-VLOOKUP(I134,Riders!$A$2:$C$2013,2,FALSE))/365</f>
        <v>#VALUE!</v>
      </c>
      <c r="N134" s="74" t="e">
        <f>(C134-VLOOKUP(J134,Riders!$A$2:$C$2013,2,FALSE))/365</f>
        <v>#N/A</v>
      </c>
      <c r="O134" s="74" t="e">
        <f>(C134-VLOOKUP(K134,Riders!$A$2:$C$2013,2,FALSE))/365</f>
        <v>#N/A</v>
      </c>
      <c r="P134" s="71">
        <v>1</v>
      </c>
      <c r="Q134" s="151">
        <f t="shared" si="4"/>
        <v>269.36999999999995</v>
      </c>
      <c r="R134" s="60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52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394</v>
      </c>
      <c r="F135" s="71" t="s">
        <v>394</v>
      </c>
      <c r="G135" s="71" t="s">
        <v>27</v>
      </c>
      <c r="H135" s="71" t="s">
        <v>261</v>
      </c>
      <c r="I135" s="71" t="s">
        <v>527</v>
      </c>
      <c r="J135" s="71" t="s">
        <v>412</v>
      </c>
      <c r="K135" s="71" t="s">
        <v>413</v>
      </c>
      <c r="L135" s="74" t="e">
        <f>(C135-VLOOKUP(H135,Riders!$A$2:$C$2013,2,FALSE))/365</f>
        <v>#VALUE!</v>
      </c>
      <c r="M135" s="74" t="e">
        <f>(C135-VLOOKUP(I135,Riders!$A$2:$C$2013,2,FALSE))/365</f>
        <v>#VALUE!</v>
      </c>
      <c r="N135" s="74" t="e">
        <f>(C135-VLOOKUP(J135,Riders!$A$2:$C$2013,2,FALSE))/365</f>
        <v>#VALUE!</v>
      </c>
      <c r="O135" s="74" t="e">
        <f>(C135-VLOOKUP(K135,Riders!$A$2:$C$2013,2,FALSE))/365</f>
        <v>#VALUE!</v>
      </c>
      <c r="P135" s="71">
        <v>2</v>
      </c>
      <c r="Q135" s="151">
        <f t="shared" si="4"/>
        <v>269.97899999999998</v>
      </c>
      <c r="R135" s="60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52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394</v>
      </c>
      <c r="F136" s="71" t="s">
        <v>394</v>
      </c>
      <c r="G136" s="71" t="s">
        <v>21</v>
      </c>
      <c r="H136" s="71" t="s">
        <v>281</v>
      </c>
      <c r="I136" s="71" t="s">
        <v>528</v>
      </c>
      <c r="J136" s="71" t="s">
        <v>529</v>
      </c>
      <c r="K136" s="71" t="s">
        <v>530</v>
      </c>
      <c r="L136" s="74" t="e">
        <f>(C136-VLOOKUP(H136,Riders!$A$2:$C$2013,2,FALSE))/365</f>
        <v>#VALUE!</v>
      </c>
      <c r="M136" s="74" t="e">
        <f>(C136-VLOOKUP(I136,Riders!$A$2:$C$2013,2,FALSE))/365</f>
        <v>#N/A</v>
      </c>
      <c r="N136" s="74" t="e">
        <f>(C136-VLOOKUP(J136,Riders!$A$2:$C$2013,2,FALSE))/365</f>
        <v>#VALUE!</v>
      </c>
      <c r="O136" s="74" t="e">
        <f>(C136-VLOOKUP(K136,Riders!$A$2:$C$2013,2,FALSE))/365</f>
        <v>#N/A</v>
      </c>
      <c r="P136" s="71">
        <v>3</v>
      </c>
      <c r="Q136" s="151">
        <f t="shared" si="4"/>
        <v>270.13900000000001</v>
      </c>
      <c r="R136" s="60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52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394</v>
      </c>
      <c r="F137" s="71" t="s">
        <v>394</v>
      </c>
      <c r="G137" s="71" t="s">
        <v>47</v>
      </c>
      <c r="H137" s="71" t="s">
        <v>274</v>
      </c>
      <c r="I137" s="71" t="s">
        <v>286</v>
      </c>
      <c r="J137" s="71" t="s">
        <v>487</v>
      </c>
      <c r="K137" s="71" t="s">
        <v>517</v>
      </c>
      <c r="L137" s="74" t="e">
        <f>(C137-VLOOKUP(H137,Riders!$A$2:$C$2013,2,FALSE))/365</f>
        <v>#VALUE!</v>
      </c>
      <c r="M137" s="74" t="e">
        <f>(C137-VLOOKUP(I137,Riders!$A$2:$C$2013,2,FALSE))/365</f>
        <v>#VALUE!</v>
      </c>
      <c r="N137" s="74" t="e">
        <f>(C137-VLOOKUP(J137,Riders!$A$2:$C$2013,2,FALSE))/365</f>
        <v>#VALUE!</v>
      </c>
      <c r="O137" s="74" t="e">
        <f>(C137-VLOOKUP(K137,Riders!$A$2:$C$2013,2,FALSE))/365</f>
        <v>#VALUE!</v>
      </c>
      <c r="P137" s="71">
        <v>4</v>
      </c>
      <c r="Q137" s="151">
        <f t="shared" si="4"/>
        <v>271.78499999999997</v>
      </c>
      <c r="R137" s="60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52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394</v>
      </c>
      <c r="F138" s="71" t="s">
        <v>394</v>
      </c>
      <c r="G138" s="71" t="s">
        <v>44</v>
      </c>
      <c r="H138" s="71" t="s">
        <v>463</v>
      </c>
      <c r="I138" s="71" t="s">
        <v>247</v>
      </c>
      <c r="J138" s="71" t="s">
        <v>531</v>
      </c>
      <c r="K138" s="71" t="s">
        <v>532</v>
      </c>
      <c r="L138" s="74" t="e">
        <f>(C138-VLOOKUP(H138,Riders!$A$2:$C$2013,2,FALSE))/365</f>
        <v>#N/A</v>
      </c>
      <c r="M138" s="74" t="e">
        <f>(C138-VLOOKUP(I138,Riders!$A$2:$C$2013,2,FALSE))/365</f>
        <v>#VALUE!</v>
      </c>
      <c r="N138" s="74" t="e">
        <f>(C138-VLOOKUP(J138,Riders!$A$2:$C$2013,2,FALSE))/365</f>
        <v>#N/A</v>
      </c>
      <c r="O138" s="74" t="e">
        <f>(C138-VLOOKUP(K138,Riders!$A$2:$C$2013,2,FALSE))/365</f>
        <v>#VALUE!</v>
      </c>
      <c r="P138" s="71">
        <v>5</v>
      </c>
      <c r="Q138" s="151">
        <f t="shared" si="4"/>
        <v>287.76400000000001</v>
      </c>
      <c r="R138" s="60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52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394</v>
      </c>
      <c r="F139" s="71" t="s">
        <v>394</v>
      </c>
      <c r="G139" s="71" t="s">
        <v>70</v>
      </c>
      <c r="H139" s="71" t="s">
        <v>409</v>
      </c>
      <c r="I139" s="71" t="s">
        <v>408</v>
      </c>
      <c r="J139" s="71" t="s">
        <v>298</v>
      </c>
      <c r="K139" s="71" t="s">
        <v>493</v>
      </c>
      <c r="L139" s="74" t="e">
        <f>(C139-VLOOKUP(H139,Riders!$A$2:$C$2013,2,FALSE))/365</f>
        <v>#VALUE!</v>
      </c>
      <c r="M139" s="74" t="e">
        <f>(C139-VLOOKUP(I139,Riders!$A$2:$C$2013,2,FALSE))/365</f>
        <v>#VALUE!</v>
      </c>
      <c r="N139" s="74" t="e">
        <f>(C139-VLOOKUP(J139,Riders!$A$2:$C$2013,2,FALSE))/365</f>
        <v>#VALUE!</v>
      </c>
      <c r="O139" s="74" t="e">
        <f>(C139-VLOOKUP(K139,Riders!$A$2:$C$2013,2,FALSE))/365</f>
        <v>#VALUE!</v>
      </c>
      <c r="P139" s="71">
        <v>6</v>
      </c>
      <c r="Q139" s="151">
        <f t="shared" si="4"/>
        <v>332.44499999999999</v>
      </c>
      <c r="R139" s="60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52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471</v>
      </c>
      <c r="F140" s="72">
        <v>1</v>
      </c>
      <c r="G140" s="72" t="s">
        <v>44</v>
      </c>
      <c r="H140" s="72" t="s">
        <v>463</v>
      </c>
      <c r="I140" s="72" t="s">
        <v>247</v>
      </c>
      <c r="J140" s="72" t="s">
        <v>531</v>
      </c>
      <c r="K140" s="72" t="s">
        <v>532</v>
      </c>
      <c r="L140" s="77" t="e">
        <f>(C140-VLOOKUP(H140,Riders!$A$2:$C$2013,2,FALSE))/365</f>
        <v>#N/A</v>
      </c>
      <c r="M140" s="77" t="e">
        <f>(C140-VLOOKUP(I140,Riders!$A$2:$C$2013,2,FALSE))/365</f>
        <v>#VALUE!</v>
      </c>
      <c r="N140" s="77" t="e">
        <f>(C140-VLOOKUP(J140,Riders!$A$2:$C$2013,2,FALSE))/365</f>
        <v>#N/A</v>
      </c>
      <c r="O140" s="77" t="e">
        <f>(C140-VLOOKUP(K140,Riders!$A$2:$C$2013,2,FALSE))/365</f>
        <v>#VALUE!</v>
      </c>
      <c r="P140" s="72">
        <v>1</v>
      </c>
      <c r="Q140" s="151">
        <f t="shared" si="4"/>
        <v>290.49</v>
      </c>
      <c r="R140" s="60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52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471</v>
      </c>
      <c r="F141" s="72">
        <v>1</v>
      </c>
      <c r="G141" s="72" t="s">
        <v>70</v>
      </c>
      <c r="H141" s="72" t="s">
        <v>409</v>
      </c>
      <c r="I141" s="72" t="s">
        <v>408</v>
      </c>
      <c r="J141" s="72" t="s">
        <v>298</v>
      </c>
      <c r="K141" s="72" t="s">
        <v>493</v>
      </c>
      <c r="L141" s="77" t="e">
        <f>(C141-VLOOKUP(H141,Riders!$A$2:$C$2013,2,FALSE))/365</f>
        <v>#VALUE!</v>
      </c>
      <c r="M141" s="77" t="e">
        <f>(C141-VLOOKUP(I141,Riders!$A$2:$C$2013,2,FALSE))/365</f>
        <v>#VALUE!</v>
      </c>
      <c r="N141" s="77" t="e">
        <f>(C141-VLOOKUP(J141,Riders!$A$2:$C$2013,2,FALSE))/365</f>
        <v>#VALUE!</v>
      </c>
      <c r="O141" s="77" t="e">
        <f>(C141-VLOOKUP(K141,Riders!$A$2:$C$2013,2,FALSE))/365</f>
        <v>#VALUE!</v>
      </c>
      <c r="P141" s="72">
        <v>2</v>
      </c>
      <c r="Q141" s="151">
        <f t="shared" si="4"/>
        <v>340.28599999999994</v>
      </c>
      <c r="R141" s="60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52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471</v>
      </c>
      <c r="F142" s="72">
        <v>2</v>
      </c>
      <c r="G142" s="72" t="s">
        <v>27</v>
      </c>
      <c r="H142" s="72" t="s">
        <v>261</v>
      </c>
      <c r="I142" s="72" t="s">
        <v>527</v>
      </c>
      <c r="J142" s="72" t="s">
        <v>412</v>
      </c>
      <c r="K142" s="72" t="s">
        <v>413</v>
      </c>
      <c r="L142" s="77" t="e">
        <f>(C142-VLOOKUP(H142,Riders!$A$2:$C$2013,2,FALSE))/365</f>
        <v>#VALUE!</v>
      </c>
      <c r="M142" s="77" t="e">
        <f>(C142-VLOOKUP(I142,Riders!$A$2:$C$2013,2,FALSE))/365</f>
        <v>#VALUE!</v>
      </c>
      <c r="N142" s="77" t="e">
        <f>(C142-VLOOKUP(J142,Riders!$A$2:$C$2013,2,FALSE))/365</f>
        <v>#VALUE!</v>
      </c>
      <c r="O142" s="77" t="e">
        <f>(C142-VLOOKUP(K142,Riders!$A$2:$C$2013,2,FALSE))/365</f>
        <v>#VALUE!</v>
      </c>
      <c r="P142" s="72">
        <v>1</v>
      </c>
      <c r="Q142" s="151">
        <f t="shared" si="4"/>
        <v>265.61900000000003</v>
      </c>
      <c r="R142" s="60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52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471</v>
      </c>
      <c r="F143" s="72">
        <v>2</v>
      </c>
      <c r="G143" s="72" t="s">
        <v>21</v>
      </c>
      <c r="H143" s="72" t="s">
        <v>281</v>
      </c>
      <c r="I143" s="72" t="s">
        <v>528</v>
      </c>
      <c r="J143" s="72" t="s">
        <v>529</v>
      </c>
      <c r="K143" s="72" t="s">
        <v>530</v>
      </c>
      <c r="L143" s="77" t="e">
        <f>(C143-VLOOKUP(H143,Riders!$A$2:$C$2013,2,FALSE))/365</f>
        <v>#VALUE!</v>
      </c>
      <c r="M143" s="77" t="e">
        <f>(C143-VLOOKUP(I143,Riders!$A$2:$C$2013,2,FALSE))/365</f>
        <v>#N/A</v>
      </c>
      <c r="N143" s="77" t="e">
        <f>(C143-VLOOKUP(J143,Riders!$A$2:$C$2013,2,FALSE))/365</f>
        <v>#VALUE!</v>
      </c>
      <c r="O143" s="77" t="e">
        <f>(C143-VLOOKUP(K143,Riders!$A$2:$C$2013,2,FALSE))/365</f>
        <v>#N/A</v>
      </c>
      <c r="P143" s="72">
        <v>2</v>
      </c>
      <c r="Q143" s="151">
        <f t="shared" si="4"/>
        <v>268.45600000000002</v>
      </c>
      <c r="R143" s="60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52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471</v>
      </c>
      <c r="F144" s="72">
        <v>3</v>
      </c>
      <c r="G144" s="72" t="s">
        <v>47</v>
      </c>
      <c r="H144" s="72" t="s">
        <v>274</v>
      </c>
      <c r="I144" s="72" t="s">
        <v>286</v>
      </c>
      <c r="J144" s="72" t="s">
        <v>487</v>
      </c>
      <c r="K144" s="72" t="s">
        <v>517</v>
      </c>
      <c r="L144" s="77" t="e">
        <f>(C144-VLOOKUP(H144,Riders!$A$2:$C$2013,2,FALSE))/365</f>
        <v>#VALUE!</v>
      </c>
      <c r="M144" s="77" t="e">
        <f>(C144-VLOOKUP(I144,Riders!$A$2:$C$2013,2,FALSE))/365</f>
        <v>#VALUE!</v>
      </c>
      <c r="N144" s="77" t="e">
        <f>(C144-VLOOKUP(J144,Riders!$A$2:$C$2013,2,FALSE))/365</f>
        <v>#VALUE!</v>
      </c>
      <c r="O144" s="77" t="e">
        <f>(C144-VLOOKUP(K144,Riders!$A$2:$C$2013,2,FALSE))/365</f>
        <v>#VALUE!</v>
      </c>
      <c r="P144" s="72">
        <v>1</v>
      </c>
      <c r="Q144" s="151">
        <f t="shared" si="4"/>
        <v>268.11799999999999</v>
      </c>
      <c r="R144" s="60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52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471</v>
      </c>
      <c r="F145" s="72">
        <v>3</v>
      </c>
      <c r="G145" s="72" t="s">
        <v>15</v>
      </c>
      <c r="H145" s="72" t="s">
        <v>521</v>
      </c>
      <c r="I145" s="72" t="s">
        <v>233</v>
      </c>
      <c r="J145" s="72" t="s">
        <v>525</v>
      </c>
      <c r="K145" s="72" t="s">
        <v>526</v>
      </c>
      <c r="L145" s="77" t="e">
        <f>(C145-VLOOKUP(H145,Riders!$A$2:$C$2013,2,FALSE))/365</f>
        <v>#N/A</v>
      </c>
      <c r="M145" s="77" t="e">
        <f>(C145-VLOOKUP(I145,Riders!$A$2:$C$2013,2,FALSE))/365</f>
        <v>#VALUE!</v>
      </c>
      <c r="N145" s="77" t="e">
        <f>(C145-VLOOKUP(J145,Riders!$A$2:$C$2013,2,FALSE))/365</f>
        <v>#N/A</v>
      </c>
      <c r="O145" s="77" t="e">
        <f>(C145-VLOOKUP(K145,Riders!$A$2:$C$2013,2,FALSE))/365</f>
        <v>#N/A</v>
      </c>
      <c r="P145" s="72">
        <v>2</v>
      </c>
      <c r="Q145" s="151">
        <f t="shared" si="4"/>
        <v>268.827</v>
      </c>
      <c r="R145" s="60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52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208</v>
      </c>
      <c r="F146" s="79" t="s">
        <v>209</v>
      </c>
      <c r="G146" s="79" t="s">
        <v>27</v>
      </c>
      <c r="H146" s="79" t="s">
        <v>261</v>
      </c>
      <c r="I146" s="79" t="s">
        <v>527</v>
      </c>
      <c r="J146" s="79" t="s">
        <v>412</v>
      </c>
      <c r="K146" s="79" t="s">
        <v>413</v>
      </c>
      <c r="L146" s="81" t="e">
        <f>(C146-VLOOKUP(H146,Riders!$A$2:$C$2013,2,FALSE))/365</f>
        <v>#VALUE!</v>
      </c>
      <c r="M146" s="81" t="e">
        <f>(C146-VLOOKUP(I146,Riders!$A$2:$C$2013,2,FALSE))/365</f>
        <v>#VALUE!</v>
      </c>
      <c r="N146" s="81" t="e">
        <f>(C146-VLOOKUP(J146,Riders!$A$2:$C$2013,2,FALSE))/365</f>
        <v>#VALUE!</v>
      </c>
      <c r="O146" s="81" t="e">
        <f>(C146-VLOOKUP(K146,Riders!$A$2:$C$2013,2,FALSE))/365</f>
        <v>#VALUE!</v>
      </c>
      <c r="P146" s="79">
        <v>1</v>
      </c>
      <c r="Q146" s="151" t="str">
        <f t="shared" si="4"/>
        <v/>
      </c>
      <c r="R146" s="60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52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208</v>
      </c>
      <c r="F147" s="79" t="s">
        <v>209</v>
      </c>
      <c r="G147" s="79" t="s">
        <v>47</v>
      </c>
      <c r="H147" s="79" t="s">
        <v>274</v>
      </c>
      <c r="I147" s="79" t="s">
        <v>286</v>
      </c>
      <c r="J147" s="79" t="s">
        <v>487</v>
      </c>
      <c r="K147" s="79" t="s">
        <v>517</v>
      </c>
      <c r="L147" s="81" t="e">
        <f>(C147-VLOOKUP(H147,Riders!$A$2:$C$2013,2,FALSE))/365</f>
        <v>#VALUE!</v>
      </c>
      <c r="M147" s="81" t="e">
        <f>(C147-VLOOKUP(I147,Riders!$A$2:$C$2013,2,FALSE))/365</f>
        <v>#VALUE!</v>
      </c>
      <c r="N147" s="81" t="e">
        <f>(C147-VLOOKUP(J147,Riders!$A$2:$C$2013,2,FALSE))/365</f>
        <v>#VALUE!</v>
      </c>
      <c r="O147" s="81" t="e">
        <f>(C147-VLOOKUP(K147,Riders!$A$2:$C$2013,2,FALSE))/365</f>
        <v>#VALUE!</v>
      </c>
      <c r="P147" s="79">
        <v>2</v>
      </c>
      <c r="Q147" s="151" t="str">
        <f t="shared" si="4"/>
        <v/>
      </c>
      <c r="R147" s="60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52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208</v>
      </c>
      <c r="F148" s="79" t="s">
        <v>210</v>
      </c>
      <c r="G148" s="79" t="s">
        <v>21</v>
      </c>
      <c r="H148" s="79" t="s">
        <v>281</v>
      </c>
      <c r="I148" s="79" t="s">
        <v>528</v>
      </c>
      <c r="J148" s="79" t="s">
        <v>529</v>
      </c>
      <c r="K148" s="79" t="s">
        <v>530</v>
      </c>
      <c r="L148" s="81" t="e">
        <f>(C148-VLOOKUP(H148,Riders!$A$2:$C$2013,2,FALSE))/365</f>
        <v>#VALUE!</v>
      </c>
      <c r="M148" s="81" t="e">
        <f>(C148-VLOOKUP(I148,Riders!$A$2:$C$2013,2,FALSE))/365</f>
        <v>#N/A</v>
      </c>
      <c r="N148" s="81" t="e">
        <f>(C148-VLOOKUP(J148,Riders!$A$2:$C$2013,2,FALSE))/365</f>
        <v>#VALUE!</v>
      </c>
      <c r="O148" s="81" t="e">
        <f>(C148-VLOOKUP(K148,Riders!$A$2:$C$2013,2,FALSE))/365</f>
        <v>#N/A</v>
      </c>
      <c r="P148" s="79">
        <v>3</v>
      </c>
      <c r="Q148" s="151">
        <f t="shared" si="4"/>
        <v>266.78899999999999</v>
      </c>
      <c r="R148" s="60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52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208</v>
      </c>
      <c r="F149" s="79" t="s">
        <v>210</v>
      </c>
      <c r="G149" s="79" t="s">
        <v>15</v>
      </c>
      <c r="H149" s="79" t="s">
        <v>521</v>
      </c>
      <c r="I149" s="79" t="s">
        <v>233</v>
      </c>
      <c r="J149" s="79" t="s">
        <v>525</v>
      </c>
      <c r="K149" s="79" t="s">
        <v>526</v>
      </c>
      <c r="L149" s="81" t="e">
        <f>(C149-VLOOKUP(H149,Riders!$A$2:$C$2013,2,FALSE))/365</f>
        <v>#N/A</v>
      </c>
      <c r="M149" s="81" t="e">
        <f>(C149-VLOOKUP(I149,Riders!$A$2:$C$2013,2,FALSE))/365</f>
        <v>#VALUE!</v>
      </c>
      <c r="N149" s="81" t="e">
        <f>(C149-VLOOKUP(J149,Riders!$A$2:$C$2013,2,FALSE))/365</f>
        <v>#N/A</v>
      </c>
      <c r="O149" s="81" t="e">
        <f>(C149-VLOOKUP(K149,Riders!$A$2:$C$2013,2,FALSE))/365</f>
        <v>#N/A</v>
      </c>
      <c r="P149" s="79">
        <v>4</v>
      </c>
      <c r="Q149" s="151">
        <f t="shared" si="4"/>
        <v>277.036</v>
      </c>
      <c r="R149" s="60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52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394</v>
      </c>
      <c r="F150" s="71" t="s">
        <v>394</v>
      </c>
      <c r="G150" s="71" t="s">
        <v>56</v>
      </c>
      <c r="H150" s="71" t="s">
        <v>300</v>
      </c>
      <c r="I150" s="71" t="s">
        <v>273</v>
      </c>
      <c r="J150" s="71" t="s">
        <v>445</v>
      </c>
      <c r="K150" s="71" t="s">
        <v>444</v>
      </c>
      <c r="L150" s="71"/>
      <c r="M150" s="71"/>
      <c r="N150" s="71"/>
      <c r="O150" s="71"/>
      <c r="P150" s="71">
        <v>1</v>
      </c>
      <c r="Q150" s="151">
        <f t="shared" si="4"/>
        <v>264.47500000000002</v>
      </c>
      <c r="R150" s="60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52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394</v>
      </c>
      <c r="F151" s="71" t="s">
        <v>394</v>
      </c>
      <c r="G151" s="71" t="s">
        <v>121</v>
      </c>
      <c r="H151" s="71" t="s">
        <v>536</v>
      </c>
      <c r="I151" s="71" t="s">
        <v>537</v>
      </c>
      <c r="J151" s="71" t="s">
        <v>538</v>
      </c>
      <c r="K151" s="71" t="s">
        <v>539</v>
      </c>
      <c r="L151" s="71"/>
      <c r="M151" s="71"/>
      <c r="N151" s="71"/>
      <c r="O151" s="71"/>
      <c r="P151" s="71">
        <v>2</v>
      </c>
      <c r="Q151" s="151">
        <f t="shared" si="4"/>
        <v>269.28000000000003</v>
      </c>
      <c r="R151" s="60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52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394</v>
      </c>
      <c r="F152" s="71" t="s">
        <v>394</v>
      </c>
      <c r="G152" s="71" t="s">
        <v>238</v>
      </c>
      <c r="H152" s="71" t="s">
        <v>299</v>
      </c>
      <c r="I152" s="71" t="s">
        <v>237</v>
      </c>
      <c r="J152" s="71" t="s">
        <v>505</v>
      </c>
      <c r="K152" s="71" t="s">
        <v>506</v>
      </c>
      <c r="L152" s="71"/>
      <c r="M152" s="71"/>
      <c r="N152" s="71"/>
      <c r="O152" s="71"/>
      <c r="P152" s="71">
        <v>3</v>
      </c>
      <c r="Q152" s="151">
        <f t="shared" si="4"/>
        <v>277.81</v>
      </c>
      <c r="R152" s="60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52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394</v>
      </c>
      <c r="F153" s="71" t="s">
        <v>394</v>
      </c>
      <c r="G153" s="71" t="s">
        <v>175</v>
      </c>
      <c r="H153" s="71" t="s">
        <v>540</v>
      </c>
      <c r="I153" s="71" t="s">
        <v>302</v>
      </c>
      <c r="J153" s="71" t="s">
        <v>541</v>
      </c>
      <c r="K153" s="71" t="s">
        <v>542</v>
      </c>
      <c r="L153" s="71"/>
      <c r="M153" s="71"/>
      <c r="N153" s="71"/>
      <c r="O153" s="71"/>
      <c r="P153" s="71">
        <v>4</v>
      </c>
      <c r="Q153" s="151">
        <f t="shared" si="4"/>
        <v>281.05500000000001</v>
      </c>
      <c r="R153" s="60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52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471</v>
      </c>
      <c r="F154" s="72">
        <v>1</v>
      </c>
      <c r="G154" s="72" t="s">
        <v>121</v>
      </c>
      <c r="H154" s="72" t="s">
        <v>536</v>
      </c>
      <c r="I154" s="72" t="s">
        <v>538</v>
      </c>
      <c r="J154" s="72" t="s">
        <v>543</v>
      </c>
      <c r="K154" s="72" t="s">
        <v>539</v>
      </c>
      <c r="L154" s="72"/>
      <c r="M154" s="72"/>
      <c r="N154" s="72"/>
      <c r="O154" s="72"/>
      <c r="P154" s="72">
        <v>1</v>
      </c>
      <c r="Q154" s="151" t="str">
        <f t="shared" si="4"/>
        <v/>
      </c>
      <c r="R154" s="60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52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471</v>
      </c>
      <c r="F155" s="72">
        <v>1</v>
      </c>
      <c r="G155" s="72" t="s">
        <v>238</v>
      </c>
      <c r="H155" s="72" t="s">
        <v>299</v>
      </c>
      <c r="I155" s="72" t="s">
        <v>237</v>
      </c>
      <c r="J155" s="72" t="s">
        <v>505</v>
      </c>
      <c r="K155" s="72" t="s">
        <v>417</v>
      </c>
      <c r="L155" s="72"/>
      <c r="M155" s="72"/>
      <c r="N155" s="72"/>
      <c r="O155" s="72"/>
      <c r="P155" s="72">
        <v>2</v>
      </c>
      <c r="Q155" s="151">
        <f t="shared" si="4"/>
        <v>278.20400000000001</v>
      </c>
      <c r="R155" s="60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52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471</v>
      </c>
      <c r="F156" s="72">
        <v>2</v>
      </c>
      <c r="G156" s="72" t="s">
        <v>56</v>
      </c>
      <c r="H156" s="72" t="s">
        <v>300</v>
      </c>
      <c r="I156" s="72" t="s">
        <v>273</v>
      </c>
      <c r="J156" s="72" t="s">
        <v>445</v>
      </c>
      <c r="K156" s="72" t="s">
        <v>444</v>
      </c>
      <c r="L156" s="72"/>
      <c r="M156" s="72"/>
      <c r="N156" s="72"/>
      <c r="O156" s="72"/>
      <c r="P156" s="72">
        <v>1</v>
      </c>
      <c r="Q156" s="151" t="str">
        <f t="shared" si="4"/>
        <v/>
      </c>
      <c r="R156" s="60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52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471</v>
      </c>
      <c r="F157" s="72">
        <v>2</v>
      </c>
      <c r="G157" s="72" t="s">
        <v>175</v>
      </c>
      <c r="H157" s="72" t="s">
        <v>540</v>
      </c>
      <c r="I157" s="72" t="s">
        <v>302</v>
      </c>
      <c r="J157" s="72" t="s">
        <v>541</v>
      </c>
      <c r="K157" s="72" t="s">
        <v>542</v>
      </c>
      <c r="L157" s="72"/>
      <c r="M157" s="72"/>
      <c r="N157" s="72"/>
      <c r="O157" s="72"/>
      <c r="P157" s="72">
        <v>2</v>
      </c>
      <c r="Q157" s="151" t="str">
        <f t="shared" si="4"/>
        <v/>
      </c>
      <c r="R157" s="60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52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208</v>
      </c>
      <c r="F158" s="79" t="s">
        <v>209</v>
      </c>
      <c r="G158" s="79" t="s">
        <v>56</v>
      </c>
      <c r="H158" s="79" t="s">
        <v>300</v>
      </c>
      <c r="I158" s="79" t="s">
        <v>273</v>
      </c>
      <c r="J158" s="79" t="s">
        <v>445</v>
      </c>
      <c r="K158" s="79" t="s">
        <v>444</v>
      </c>
      <c r="L158" s="79"/>
      <c r="M158" s="79"/>
      <c r="N158" s="79"/>
      <c r="O158" s="79"/>
      <c r="P158" s="79">
        <v>1</v>
      </c>
      <c r="Q158" s="151">
        <f t="shared" si="4"/>
        <v>261.411</v>
      </c>
      <c r="R158" s="60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52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208</v>
      </c>
      <c r="F159" s="79" t="s">
        <v>209</v>
      </c>
      <c r="G159" s="79" t="s">
        <v>121</v>
      </c>
      <c r="H159" s="79" t="s">
        <v>536</v>
      </c>
      <c r="I159" s="79" t="s">
        <v>538</v>
      </c>
      <c r="J159" s="79" t="s">
        <v>543</v>
      </c>
      <c r="K159" s="79" t="s">
        <v>539</v>
      </c>
      <c r="L159" s="79"/>
      <c r="M159" s="79"/>
      <c r="N159" s="79"/>
      <c r="O159" s="79"/>
      <c r="P159" s="79">
        <v>2</v>
      </c>
      <c r="Q159" s="151">
        <f t="shared" si="4"/>
        <v>263.27600000000001</v>
      </c>
      <c r="R159" s="60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52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208</v>
      </c>
      <c r="F160" s="42" t="s">
        <v>210</v>
      </c>
      <c r="G160" s="79" t="s">
        <v>238</v>
      </c>
      <c r="H160" s="79" t="s">
        <v>299</v>
      </c>
      <c r="I160" s="79" t="s">
        <v>237</v>
      </c>
      <c r="J160" s="79" t="s">
        <v>505</v>
      </c>
      <c r="K160" s="79" t="s">
        <v>506</v>
      </c>
      <c r="L160" s="79"/>
      <c r="M160" s="79"/>
      <c r="N160" s="79"/>
      <c r="O160" s="79"/>
      <c r="P160" s="42">
        <v>3</v>
      </c>
      <c r="Q160" s="151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52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208</v>
      </c>
      <c r="F161" s="42" t="s">
        <v>210</v>
      </c>
      <c r="G161" s="79" t="s">
        <v>175</v>
      </c>
      <c r="H161" s="79" t="s">
        <v>540</v>
      </c>
      <c r="I161" s="79" t="s">
        <v>302</v>
      </c>
      <c r="J161" s="79" t="s">
        <v>541</v>
      </c>
      <c r="K161" s="79" t="s">
        <v>542</v>
      </c>
      <c r="L161" s="79"/>
      <c r="M161" s="79"/>
      <c r="N161" s="79"/>
      <c r="O161" s="79"/>
      <c r="P161" s="42">
        <v>4</v>
      </c>
      <c r="Q161" s="151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52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394</v>
      </c>
      <c r="F162" s="43" t="s">
        <v>394</v>
      </c>
      <c r="G162" s="71" t="s">
        <v>67</v>
      </c>
      <c r="H162" s="71" t="s">
        <v>218</v>
      </c>
      <c r="I162" s="71" t="s">
        <v>544</v>
      </c>
      <c r="J162" s="71" t="s">
        <v>545</v>
      </c>
      <c r="K162" s="71" t="s">
        <v>277</v>
      </c>
      <c r="L162" s="71"/>
      <c r="M162" s="71"/>
      <c r="N162" s="71"/>
      <c r="O162" s="71"/>
      <c r="P162" s="43">
        <v>1</v>
      </c>
      <c r="Q162" s="151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52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394</v>
      </c>
      <c r="F163" s="43" t="s">
        <v>394</v>
      </c>
      <c r="G163" s="71" t="s">
        <v>25</v>
      </c>
      <c r="H163" s="71" t="s">
        <v>353</v>
      </c>
      <c r="I163" s="71" t="s">
        <v>275</v>
      </c>
      <c r="J163" s="71" t="s">
        <v>546</v>
      </c>
      <c r="K163" s="71" t="s">
        <v>338</v>
      </c>
      <c r="L163" s="71"/>
      <c r="M163" s="71"/>
      <c r="N163" s="71"/>
      <c r="O163" s="71"/>
      <c r="P163" s="43">
        <v>2</v>
      </c>
      <c r="Q163" s="151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52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394</v>
      </c>
      <c r="F164" s="43" t="s">
        <v>394</v>
      </c>
      <c r="G164" s="71" t="s">
        <v>27</v>
      </c>
      <c r="H164" s="71" t="s">
        <v>316</v>
      </c>
      <c r="I164" s="71" t="s">
        <v>547</v>
      </c>
      <c r="J164" s="71" t="s">
        <v>548</v>
      </c>
      <c r="K164" s="71" t="s">
        <v>549</v>
      </c>
      <c r="L164" s="71"/>
      <c r="M164" s="71"/>
      <c r="N164" s="71"/>
      <c r="O164" s="71"/>
      <c r="P164" s="43">
        <v>3</v>
      </c>
      <c r="Q164" s="151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52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394</v>
      </c>
      <c r="F165" s="43" t="s">
        <v>394</v>
      </c>
      <c r="G165" s="71" t="s">
        <v>29</v>
      </c>
      <c r="H165" s="71" t="s">
        <v>433</v>
      </c>
      <c r="I165" s="71" t="s">
        <v>332</v>
      </c>
      <c r="J165" s="71" t="s">
        <v>550</v>
      </c>
      <c r="K165" s="71" t="s">
        <v>551</v>
      </c>
      <c r="L165" s="71"/>
      <c r="M165" s="71"/>
      <c r="N165" s="71"/>
      <c r="O165" s="71"/>
      <c r="P165" s="43">
        <v>4</v>
      </c>
      <c r="Q165" s="151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52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394</v>
      </c>
      <c r="F166" s="43" t="s">
        <v>394</v>
      </c>
      <c r="G166" s="71" t="s">
        <v>36</v>
      </c>
      <c r="H166" s="71" t="s">
        <v>276</v>
      </c>
      <c r="I166" s="71" t="s">
        <v>552</v>
      </c>
      <c r="J166" s="71" t="s">
        <v>325</v>
      </c>
      <c r="K166" s="71" t="s">
        <v>442</v>
      </c>
      <c r="L166" s="71"/>
      <c r="M166" s="71"/>
      <c r="N166" s="71"/>
      <c r="O166" s="71"/>
      <c r="P166" s="43">
        <v>5</v>
      </c>
      <c r="Q166" s="151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52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394</v>
      </c>
      <c r="F167" s="71" t="s">
        <v>394</v>
      </c>
      <c r="G167" s="71" t="s">
        <v>53</v>
      </c>
      <c r="H167" s="71" t="s">
        <v>307</v>
      </c>
      <c r="I167" s="71" t="s">
        <v>495</v>
      </c>
      <c r="J167" s="71" t="s">
        <v>232</v>
      </c>
      <c r="K167" s="71" t="s">
        <v>553</v>
      </c>
      <c r="L167" s="71"/>
      <c r="M167" s="71"/>
      <c r="N167" s="71"/>
      <c r="O167" s="71"/>
      <c r="P167" s="43">
        <v>6</v>
      </c>
      <c r="Q167" s="151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52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394</v>
      </c>
      <c r="F168" s="71" t="s">
        <v>394</v>
      </c>
      <c r="G168" s="71" t="s">
        <v>15</v>
      </c>
      <c r="H168" s="71" t="s">
        <v>518</v>
      </c>
      <c r="I168" s="71" t="s">
        <v>519</v>
      </c>
      <c r="J168" s="71" t="s">
        <v>508</v>
      </c>
      <c r="K168" s="71" t="s">
        <v>347</v>
      </c>
      <c r="L168" s="71"/>
      <c r="M168" s="71"/>
      <c r="N168" s="71"/>
      <c r="O168" s="71"/>
      <c r="P168" s="43">
        <v>7</v>
      </c>
      <c r="Q168" s="151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52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394</v>
      </c>
      <c r="F169" s="71" t="s">
        <v>394</v>
      </c>
      <c r="G169" s="71" t="s">
        <v>56</v>
      </c>
      <c r="H169" s="71" t="s">
        <v>444</v>
      </c>
      <c r="I169" s="71" t="s">
        <v>300</v>
      </c>
      <c r="J169" s="71" t="s">
        <v>273</v>
      </c>
      <c r="K169" s="71" t="s">
        <v>445</v>
      </c>
      <c r="L169" s="71"/>
      <c r="M169" s="71"/>
      <c r="N169" s="71"/>
      <c r="O169" s="71"/>
      <c r="P169" s="43">
        <v>8</v>
      </c>
      <c r="Q169" s="151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52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394</v>
      </c>
      <c r="F170" s="71" t="s">
        <v>394</v>
      </c>
      <c r="G170" s="71" t="s">
        <v>17</v>
      </c>
      <c r="H170" s="71" t="s">
        <v>219</v>
      </c>
      <c r="I170" s="71" t="s">
        <v>337</v>
      </c>
      <c r="J170" s="71" t="s">
        <v>439</v>
      </c>
      <c r="K170" s="71" t="s">
        <v>554</v>
      </c>
      <c r="L170" s="71"/>
      <c r="M170" s="71"/>
      <c r="N170" s="71"/>
      <c r="O170" s="71"/>
      <c r="P170" s="43">
        <v>9</v>
      </c>
      <c r="Q170" s="151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52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394</v>
      </c>
      <c r="F171" s="71" t="s">
        <v>394</v>
      </c>
      <c r="G171" s="71" t="s">
        <v>51</v>
      </c>
      <c r="H171" s="71" t="s">
        <v>310</v>
      </c>
      <c r="I171" s="71" t="s">
        <v>242</v>
      </c>
      <c r="J171" s="71" t="s">
        <v>555</v>
      </c>
      <c r="K171" s="71" t="s">
        <v>556</v>
      </c>
      <c r="L171" s="71"/>
      <c r="M171" s="71"/>
      <c r="N171" s="71"/>
      <c r="O171" s="71"/>
      <c r="P171" s="43">
        <v>10</v>
      </c>
      <c r="Q171" s="151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52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394</v>
      </c>
      <c r="F172" s="71" t="s">
        <v>394</v>
      </c>
      <c r="G172" s="71" t="s">
        <v>47</v>
      </c>
      <c r="H172" s="71" t="s">
        <v>274</v>
      </c>
      <c r="I172" s="71" t="s">
        <v>557</v>
      </c>
      <c r="J172" s="71" t="s">
        <v>558</v>
      </c>
      <c r="K172" s="71" t="s">
        <v>286</v>
      </c>
      <c r="L172" s="71"/>
      <c r="M172" s="71"/>
      <c r="N172" s="71"/>
      <c r="O172" s="71"/>
      <c r="P172" s="43">
        <v>11</v>
      </c>
      <c r="Q172" s="151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52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394</v>
      </c>
      <c r="F173" s="71" t="s">
        <v>394</v>
      </c>
      <c r="G173" s="71" t="s">
        <v>175</v>
      </c>
      <c r="H173" s="71" t="s">
        <v>559</v>
      </c>
      <c r="I173" s="71" t="s">
        <v>302</v>
      </c>
      <c r="J173" s="71" t="s">
        <v>343</v>
      </c>
      <c r="K173" s="71" t="s">
        <v>560</v>
      </c>
      <c r="L173" s="71"/>
      <c r="M173" s="71"/>
      <c r="N173" s="71"/>
      <c r="O173" s="71"/>
      <c r="P173" s="43">
        <v>12</v>
      </c>
      <c r="Q173" s="151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52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1" t="s">
        <v>471</v>
      </c>
      <c r="F174" s="72">
        <v>1</v>
      </c>
      <c r="G174" s="72" t="s">
        <v>15</v>
      </c>
      <c r="H174" s="72" t="s">
        <v>518</v>
      </c>
      <c r="I174" s="72" t="s">
        <v>519</v>
      </c>
      <c r="J174" s="72" t="s">
        <v>508</v>
      </c>
      <c r="K174" s="72" t="s">
        <v>347</v>
      </c>
      <c r="L174" s="72"/>
      <c r="M174" s="72"/>
      <c r="N174" s="72"/>
      <c r="O174" s="72"/>
      <c r="P174" s="91">
        <v>1</v>
      </c>
      <c r="Q174" s="151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52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1" t="s">
        <v>471</v>
      </c>
      <c r="F175" s="72">
        <v>1</v>
      </c>
      <c r="G175" s="72" t="s">
        <v>53</v>
      </c>
      <c r="H175" s="72" t="s">
        <v>307</v>
      </c>
      <c r="I175" s="72" t="s">
        <v>495</v>
      </c>
      <c r="J175" s="72" t="s">
        <v>232</v>
      </c>
      <c r="K175" s="72" t="s">
        <v>553</v>
      </c>
      <c r="L175" s="72"/>
      <c r="M175" s="72"/>
      <c r="N175" s="72"/>
      <c r="O175" s="72"/>
      <c r="P175" s="91">
        <v>2</v>
      </c>
      <c r="Q175" s="151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52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1" t="s">
        <v>471</v>
      </c>
      <c r="F176" s="72">
        <v>2</v>
      </c>
      <c r="G176" s="72" t="s">
        <v>36</v>
      </c>
      <c r="H176" s="72" t="s">
        <v>276</v>
      </c>
      <c r="I176" s="72" t="s">
        <v>552</v>
      </c>
      <c r="J176" s="72" t="s">
        <v>325</v>
      </c>
      <c r="K176" s="72" t="s">
        <v>442</v>
      </c>
      <c r="L176" s="72"/>
      <c r="M176" s="72"/>
      <c r="N176" s="72"/>
      <c r="O176" s="72"/>
      <c r="P176" s="91">
        <v>1</v>
      </c>
      <c r="Q176" s="151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52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1" t="s">
        <v>471</v>
      </c>
      <c r="F177" s="72">
        <v>2</v>
      </c>
      <c r="G177" s="72" t="s">
        <v>56</v>
      </c>
      <c r="H177" s="72" t="s">
        <v>444</v>
      </c>
      <c r="I177" s="72" t="s">
        <v>300</v>
      </c>
      <c r="J177" s="72" t="s">
        <v>273</v>
      </c>
      <c r="K177" s="72" t="s">
        <v>445</v>
      </c>
      <c r="L177" s="72"/>
      <c r="M177" s="72"/>
      <c r="N177" s="72"/>
      <c r="O177" s="72"/>
      <c r="P177" s="91">
        <v>2</v>
      </c>
      <c r="Q177" s="151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52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2">
        <v>43888</v>
      </c>
      <c r="D178" s="10" t="s">
        <v>13</v>
      </c>
      <c r="E178" s="91" t="s">
        <v>471</v>
      </c>
      <c r="F178" s="91">
        <v>3</v>
      </c>
      <c r="G178" s="72" t="s">
        <v>25</v>
      </c>
      <c r="H178" s="72" t="s">
        <v>318</v>
      </c>
      <c r="I178" s="72" t="s">
        <v>353</v>
      </c>
      <c r="J178" s="72" t="s">
        <v>275</v>
      </c>
      <c r="K178" s="72" t="s">
        <v>546</v>
      </c>
      <c r="L178" s="72"/>
      <c r="M178" s="72"/>
      <c r="N178" s="72"/>
      <c r="O178" s="72"/>
      <c r="P178" s="91">
        <v>1</v>
      </c>
      <c r="Q178" s="151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52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2">
        <v>43888</v>
      </c>
      <c r="D179" s="10" t="s">
        <v>13</v>
      </c>
      <c r="E179" s="91" t="s">
        <v>471</v>
      </c>
      <c r="F179" s="91">
        <v>3</v>
      </c>
      <c r="G179" s="72" t="s">
        <v>27</v>
      </c>
      <c r="H179" s="72" t="s">
        <v>316</v>
      </c>
      <c r="I179" s="72" t="s">
        <v>547</v>
      </c>
      <c r="J179" s="72" t="s">
        <v>548</v>
      </c>
      <c r="K179" s="72" t="s">
        <v>549</v>
      </c>
      <c r="L179" s="72"/>
      <c r="M179" s="72"/>
      <c r="N179" s="72"/>
      <c r="O179" s="72"/>
      <c r="P179" s="91">
        <v>2</v>
      </c>
      <c r="Q179" s="151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52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2">
        <v>43888</v>
      </c>
      <c r="D180" s="10" t="s">
        <v>13</v>
      </c>
      <c r="E180" s="91" t="s">
        <v>471</v>
      </c>
      <c r="F180" s="91">
        <v>4</v>
      </c>
      <c r="G180" s="72" t="s">
        <v>67</v>
      </c>
      <c r="H180" s="72" t="s">
        <v>218</v>
      </c>
      <c r="I180" s="72" t="s">
        <v>544</v>
      </c>
      <c r="J180" s="72" t="s">
        <v>545</v>
      </c>
      <c r="K180" s="72" t="s">
        <v>277</v>
      </c>
      <c r="L180" s="72"/>
      <c r="M180" s="72"/>
      <c r="N180" s="72"/>
      <c r="O180" s="72"/>
      <c r="P180" s="91">
        <v>1</v>
      </c>
      <c r="Q180" s="151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52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2">
        <v>43888</v>
      </c>
      <c r="D181" s="10" t="s">
        <v>13</v>
      </c>
      <c r="E181" s="91" t="s">
        <v>471</v>
      </c>
      <c r="F181" s="91">
        <v>4</v>
      </c>
      <c r="G181" s="72" t="s">
        <v>29</v>
      </c>
      <c r="H181" s="72" t="s">
        <v>313</v>
      </c>
      <c r="I181" s="72" t="s">
        <v>433</v>
      </c>
      <c r="J181" s="72" t="s">
        <v>332</v>
      </c>
      <c r="K181" s="72" t="s">
        <v>551</v>
      </c>
      <c r="L181" s="72"/>
      <c r="M181" s="72"/>
      <c r="N181" s="72"/>
      <c r="O181" s="72"/>
      <c r="P181" s="91">
        <v>2</v>
      </c>
      <c r="Q181" s="151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52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3">
        <v>43888</v>
      </c>
      <c r="D182" s="4" t="s">
        <v>13</v>
      </c>
      <c r="E182" s="42" t="s">
        <v>208</v>
      </c>
      <c r="F182" s="42" t="s">
        <v>209</v>
      </c>
      <c r="G182" s="79" t="s">
        <v>67</v>
      </c>
      <c r="H182" s="79" t="s">
        <v>218</v>
      </c>
      <c r="I182" s="79" t="s">
        <v>544</v>
      </c>
      <c r="J182" s="79" t="s">
        <v>545</v>
      </c>
      <c r="K182" s="79" t="s">
        <v>277</v>
      </c>
      <c r="L182" s="79"/>
      <c r="M182" s="79"/>
      <c r="N182" s="79"/>
      <c r="O182" s="79"/>
      <c r="P182" s="42">
        <v>1</v>
      </c>
      <c r="Q182" s="151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52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3">
        <v>43888</v>
      </c>
      <c r="D183" s="4" t="s">
        <v>13</v>
      </c>
      <c r="E183" s="42" t="s">
        <v>208</v>
      </c>
      <c r="F183" s="42" t="s">
        <v>209</v>
      </c>
      <c r="G183" s="79" t="s">
        <v>25</v>
      </c>
      <c r="H183" s="79" t="s">
        <v>353</v>
      </c>
      <c r="I183" s="79" t="s">
        <v>275</v>
      </c>
      <c r="J183" s="79" t="s">
        <v>546</v>
      </c>
      <c r="K183" s="79" t="s">
        <v>338</v>
      </c>
      <c r="L183" s="79"/>
      <c r="M183" s="79"/>
      <c r="N183" s="79"/>
      <c r="O183" s="79"/>
      <c r="P183" s="42">
        <v>2</v>
      </c>
      <c r="Q183" s="151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52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3">
        <v>43888</v>
      </c>
      <c r="D184" s="4" t="s">
        <v>13</v>
      </c>
      <c r="E184" s="42" t="s">
        <v>208</v>
      </c>
      <c r="F184" s="42" t="s">
        <v>210</v>
      </c>
      <c r="G184" s="79" t="s">
        <v>15</v>
      </c>
      <c r="H184" s="79" t="s">
        <v>518</v>
      </c>
      <c r="I184" s="79" t="s">
        <v>519</v>
      </c>
      <c r="J184" s="79" t="s">
        <v>508</v>
      </c>
      <c r="K184" s="79" t="s">
        <v>347</v>
      </c>
      <c r="L184" s="79"/>
      <c r="M184" s="79"/>
      <c r="N184" s="79"/>
      <c r="O184" s="79"/>
      <c r="P184" s="42">
        <v>3</v>
      </c>
      <c r="Q184" s="151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52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3">
        <v>43888</v>
      </c>
      <c r="D185" s="4" t="s">
        <v>13</v>
      </c>
      <c r="E185" s="42" t="s">
        <v>208</v>
      </c>
      <c r="F185" s="42" t="s">
        <v>210</v>
      </c>
      <c r="G185" s="79" t="s">
        <v>27</v>
      </c>
      <c r="H185" s="79" t="s">
        <v>316</v>
      </c>
      <c r="I185" s="79" t="s">
        <v>547</v>
      </c>
      <c r="J185" s="79" t="s">
        <v>548</v>
      </c>
      <c r="K185" s="79" t="s">
        <v>549</v>
      </c>
      <c r="L185" s="79"/>
      <c r="M185" s="79"/>
      <c r="N185" s="79"/>
      <c r="O185" s="79"/>
      <c r="P185" s="42">
        <v>4</v>
      </c>
      <c r="Q185" s="151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52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0">
        <v>43853</v>
      </c>
      <c r="D186" s="3" t="s">
        <v>72</v>
      </c>
      <c r="E186" s="42" t="s">
        <v>394</v>
      </c>
      <c r="F186" s="42" t="s">
        <v>394</v>
      </c>
      <c r="G186" t="s">
        <v>67</v>
      </c>
      <c r="H186" t="s">
        <v>218</v>
      </c>
      <c r="I186" t="s">
        <v>544</v>
      </c>
      <c r="J186" t="s">
        <v>545</v>
      </c>
      <c r="K186" t="s">
        <v>277</v>
      </c>
      <c r="P186" s="42">
        <v>1</v>
      </c>
      <c r="Q186" s="151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52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0">
        <v>43853</v>
      </c>
      <c r="D187" s="3" t="s">
        <v>72</v>
      </c>
      <c r="E187" s="42" t="s">
        <v>394</v>
      </c>
      <c r="F187" s="42" t="s">
        <v>394</v>
      </c>
      <c r="G187" t="s">
        <v>27</v>
      </c>
      <c r="H187" t="s">
        <v>322</v>
      </c>
      <c r="I187" t="s">
        <v>412</v>
      </c>
      <c r="J187" t="s">
        <v>561</v>
      </c>
      <c r="K187" t="s">
        <v>562</v>
      </c>
      <c r="P187" s="42">
        <v>2</v>
      </c>
      <c r="Q187" s="151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52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0">
        <v>43853</v>
      </c>
      <c r="D188" s="3" t="s">
        <v>72</v>
      </c>
      <c r="E188" s="42" t="s">
        <v>394</v>
      </c>
      <c r="F188" s="42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554</v>
      </c>
      <c r="P188" s="42">
        <v>3</v>
      </c>
      <c r="Q188" s="151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52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0">
        <v>43853</v>
      </c>
      <c r="D189" s="3" t="s">
        <v>72</v>
      </c>
      <c r="E189" s="42" t="s">
        <v>394</v>
      </c>
      <c r="F189" s="79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2">
        <v>4</v>
      </c>
      <c r="Q189" s="151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52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0">
        <v>43853</v>
      </c>
      <c r="D190" s="3" t="s">
        <v>72</v>
      </c>
      <c r="E190" s="42" t="s">
        <v>394</v>
      </c>
      <c r="F190" s="79" t="s">
        <v>394</v>
      </c>
      <c r="G190" t="s">
        <v>51</v>
      </c>
      <c r="H190" t="s">
        <v>310</v>
      </c>
      <c r="I190" t="s">
        <v>242</v>
      </c>
      <c r="J190" t="s">
        <v>555</v>
      </c>
      <c r="K190" t="s">
        <v>264</v>
      </c>
      <c r="P190" s="42">
        <v>5</v>
      </c>
      <c r="Q190" s="151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52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0">
        <v>43853</v>
      </c>
      <c r="D191" s="3" t="s">
        <v>72</v>
      </c>
      <c r="E191" s="42" t="s">
        <v>394</v>
      </c>
      <c r="F191" s="79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563</v>
      </c>
      <c r="P191" s="42">
        <v>6</v>
      </c>
      <c r="Q191" s="151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52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0">
        <v>43853</v>
      </c>
      <c r="D192" s="3" t="s">
        <v>72</v>
      </c>
      <c r="E192" s="42" t="s">
        <v>394</v>
      </c>
      <c r="F192" s="79" t="s">
        <v>394</v>
      </c>
      <c r="G192" t="s">
        <v>159</v>
      </c>
      <c r="H192" t="s">
        <v>564</v>
      </c>
      <c r="I192" t="s">
        <v>565</v>
      </c>
      <c r="J192" t="s">
        <v>566</v>
      </c>
      <c r="K192" t="s">
        <v>567</v>
      </c>
      <c r="P192" s="42">
        <v>7</v>
      </c>
      <c r="Q192" s="151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52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0">
        <v>43854</v>
      </c>
      <c r="D193" s="3" t="s">
        <v>72</v>
      </c>
      <c r="E193" s="42" t="s">
        <v>471</v>
      </c>
      <c r="F193">
        <v>1</v>
      </c>
      <c r="G193" t="s">
        <v>159</v>
      </c>
      <c r="H193" t="s">
        <v>565</v>
      </c>
      <c r="I193" t="s">
        <v>568</v>
      </c>
      <c r="J193" t="s">
        <v>566</v>
      </c>
      <c r="K193" t="s">
        <v>567</v>
      </c>
      <c r="P193" s="42">
        <v>1</v>
      </c>
      <c r="Q193" s="151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52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0">
        <v>43854</v>
      </c>
      <c r="D194" s="3" t="s">
        <v>72</v>
      </c>
      <c r="E194" s="42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555</v>
      </c>
      <c r="K194" t="s">
        <v>556</v>
      </c>
      <c r="P194" s="42">
        <v>1</v>
      </c>
      <c r="Q194" s="151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52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90">
        <v>43854</v>
      </c>
      <c r="D195" s="3" t="s">
        <v>72</v>
      </c>
      <c r="E195" s="42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563</v>
      </c>
      <c r="P195" s="42">
        <v>2</v>
      </c>
      <c r="Q195" s="151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52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90">
        <v>43854</v>
      </c>
      <c r="D196" s="3" t="s">
        <v>72</v>
      </c>
      <c r="E196" s="42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554</v>
      </c>
      <c r="P196" s="42">
        <v>1</v>
      </c>
      <c r="Q196" s="151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52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0">
        <v>43854</v>
      </c>
      <c r="D197" s="3" t="s">
        <v>72</v>
      </c>
      <c r="E197" s="42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561</v>
      </c>
      <c r="K197" t="s">
        <v>562</v>
      </c>
      <c r="P197" s="42">
        <v>2</v>
      </c>
      <c r="Q197" s="151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52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0">
        <v>43854</v>
      </c>
      <c r="D198" s="3" t="s">
        <v>72</v>
      </c>
      <c r="E198" s="42" t="s">
        <v>471</v>
      </c>
      <c r="F198">
        <v>4</v>
      </c>
      <c r="G198" t="s">
        <v>67</v>
      </c>
      <c r="H198" t="s">
        <v>218</v>
      </c>
      <c r="I198" t="s">
        <v>544</v>
      </c>
      <c r="J198" t="s">
        <v>545</v>
      </c>
      <c r="K198" t="s">
        <v>277</v>
      </c>
      <c r="P198" s="42">
        <v>1</v>
      </c>
      <c r="Q198" s="151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52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0">
        <v>43854</v>
      </c>
      <c r="D199" s="3" t="s">
        <v>72</v>
      </c>
      <c r="E199" s="42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2">
        <v>2</v>
      </c>
      <c r="Q199" s="151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52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0">
        <v>43854</v>
      </c>
      <c r="D200" s="3" t="s">
        <v>72</v>
      </c>
      <c r="E200" s="42" t="s">
        <v>208</v>
      </c>
      <c r="F200" t="s">
        <v>209</v>
      </c>
      <c r="G200" t="s">
        <v>67</v>
      </c>
      <c r="H200" t="s">
        <v>218</v>
      </c>
      <c r="I200" t="s">
        <v>544</v>
      </c>
      <c r="J200" t="s">
        <v>545</v>
      </c>
      <c r="K200" t="s">
        <v>277</v>
      </c>
      <c r="P200" s="42">
        <v>1</v>
      </c>
      <c r="Q200" s="151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52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208</v>
      </c>
      <c r="F201" s="48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554</v>
      </c>
      <c r="P201" s="42">
        <v>2</v>
      </c>
      <c r="Q201" s="151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52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208</v>
      </c>
      <c r="F202" s="48" t="s">
        <v>210</v>
      </c>
      <c r="G202" t="s">
        <v>27</v>
      </c>
      <c r="H202" t="s">
        <v>322</v>
      </c>
      <c r="I202" t="s">
        <v>412</v>
      </c>
      <c r="J202" t="s">
        <v>561</v>
      </c>
      <c r="K202" t="s">
        <v>562</v>
      </c>
      <c r="P202" s="42">
        <v>3</v>
      </c>
      <c r="Q202" s="151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52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208</v>
      </c>
      <c r="F203" s="48" t="s">
        <v>210</v>
      </c>
      <c r="G203" t="s">
        <v>51</v>
      </c>
      <c r="H203" t="s">
        <v>310</v>
      </c>
      <c r="I203" t="s">
        <v>242</v>
      </c>
      <c r="J203" t="s">
        <v>555</v>
      </c>
      <c r="K203" t="s">
        <v>556</v>
      </c>
      <c r="P203" s="42">
        <v>4</v>
      </c>
      <c r="Q203" s="151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52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394</v>
      </c>
      <c r="F204" s="43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2">
        <v>1</v>
      </c>
      <c r="Q204" s="151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52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394</v>
      </c>
      <c r="F205" s="43" t="s">
        <v>394</v>
      </c>
      <c r="G205" t="s">
        <v>36</v>
      </c>
      <c r="H205" t="s">
        <v>276</v>
      </c>
      <c r="I205" t="s">
        <v>552</v>
      </c>
      <c r="J205" t="s">
        <v>262</v>
      </c>
      <c r="K205" t="s">
        <v>442</v>
      </c>
      <c r="P205" s="42">
        <v>2</v>
      </c>
      <c r="Q205" s="151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52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394</v>
      </c>
      <c r="F206" s="43" t="s">
        <v>394</v>
      </c>
      <c r="G206" t="s">
        <v>67</v>
      </c>
      <c r="H206" t="s">
        <v>339</v>
      </c>
      <c r="I206" t="s">
        <v>218</v>
      </c>
      <c r="J206" t="s">
        <v>545</v>
      </c>
      <c r="K206" t="s">
        <v>277</v>
      </c>
      <c r="P206" s="42">
        <v>3</v>
      </c>
      <c r="Q206" s="151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52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394</v>
      </c>
      <c r="F207" s="43" t="s">
        <v>394</v>
      </c>
      <c r="G207" t="s">
        <v>27</v>
      </c>
      <c r="H207" t="s">
        <v>449</v>
      </c>
      <c r="I207" t="s">
        <v>547</v>
      </c>
      <c r="J207" t="s">
        <v>548</v>
      </c>
      <c r="K207" t="s">
        <v>549</v>
      </c>
      <c r="P207" s="42">
        <v>4</v>
      </c>
      <c r="Q207" s="151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52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394</v>
      </c>
      <c r="F208" s="43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554</v>
      </c>
      <c r="P208" s="42">
        <v>5</v>
      </c>
      <c r="Q208" s="151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52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394</v>
      </c>
      <c r="F209" s="71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2">
        <v>6</v>
      </c>
      <c r="Q209" s="151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52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394</v>
      </c>
      <c r="F210" s="71" t="s">
        <v>394</v>
      </c>
      <c r="G210" t="s">
        <v>15</v>
      </c>
      <c r="H210" t="s">
        <v>525</v>
      </c>
      <c r="I210" t="s">
        <v>569</v>
      </c>
      <c r="J210" t="s">
        <v>526</v>
      </c>
      <c r="K210" t="s">
        <v>570</v>
      </c>
      <c r="P210" s="42">
        <v>7</v>
      </c>
      <c r="Q210" s="151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52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394</v>
      </c>
      <c r="F211" s="71" t="s">
        <v>394</v>
      </c>
      <c r="G211" t="s">
        <v>47</v>
      </c>
      <c r="H211" t="s">
        <v>274</v>
      </c>
      <c r="I211" t="s">
        <v>286</v>
      </c>
      <c r="J211" t="s">
        <v>557</v>
      </c>
      <c r="K211" t="s">
        <v>558</v>
      </c>
      <c r="P211" s="42">
        <v>8</v>
      </c>
      <c r="Q211" s="151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52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394</v>
      </c>
      <c r="F212" s="71" t="s">
        <v>394</v>
      </c>
      <c r="G212" t="s">
        <v>159</v>
      </c>
      <c r="H212" t="s">
        <v>564</v>
      </c>
      <c r="I212" t="s">
        <v>565</v>
      </c>
      <c r="J212" t="s">
        <v>567</v>
      </c>
      <c r="K212" t="s">
        <v>571</v>
      </c>
      <c r="P212" s="42">
        <v>9</v>
      </c>
      <c r="Q212" s="151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52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394</v>
      </c>
      <c r="F213" s="71" t="s">
        <v>394</v>
      </c>
      <c r="G213" t="s">
        <v>40</v>
      </c>
      <c r="H213" t="s">
        <v>330</v>
      </c>
      <c r="I213" t="s">
        <v>572</v>
      </c>
      <c r="J213" t="s">
        <v>573</v>
      </c>
      <c r="K213" t="s">
        <v>574</v>
      </c>
      <c r="P213" s="42">
        <v>10</v>
      </c>
      <c r="Q213" s="151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52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394</v>
      </c>
      <c r="F214" s="71" t="s">
        <v>394</v>
      </c>
      <c r="G214" t="s">
        <v>175</v>
      </c>
      <c r="H214" t="s">
        <v>559</v>
      </c>
      <c r="I214" t="s">
        <v>302</v>
      </c>
      <c r="J214" t="s">
        <v>343</v>
      </c>
      <c r="K214" t="s">
        <v>560</v>
      </c>
      <c r="P214" s="42">
        <v>11</v>
      </c>
      <c r="Q214" s="151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52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2">
        <v>1</v>
      </c>
      <c r="Q215" s="151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52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471</v>
      </c>
      <c r="F216">
        <v>1</v>
      </c>
      <c r="G216" t="s">
        <v>15</v>
      </c>
      <c r="H216" t="s">
        <v>525</v>
      </c>
      <c r="I216" t="s">
        <v>569</v>
      </c>
      <c r="J216" t="s">
        <v>526</v>
      </c>
      <c r="K216" t="s">
        <v>570</v>
      </c>
      <c r="P216" s="42">
        <v>2</v>
      </c>
      <c r="Q216" s="151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52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554</v>
      </c>
      <c r="P217" s="42">
        <v>1</v>
      </c>
      <c r="Q217" s="151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52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557</v>
      </c>
      <c r="K218" t="s">
        <v>558</v>
      </c>
      <c r="P218" s="42">
        <v>2</v>
      </c>
      <c r="Q218" s="151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52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2">
        <v>1</v>
      </c>
      <c r="Q219" s="151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52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545</v>
      </c>
      <c r="K220" t="s">
        <v>277</v>
      </c>
      <c r="P220" s="42">
        <v>2</v>
      </c>
      <c r="Q220" s="151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52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471</v>
      </c>
      <c r="F221" s="48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2">
        <v>1</v>
      </c>
      <c r="Q221" s="151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52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471</v>
      </c>
      <c r="F222" s="48">
        <v>4</v>
      </c>
      <c r="G222" t="s">
        <v>27</v>
      </c>
      <c r="H222" t="s">
        <v>316</v>
      </c>
      <c r="I222" t="s">
        <v>547</v>
      </c>
      <c r="J222" t="s">
        <v>548</v>
      </c>
      <c r="K222" t="s">
        <v>549</v>
      </c>
      <c r="P222" s="42">
        <v>2</v>
      </c>
      <c r="Q222" s="151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52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208</v>
      </c>
      <c r="F223" s="48" t="s">
        <v>209</v>
      </c>
      <c r="G223" t="s">
        <v>36</v>
      </c>
      <c r="H223" t="s">
        <v>276</v>
      </c>
      <c r="I223" t="s">
        <v>325</v>
      </c>
      <c r="J223" t="s">
        <v>552</v>
      </c>
      <c r="K223" t="s">
        <v>442</v>
      </c>
      <c r="P223" s="42">
        <v>1</v>
      </c>
      <c r="Q223" s="151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52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208</v>
      </c>
      <c r="F224" s="48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2">
        <v>2</v>
      </c>
      <c r="Q224" s="151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52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208</v>
      </c>
      <c r="F225" s="48" t="s">
        <v>210</v>
      </c>
      <c r="G225" t="s">
        <v>27</v>
      </c>
      <c r="H225" t="s">
        <v>316</v>
      </c>
      <c r="I225" t="s">
        <v>547</v>
      </c>
      <c r="J225" t="s">
        <v>548</v>
      </c>
      <c r="K225" t="s">
        <v>549</v>
      </c>
      <c r="P225" s="42">
        <v>3</v>
      </c>
      <c r="Q225" s="151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52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208</v>
      </c>
      <c r="F226" s="48" t="s">
        <v>210</v>
      </c>
      <c r="G226" t="s">
        <v>67</v>
      </c>
      <c r="H226" t="s">
        <v>339</v>
      </c>
      <c r="I226" t="s">
        <v>575</v>
      </c>
      <c r="J226" t="s">
        <v>545</v>
      </c>
      <c r="K226" t="s">
        <v>277</v>
      </c>
      <c r="P226" s="42">
        <v>4</v>
      </c>
      <c r="Q226" s="151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52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394</v>
      </c>
      <c r="F227" s="42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550</v>
      </c>
      <c r="P227" s="42">
        <v>1</v>
      </c>
      <c r="Q227" s="151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52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394</v>
      </c>
      <c r="F228" s="79" t="s">
        <v>394</v>
      </c>
      <c r="G228" t="s">
        <v>36</v>
      </c>
      <c r="H228" t="s">
        <v>276</v>
      </c>
      <c r="I228" t="s">
        <v>325</v>
      </c>
      <c r="J228" t="s">
        <v>552</v>
      </c>
      <c r="K228" t="s">
        <v>262</v>
      </c>
      <c r="P228" s="42">
        <v>2</v>
      </c>
      <c r="Q228" s="151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52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394</v>
      </c>
      <c r="F229" s="79" t="s">
        <v>394</v>
      </c>
      <c r="G229" t="s">
        <v>27</v>
      </c>
      <c r="H229" t="s">
        <v>316</v>
      </c>
      <c r="I229" t="s">
        <v>547</v>
      </c>
      <c r="J229" t="s">
        <v>548</v>
      </c>
      <c r="K229" t="s">
        <v>549</v>
      </c>
      <c r="P229" s="42">
        <v>3</v>
      </c>
      <c r="Q229" s="151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52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394</v>
      </c>
      <c r="F230" s="79" t="s">
        <v>394</v>
      </c>
      <c r="G230" t="s">
        <v>165</v>
      </c>
      <c r="H230" t="s">
        <v>434</v>
      </c>
      <c r="I230" t="s">
        <v>345</v>
      </c>
      <c r="J230" t="s">
        <v>576</v>
      </c>
      <c r="K230" t="s">
        <v>280</v>
      </c>
      <c r="P230" s="42">
        <v>4</v>
      </c>
      <c r="Q230" s="151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52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394</v>
      </c>
      <c r="F231" s="79" t="s">
        <v>394</v>
      </c>
      <c r="G231" t="s">
        <v>67</v>
      </c>
      <c r="H231" t="s">
        <v>218</v>
      </c>
      <c r="I231" t="s">
        <v>575</v>
      </c>
      <c r="J231" t="s">
        <v>545</v>
      </c>
      <c r="K231" t="s">
        <v>277</v>
      </c>
      <c r="P231" s="42">
        <v>5</v>
      </c>
      <c r="Q231" s="151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52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394</v>
      </c>
      <c r="F232" s="79" t="s">
        <v>394</v>
      </c>
      <c r="G232" t="s">
        <v>47</v>
      </c>
      <c r="H232" t="s">
        <v>286</v>
      </c>
      <c r="I232" t="s">
        <v>557</v>
      </c>
      <c r="J232" t="s">
        <v>558</v>
      </c>
      <c r="K232" t="s">
        <v>487</v>
      </c>
      <c r="P232" s="42">
        <v>6</v>
      </c>
      <c r="Q232" s="151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52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394</v>
      </c>
      <c r="F233" s="79" t="s">
        <v>394</v>
      </c>
      <c r="G233" t="s">
        <v>159</v>
      </c>
      <c r="H233" t="s">
        <v>564</v>
      </c>
      <c r="I233" t="s">
        <v>568</v>
      </c>
      <c r="J233" t="s">
        <v>567</v>
      </c>
      <c r="K233" t="s">
        <v>571</v>
      </c>
      <c r="P233" s="42">
        <v>7</v>
      </c>
      <c r="Q233" s="151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52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394</v>
      </c>
      <c r="F234" s="79" t="s">
        <v>394</v>
      </c>
      <c r="G234" t="s">
        <v>40</v>
      </c>
      <c r="H234" t="s">
        <v>330</v>
      </c>
      <c r="I234" t="s">
        <v>572</v>
      </c>
      <c r="J234" t="s">
        <v>573</v>
      </c>
      <c r="K234" t="s">
        <v>574</v>
      </c>
      <c r="P234" s="42">
        <v>8</v>
      </c>
      <c r="Q234" s="151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52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557</v>
      </c>
      <c r="K235" t="s">
        <v>558</v>
      </c>
      <c r="P235" s="42">
        <v>1</v>
      </c>
      <c r="Q235" s="151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52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471</v>
      </c>
      <c r="F236">
        <v>1</v>
      </c>
      <c r="G236" t="s">
        <v>159</v>
      </c>
      <c r="H236" t="s">
        <v>564</v>
      </c>
      <c r="I236" t="s">
        <v>565</v>
      </c>
      <c r="J236" t="s">
        <v>567</v>
      </c>
      <c r="K236" t="s">
        <v>571</v>
      </c>
      <c r="P236" s="42">
        <v>2</v>
      </c>
      <c r="Q236" s="151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52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573</v>
      </c>
      <c r="K237" t="s">
        <v>574</v>
      </c>
      <c r="P237" s="42">
        <v>1</v>
      </c>
      <c r="Q237" s="151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52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545</v>
      </c>
      <c r="K238" t="s">
        <v>277</v>
      </c>
      <c r="P238" s="42">
        <v>2</v>
      </c>
      <c r="Q238" s="151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52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471</v>
      </c>
      <c r="F239" s="48">
        <v>3</v>
      </c>
      <c r="G239" t="s">
        <v>36</v>
      </c>
      <c r="H239" t="s">
        <v>325</v>
      </c>
      <c r="I239" t="s">
        <v>552</v>
      </c>
      <c r="J239" t="s">
        <v>262</v>
      </c>
      <c r="K239" t="s">
        <v>442</v>
      </c>
      <c r="P239" s="42">
        <v>1</v>
      </c>
      <c r="Q239" s="151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52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471</v>
      </c>
      <c r="F240" s="48">
        <v>3</v>
      </c>
      <c r="G240" t="s">
        <v>27</v>
      </c>
      <c r="H240" t="s">
        <v>316</v>
      </c>
      <c r="I240" t="s">
        <v>547</v>
      </c>
      <c r="J240" t="s">
        <v>548</v>
      </c>
      <c r="K240" t="s">
        <v>549</v>
      </c>
      <c r="P240" s="42">
        <v>2</v>
      </c>
      <c r="Q240" s="151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52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471</v>
      </c>
      <c r="F241" s="48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551</v>
      </c>
      <c r="P241" s="42">
        <v>1</v>
      </c>
      <c r="Q241" s="151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52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471</v>
      </c>
      <c r="F242" s="48">
        <v>4</v>
      </c>
      <c r="G242" t="s">
        <v>165</v>
      </c>
      <c r="H242" t="s">
        <v>434</v>
      </c>
      <c r="I242" t="s">
        <v>345</v>
      </c>
      <c r="J242" t="s">
        <v>576</v>
      </c>
      <c r="K242" t="s">
        <v>280</v>
      </c>
      <c r="P242" s="42">
        <v>2</v>
      </c>
      <c r="Q242" s="151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52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208</v>
      </c>
      <c r="F243" s="48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550</v>
      </c>
      <c r="P243" s="42">
        <v>1</v>
      </c>
      <c r="Q243" s="151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52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208</v>
      </c>
      <c r="F244" s="48" t="s">
        <v>209</v>
      </c>
      <c r="G244" t="s">
        <v>36</v>
      </c>
      <c r="H244" t="s">
        <v>276</v>
      </c>
      <c r="I244" t="s">
        <v>325</v>
      </c>
      <c r="J244" t="s">
        <v>552</v>
      </c>
      <c r="K244" t="s">
        <v>442</v>
      </c>
      <c r="P244" s="42">
        <v>2</v>
      </c>
      <c r="Q244" s="151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52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208</v>
      </c>
      <c r="F245" s="48" t="s">
        <v>210</v>
      </c>
      <c r="G245" t="s">
        <v>27</v>
      </c>
      <c r="H245" t="s">
        <v>316</v>
      </c>
      <c r="I245" t="s">
        <v>547</v>
      </c>
      <c r="J245" t="s">
        <v>548</v>
      </c>
      <c r="K245" t="s">
        <v>549</v>
      </c>
      <c r="P245" s="42">
        <v>3</v>
      </c>
      <c r="Q245" s="151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52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208</v>
      </c>
      <c r="F246" s="48" t="s">
        <v>210</v>
      </c>
      <c r="G246" t="s">
        <v>165</v>
      </c>
      <c r="H246" t="s">
        <v>434</v>
      </c>
      <c r="I246" t="s">
        <v>345</v>
      </c>
      <c r="J246" t="s">
        <v>576</v>
      </c>
      <c r="K246" t="s">
        <v>280</v>
      </c>
      <c r="P246" s="42">
        <v>4</v>
      </c>
      <c r="Q246" s="151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52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394</v>
      </c>
      <c r="F247" s="79" t="s">
        <v>394</v>
      </c>
      <c r="G247" t="s">
        <v>29</v>
      </c>
      <c r="H247" t="s">
        <v>221</v>
      </c>
      <c r="I247" t="s">
        <v>577</v>
      </c>
      <c r="J247" t="s">
        <v>434</v>
      </c>
      <c r="K247" t="s">
        <v>576</v>
      </c>
      <c r="P247" s="42">
        <v>1</v>
      </c>
      <c r="Q247" s="151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52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394</v>
      </c>
      <c r="F248" s="79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2">
        <v>2</v>
      </c>
      <c r="Q248" s="151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52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394</v>
      </c>
      <c r="F249" s="79" t="s">
        <v>394</v>
      </c>
      <c r="G249" t="s">
        <v>51</v>
      </c>
      <c r="H249" t="s">
        <v>310</v>
      </c>
      <c r="I249" t="s">
        <v>242</v>
      </c>
      <c r="J249" t="s">
        <v>555</v>
      </c>
      <c r="K249" t="s">
        <v>556</v>
      </c>
      <c r="P249" s="42">
        <v>3</v>
      </c>
      <c r="Q249" s="151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52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394</v>
      </c>
      <c r="F250" s="79" t="s">
        <v>394</v>
      </c>
      <c r="G250" t="s">
        <v>159</v>
      </c>
      <c r="H250" t="s">
        <v>564</v>
      </c>
      <c r="I250" t="s">
        <v>565</v>
      </c>
      <c r="J250" t="s">
        <v>567</v>
      </c>
      <c r="K250" t="s">
        <v>571</v>
      </c>
      <c r="P250" s="42">
        <v>4</v>
      </c>
      <c r="Q250" s="151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52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394</v>
      </c>
      <c r="F251" s="79" t="s">
        <v>394</v>
      </c>
      <c r="G251" t="s">
        <v>15</v>
      </c>
      <c r="H251" t="s">
        <v>569</v>
      </c>
      <c r="I251" t="s">
        <v>526</v>
      </c>
      <c r="J251" t="s">
        <v>570</v>
      </c>
      <c r="K251" t="s">
        <v>233</v>
      </c>
      <c r="P251" s="42">
        <v>5</v>
      </c>
      <c r="Q251" s="151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52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394</v>
      </c>
      <c r="F252" s="79" t="s">
        <v>394</v>
      </c>
      <c r="G252" t="s">
        <v>38</v>
      </c>
      <c r="H252" t="s">
        <v>578</v>
      </c>
      <c r="I252" t="s">
        <v>482</v>
      </c>
      <c r="J252" t="s">
        <v>579</v>
      </c>
      <c r="K252" t="s">
        <v>580</v>
      </c>
      <c r="P252" s="42">
        <v>6</v>
      </c>
      <c r="Q252" s="151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52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394</v>
      </c>
      <c r="F253" s="79" t="s">
        <v>394</v>
      </c>
      <c r="G253" t="s">
        <v>40</v>
      </c>
      <c r="H253" t="s">
        <v>330</v>
      </c>
      <c r="I253" t="s">
        <v>225</v>
      </c>
      <c r="J253" t="s">
        <v>573</v>
      </c>
      <c r="K253" t="s">
        <v>574</v>
      </c>
      <c r="P253" s="42">
        <v>7</v>
      </c>
      <c r="Q253" s="151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52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471</v>
      </c>
      <c r="F254">
        <v>1</v>
      </c>
      <c r="G254" t="s">
        <v>40</v>
      </c>
      <c r="H254" t="s">
        <v>225</v>
      </c>
      <c r="I254" t="s">
        <v>572</v>
      </c>
      <c r="J254" t="s">
        <v>573</v>
      </c>
      <c r="K254" t="s">
        <v>574</v>
      </c>
      <c r="P254" s="42">
        <v>1</v>
      </c>
      <c r="Q254" s="151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52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471</v>
      </c>
      <c r="F255">
        <v>2</v>
      </c>
      <c r="G255" t="s">
        <v>15</v>
      </c>
      <c r="H255" t="s">
        <v>569</v>
      </c>
      <c r="I255" t="s">
        <v>526</v>
      </c>
      <c r="J255" t="s">
        <v>570</v>
      </c>
      <c r="K255" t="s">
        <v>233</v>
      </c>
      <c r="P255" s="42">
        <v>1</v>
      </c>
      <c r="Q255" s="151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52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471</v>
      </c>
      <c r="F256">
        <v>2</v>
      </c>
      <c r="G256" t="s">
        <v>38</v>
      </c>
      <c r="H256" t="s">
        <v>250</v>
      </c>
      <c r="I256" t="s">
        <v>578</v>
      </c>
      <c r="J256" t="s">
        <v>482</v>
      </c>
      <c r="K256" t="s">
        <v>580</v>
      </c>
      <c r="P256" s="42">
        <v>2</v>
      </c>
      <c r="Q256" s="151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52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555</v>
      </c>
      <c r="K257" t="s">
        <v>581</v>
      </c>
      <c r="P257" s="42">
        <v>1</v>
      </c>
      <c r="Q257" s="151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52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2">
        <v>2</v>
      </c>
      <c r="Q258" s="151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52">
        <f t="shared" ref="AX258:AX321" si="9">IF(COUNT(R258:AW258)=32,3.6*4000/Q258,"")</f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471</v>
      </c>
      <c r="F259" s="48">
        <v>4</v>
      </c>
      <c r="G259" t="s">
        <v>29</v>
      </c>
      <c r="H259" t="s">
        <v>221</v>
      </c>
      <c r="I259" t="s">
        <v>434</v>
      </c>
      <c r="J259" t="s">
        <v>576</v>
      </c>
      <c r="K259" t="s">
        <v>280</v>
      </c>
      <c r="P259" s="42">
        <v>1</v>
      </c>
      <c r="Q259" s="151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52">
        <f t="shared" si="9"/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471</v>
      </c>
      <c r="F260" s="48">
        <v>4</v>
      </c>
      <c r="G260" t="s">
        <v>159</v>
      </c>
      <c r="H260" t="s">
        <v>564</v>
      </c>
      <c r="I260" t="s">
        <v>565</v>
      </c>
      <c r="J260" t="s">
        <v>567</v>
      </c>
      <c r="K260" t="s">
        <v>571</v>
      </c>
      <c r="P260" s="42">
        <v>2</v>
      </c>
      <c r="Q260" s="151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52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208</v>
      </c>
      <c r="F261" s="48" t="s">
        <v>209</v>
      </c>
      <c r="G261" t="s">
        <v>29</v>
      </c>
      <c r="H261" t="s">
        <v>221</v>
      </c>
      <c r="I261" t="s">
        <v>434</v>
      </c>
      <c r="J261" t="s">
        <v>576</v>
      </c>
      <c r="K261" t="s">
        <v>280</v>
      </c>
      <c r="P261" s="42">
        <v>1</v>
      </c>
      <c r="Q261" s="151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52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208</v>
      </c>
      <c r="F262" s="48" t="s">
        <v>209</v>
      </c>
      <c r="G262" t="s">
        <v>51</v>
      </c>
      <c r="H262" t="s">
        <v>310</v>
      </c>
      <c r="I262" t="s">
        <v>242</v>
      </c>
      <c r="J262" t="s">
        <v>555</v>
      </c>
      <c r="K262" t="s">
        <v>581</v>
      </c>
      <c r="P262" s="42">
        <v>2</v>
      </c>
      <c r="Q262" s="151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52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208</v>
      </c>
      <c r="F263" s="48" t="s">
        <v>210</v>
      </c>
      <c r="G263" t="s">
        <v>159</v>
      </c>
      <c r="H263" t="s">
        <v>564</v>
      </c>
      <c r="I263" t="s">
        <v>565</v>
      </c>
      <c r="J263" t="s">
        <v>567</v>
      </c>
      <c r="K263" t="s">
        <v>571</v>
      </c>
      <c r="P263" s="42">
        <v>3</v>
      </c>
      <c r="Q263" s="151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52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208</v>
      </c>
      <c r="F264" s="48" t="s">
        <v>210</v>
      </c>
      <c r="G264" t="s">
        <v>15</v>
      </c>
      <c r="H264" t="s">
        <v>569</v>
      </c>
      <c r="I264" t="s">
        <v>526</v>
      </c>
      <c r="J264" t="s">
        <v>570</v>
      </c>
      <c r="K264" t="s">
        <v>233</v>
      </c>
      <c r="P264" s="42">
        <v>4</v>
      </c>
      <c r="Q264" s="151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52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394</v>
      </c>
      <c r="F265" s="43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546</v>
      </c>
      <c r="P265" s="42">
        <v>1</v>
      </c>
      <c r="Q265" s="151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52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394</v>
      </c>
      <c r="F266" s="43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582</v>
      </c>
      <c r="P266" s="42">
        <v>2</v>
      </c>
      <c r="Q266" s="151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52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394</v>
      </c>
      <c r="F267" s="43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554</v>
      </c>
      <c r="P267" s="42">
        <v>3</v>
      </c>
      <c r="Q267" s="151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52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394</v>
      </c>
      <c r="F268" s="43" t="s">
        <v>394</v>
      </c>
      <c r="G268" t="s">
        <v>51</v>
      </c>
      <c r="H268" t="s">
        <v>242</v>
      </c>
      <c r="I268" t="s">
        <v>555</v>
      </c>
      <c r="J268" t="s">
        <v>310</v>
      </c>
      <c r="K268" t="s">
        <v>581</v>
      </c>
      <c r="P268" s="42">
        <v>4</v>
      </c>
      <c r="Q268" s="151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52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394</v>
      </c>
      <c r="F269" s="43" t="s">
        <v>394</v>
      </c>
      <c r="G269" t="s">
        <v>53</v>
      </c>
      <c r="H269" t="s">
        <v>326</v>
      </c>
      <c r="I269" t="s">
        <v>473</v>
      </c>
      <c r="J269" t="s">
        <v>583</v>
      </c>
      <c r="K269" t="s">
        <v>553</v>
      </c>
      <c r="P269" s="42">
        <v>5</v>
      </c>
      <c r="Q269" s="151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52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394</v>
      </c>
      <c r="F270" s="71" t="s">
        <v>394</v>
      </c>
      <c r="G270" t="s">
        <v>36</v>
      </c>
      <c r="H270" t="s">
        <v>276</v>
      </c>
      <c r="I270" t="s">
        <v>35</v>
      </c>
      <c r="J270" t="s">
        <v>584</v>
      </c>
      <c r="K270" t="s">
        <v>585</v>
      </c>
      <c r="P270" s="42">
        <v>6</v>
      </c>
      <c r="Q270" s="151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52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394</v>
      </c>
      <c r="F271" s="71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2">
        <v>7</v>
      </c>
      <c r="Q271" s="151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52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394</v>
      </c>
      <c r="F272" s="71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2">
        <v>8</v>
      </c>
      <c r="Q272" s="151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52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584</v>
      </c>
      <c r="K273" t="s">
        <v>585</v>
      </c>
      <c r="P273" s="42">
        <v>1</v>
      </c>
      <c r="Q273" s="151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52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2">
        <v>2</v>
      </c>
      <c r="Q274" s="151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52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583</v>
      </c>
      <c r="K275" t="s">
        <v>553</v>
      </c>
      <c r="P275" s="42">
        <v>1</v>
      </c>
      <c r="Q275" s="151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52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2">
        <v>2</v>
      </c>
      <c r="Q276" s="151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52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582</v>
      </c>
      <c r="P277" s="42">
        <v>1</v>
      </c>
      <c r="Q277" s="151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52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2">
        <v>2</v>
      </c>
      <c r="Q278" s="151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52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471</v>
      </c>
      <c r="F279">
        <v>4</v>
      </c>
      <c r="G279" t="s">
        <v>51</v>
      </c>
      <c r="H279" t="s">
        <v>242</v>
      </c>
      <c r="I279" t="s">
        <v>555</v>
      </c>
      <c r="J279" t="s">
        <v>310</v>
      </c>
      <c r="K279" t="s">
        <v>581</v>
      </c>
      <c r="P279" s="42">
        <v>1</v>
      </c>
      <c r="Q279" s="151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52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546</v>
      </c>
      <c r="P280" s="42">
        <v>2</v>
      </c>
      <c r="Q280" s="151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52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546</v>
      </c>
      <c r="P281" s="42">
        <v>1</v>
      </c>
      <c r="Q281" s="151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52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208</v>
      </c>
      <c r="F282" s="48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2">
        <v>2</v>
      </c>
      <c r="Q282" s="151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52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208</v>
      </c>
      <c r="F283" s="48" t="s">
        <v>210</v>
      </c>
      <c r="G283" t="s">
        <v>53</v>
      </c>
      <c r="H283" t="s">
        <v>326</v>
      </c>
      <c r="I283" t="s">
        <v>473</v>
      </c>
      <c r="J283" t="s">
        <v>583</v>
      </c>
      <c r="K283" t="s">
        <v>553</v>
      </c>
      <c r="P283" s="42">
        <v>3</v>
      </c>
      <c r="Q283" s="151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52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208</v>
      </c>
      <c r="F284" s="48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2">
        <v>4</v>
      </c>
      <c r="Q284" s="151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52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394</v>
      </c>
      <c r="F285" s="42" t="s">
        <v>394</v>
      </c>
      <c r="G285" t="s">
        <v>67</v>
      </c>
      <c r="H285" t="s">
        <v>218</v>
      </c>
      <c r="I285" t="s">
        <v>339</v>
      </c>
      <c r="J285" t="s">
        <v>544</v>
      </c>
      <c r="K285" t="s">
        <v>545</v>
      </c>
      <c r="P285" s="42">
        <v>1</v>
      </c>
      <c r="Q285" s="151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52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394</v>
      </c>
      <c r="F286" s="42" t="s">
        <v>394</v>
      </c>
      <c r="G286" t="s">
        <v>53</v>
      </c>
      <c r="H286" t="s">
        <v>307</v>
      </c>
      <c r="I286" t="s">
        <v>232</v>
      </c>
      <c r="J286" t="s">
        <v>586</v>
      </c>
      <c r="K286" t="s">
        <v>326</v>
      </c>
      <c r="P286" s="42">
        <v>2</v>
      </c>
      <c r="Q286" s="151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52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394</v>
      </c>
      <c r="F287" s="42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582</v>
      </c>
      <c r="P287" s="42">
        <v>3</v>
      </c>
      <c r="Q287" s="151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52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394</v>
      </c>
      <c r="F288" s="42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587</v>
      </c>
      <c r="P288" s="42">
        <v>4</v>
      </c>
      <c r="Q288" s="151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52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394</v>
      </c>
      <c r="F289" s="42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2">
        <v>5</v>
      </c>
      <c r="Q289" s="151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52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394</v>
      </c>
      <c r="F290" s="42" t="s">
        <v>394</v>
      </c>
      <c r="G290" t="s">
        <v>51</v>
      </c>
      <c r="H290" t="s">
        <v>310</v>
      </c>
      <c r="I290" t="s">
        <v>581</v>
      </c>
      <c r="J290" t="s">
        <v>555</v>
      </c>
      <c r="K290" t="s">
        <v>242</v>
      </c>
      <c r="P290" s="42">
        <v>6</v>
      </c>
      <c r="Q290" s="151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52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394</v>
      </c>
      <c r="F291" s="42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2">
        <v>7</v>
      </c>
      <c r="Q291" s="151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52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394</v>
      </c>
      <c r="F292" s="42" t="s">
        <v>394</v>
      </c>
      <c r="G292" t="s">
        <v>47</v>
      </c>
      <c r="H292" t="s">
        <v>274</v>
      </c>
      <c r="I292" t="s">
        <v>589</v>
      </c>
      <c r="J292" t="s">
        <v>246</v>
      </c>
      <c r="K292" t="s">
        <v>286</v>
      </c>
      <c r="P292" s="42">
        <v>8</v>
      </c>
      <c r="Q292" s="151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52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394</v>
      </c>
      <c r="F293" s="42" t="s">
        <v>394</v>
      </c>
      <c r="G293" t="s">
        <v>121</v>
      </c>
      <c r="H293" t="s">
        <v>333</v>
      </c>
      <c r="I293" t="s">
        <v>590</v>
      </c>
      <c r="J293" t="s">
        <v>543</v>
      </c>
      <c r="K293" t="s">
        <v>591</v>
      </c>
      <c r="P293" s="42">
        <v>9</v>
      </c>
      <c r="Q293" s="151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52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394</v>
      </c>
      <c r="F294" s="42" t="s">
        <v>394</v>
      </c>
      <c r="G294" t="s">
        <v>175</v>
      </c>
      <c r="H294" t="s">
        <v>592</v>
      </c>
      <c r="I294" t="s">
        <v>559</v>
      </c>
      <c r="J294" t="s">
        <v>343</v>
      </c>
      <c r="K294" t="s">
        <v>560</v>
      </c>
      <c r="P294" s="42">
        <v>10</v>
      </c>
      <c r="Q294" s="151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52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394</v>
      </c>
      <c r="F295" s="42" t="s">
        <v>394</v>
      </c>
      <c r="G295" t="s">
        <v>31</v>
      </c>
      <c r="H295" t="s">
        <v>594</v>
      </c>
      <c r="I295" t="s">
        <v>595</v>
      </c>
      <c r="J295" t="s">
        <v>596</v>
      </c>
      <c r="K295" t="s">
        <v>290</v>
      </c>
      <c r="P295" s="42">
        <v>11</v>
      </c>
      <c r="Q295" s="151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52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471</v>
      </c>
      <c r="F296" s="48">
        <v>1</v>
      </c>
      <c r="G296" t="s">
        <v>51</v>
      </c>
      <c r="H296" t="s">
        <v>310</v>
      </c>
      <c r="I296" t="s">
        <v>581</v>
      </c>
      <c r="J296" t="s">
        <v>555</v>
      </c>
      <c r="K296" t="s">
        <v>242</v>
      </c>
      <c r="P296" s="42">
        <v>1</v>
      </c>
      <c r="Q296" s="151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52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471</v>
      </c>
      <c r="F297" s="48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2">
        <v>2</v>
      </c>
      <c r="Q297" s="151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52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471</v>
      </c>
      <c r="F298" s="48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2">
        <v>1</v>
      </c>
      <c r="Q298" s="151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52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471</v>
      </c>
      <c r="F299">
        <v>2</v>
      </c>
      <c r="G299" t="s">
        <v>47</v>
      </c>
      <c r="H299" t="s">
        <v>274</v>
      </c>
      <c r="I299" t="s">
        <v>589</v>
      </c>
      <c r="J299" t="s">
        <v>246</v>
      </c>
      <c r="K299" t="s">
        <v>286</v>
      </c>
      <c r="P299" s="42">
        <v>2</v>
      </c>
      <c r="Q299" s="151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52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582</v>
      </c>
      <c r="P300" s="42">
        <v>1</v>
      </c>
      <c r="Q300" s="151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52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586</v>
      </c>
      <c r="K301" t="s">
        <v>326</v>
      </c>
      <c r="P301" s="42">
        <v>2</v>
      </c>
      <c r="Q301" s="151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52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544</v>
      </c>
      <c r="K302" t="s">
        <v>545</v>
      </c>
      <c r="P302" s="42">
        <v>1</v>
      </c>
      <c r="Q302" s="151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52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587</v>
      </c>
      <c r="P303" s="42">
        <v>2</v>
      </c>
      <c r="Q303" s="151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52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544</v>
      </c>
      <c r="K304" t="s">
        <v>545</v>
      </c>
      <c r="P304" s="42">
        <v>1</v>
      </c>
      <c r="Q304" s="151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52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582</v>
      </c>
      <c r="P305" s="42">
        <v>2</v>
      </c>
      <c r="Q305" s="151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52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586</v>
      </c>
      <c r="K306" t="s">
        <v>326</v>
      </c>
      <c r="P306" s="42">
        <v>3</v>
      </c>
      <c r="Q306" s="151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52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2">
        <v>4</v>
      </c>
      <c r="Q307" s="151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52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394</v>
      </c>
      <c r="F308" s="79" t="s">
        <v>394</v>
      </c>
      <c r="G308" t="s">
        <v>36</v>
      </c>
      <c r="H308" t="s">
        <v>325</v>
      </c>
      <c r="I308" t="s">
        <v>552</v>
      </c>
      <c r="J308" t="s">
        <v>276</v>
      </c>
      <c r="K308" t="s">
        <v>356</v>
      </c>
      <c r="P308" s="42">
        <v>1</v>
      </c>
      <c r="Q308" s="151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52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394</v>
      </c>
      <c r="F309" s="79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546</v>
      </c>
      <c r="P309" s="42">
        <v>2</v>
      </c>
      <c r="Q309" s="151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52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394</v>
      </c>
      <c r="F310" s="79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550</v>
      </c>
      <c r="P310" s="42">
        <v>3</v>
      </c>
      <c r="Q310" s="151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52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394</v>
      </c>
      <c r="F311" s="79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2">
        <v>4</v>
      </c>
      <c r="Q311" s="151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52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394</v>
      </c>
      <c r="F312" s="79" t="s">
        <v>394</v>
      </c>
      <c r="G312" t="s">
        <v>27</v>
      </c>
      <c r="H312" t="s">
        <v>316</v>
      </c>
      <c r="I312" t="s">
        <v>449</v>
      </c>
      <c r="J312" t="s">
        <v>548</v>
      </c>
      <c r="K312" t="s">
        <v>549</v>
      </c>
      <c r="P312" s="42">
        <v>5</v>
      </c>
      <c r="Q312" s="151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52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394</v>
      </c>
      <c r="F313" s="79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2">
        <v>6</v>
      </c>
      <c r="Q313" s="151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52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394</v>
      </c>
      <c r="F314" s="79" t="s">
        <v>394</v>
      </c>
      <c r="G314" t="s">
        <v>67</v>
      </c>
      <c r="H314" t="s">
        <v>218</v>
      </c>
      <c r="I314" t="s">
        <v>339</v>
      </c>
      <c r="J314" t="s">
        <v>601</v>
      </c>
      <c r="K314" t="s">
        <v>545</v>
      </c>
      <c r="P314" s="42">
        <v>7</v>
      </c>
      <c r="Q314" s="151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52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394</v>
      </c>
      <c r="F315" s="79" t="s">
        <v>394</v>
      </c>
      <c r="G315" t="s">
        <v>51</v>
      </c>
      <c r="H315" t="s">
        <v>242</v>
      </c>
      <c r="I315" t="s">
        <v>555</v>
      </c>
      <c r="J315" t="s">
        <v>310</v>
      </c>
      <c r="K315" t="s">
        <v>581</v>
      </c>
      <c r="P315" s="42">
        <v>8</v>
      </c>
      <c r="Q315" s="151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52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394</v>
      </c>
      <c r="F316" s="79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602</v>
      </c>
      <c r="P316" s="42">
        <v>9</v>
      </c>
      <c r="Q316" s="151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52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394</v>
      </c>
      <c r="F317" s="79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2">
        <v>10</v>
      </c>
      <c r="Q317" s="151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52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394</v>
      </c>
      <c r="F318" s="79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574</v>
      </c>
      <c r="P318" s="42">
        <v>11</v>
      </c>
      <c r="Q318" s="151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52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394</v>
      </c>
      <c r="F319" s="79" t="s">
        <v>394</v>
      </c>
      <c r="G319" t="s">
        <v>175</v>
      </c>
      <c r="H319" t="s">
        <v>343</v>
      </c>
      <c r="I319" t="s">
        <v>559</v>
      </c>
      <c r="J319" t="s">
        <v>302</v>
      </c>
      <c r="K319" t="s">
        <v>287</v>
      </c>
      <c r="P319" s="42">
        <v>12</v>
      </c>
      <c r="Q319" s="151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52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394</v>
      </c>
      <c r="F320" s="79" t="s">
        <v>394</v>
      </c>
      <c r="G320" t="s">
        <v>47</v>
      </c>
      <c r="H320" t="s">
        <v>274</v>
      </c>
      <c r="I320" t="s">
        <v>286</v>
      </c>
      <c r="J320" t="s">
        <v>589</v>
      </c>
      <c r="K320" t="s">
        <v>558</v>
      </c>
      <c r="P320" s="42">
        <v>13</v>
      </c>
      <c r="Q320" s="151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52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394</v>
      </c>
      <c r="F321" s="79" t="s">
        <v>394</v>
      </c>
      <c r="G321" t="s">
        <v>159</v>
      </c>
      <c r="H321" t="s">
        <v>568</v>
      </c>
      <c r="I321" t="s">
        <v>566</v>
      </c>
      <c r="J321" t="s">
        <v>567</v>
      </c>
      <c r="K321" t="s">
        <v>571</v>
      </c>
      <c r="P321" s="42">
        <v>14</v>
      </c>
      <c r="Q321" s="151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52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394</v>
      </c>
      <c r="F322" s="79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603</v>
      </c>
      <c r="P322" s="42">
        <v>15</v>
      </c>
      <c r="Q322" s="151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52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394</v>
      </c>
      <c r="F323" s="79" t="s">
        <v>394</v>
      </c>
      <c r="G323" t="s">
        <v>121</v>
      </c>
      <c r="H323" t="s">
        <v>344</v>
      </c>
      <c r="I323" t="s">
        <v>604</v>
      </c>
      <c r="J323" t="s">
        <v>333</v>
      </c>
      <c r="K323" t="s">
        <v>590</v>
      </c>
      <c r="P323" s="42">
        <v>16</v>
      </c>
      <c r="Q323" s="151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52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394</v>
      </c>
      <c r="F324" s="79" t="s">
        <v>394</v>
      </c>
      <c r="G324" t="s">
        <v>31</v>
      </c>
      <c r="H324" t="s">
        <v>290</v>
      </c>
      <c r="I324" t="s">
        <v>596</v>
      </c>
      <c r="J324" t="s">
        <v>291</v>
      </c>
      <c r="K324" t="s">
        <v>357</v>
      </c>
      <c r="P324" s="42">
        <v>17</v>
      </c>
      <c r="Q324" s="151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52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2">
        <v>1</v>
      </c>
      <c r="Q325" s="151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52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601</v>
      </c>
      <c r="K326" t="s">
        <v>545</v>
      </c>
      <c r="P326" s="42">
        <v>2</v>
      </c>
      <c r="Q326" s="151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52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548</v>
      </c>
      <c r="K327" t="s">
        <v>549</v>
      </c>
      <c r="P327" s="42">
        <v>1</v>
      </c>
      <c r="Q327" s="151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52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471</v>
      </c>
      <c r="F328">
        <v>2</v>
      </c>
      <c r="G328" t="s">
        <v>51</v>
      </c>
      <c r="H328" t="s">
        <v>242</v>
      </c>
      <c r="I328" t="s">
        <v>555</v>
      </c>
      <c r="J328" t="s">
        <v>310</v>
      </c>
      <c r="K328" t="s">
        <v>581</v>
      </c>
      <c r="P328" s="42">
        <v>2</v>
      </c>
      <c r="Q328" s="151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52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546</v>
      </c>
      <c r="P329" s="42">
        <v>1</v>
      </c>
      <c r="Q329" s="151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52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550</v>
      </c>
      <c r="P330" s="42">
        <v>2</v>
      </c>
      <c r="Q330" s="151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52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471</v>
      </c>
      <c r="F331">
        <v>4</v>
      </c>
      <c r="G331" t="s">
        <v>36</v>
      </c>
      <c r="H331" t="s">
        <v>262</v>
      </c>
      <c r="I331" t="s">
        <v>552</v>
      </c>
      <c r="J331" t="s">
        <v>276</v>
      </c>
      <c r="K331" t="s">
        <v>356</v>
      </c>
      <c r="P331" s="42">
        <v>1</v>
      </c>
      <c r="Q331" s="151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52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2">
        <v>2</v>
      </c>
      <c r="Q332" s="151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52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208</v>
      </c>
      <c r="F333" t="s">
        <v>209</v>
      </c>
      <c r="G333" t="s">
        <v>36</v>
      </c>
      <c r="H333" t="s">
        <v>325</v>
      </c>
      <c r="I333" t="s">
        <v>552</v>
      </c>
      <c r="J333" t="s">
        <v>276</v>
      </c>
      <c r="K333" t="s">
        <v>356</v>
      </c>
      <c r="P333" s="42">
        <v>1</v>
      </c>
      <c r="Q333" s="151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52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546</v>
      </c>
      <c r="P334" s="42">
        <v>2</v>
      </c>
      <c r="Q334" s="151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52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550</v>
      </c>
      <c r="P335" s="42">
        <v>3</v>
      </c>
      <c r="Q335" s="151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52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548</v>
      </c>
      <c r="K336" t="s">
        <v>549</v>
      </c>
      <c r="P336" s="42">
        <v>4</v>
      </c>
      <c r="Q336" s="151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52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586</v>
      </c>
      <c r="P337" s="42">
        <v>1</v>
      </c>
      <c r="Q337" s="151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52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2">
        <v>2</v>
      </c>
      <c r="Q338" s="151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52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607</v>
      </c>
      <c r="K339" t="s">
        <v>434</v>
      </c>
      <c r="P339" s="42">
        <v>3</v>
      </c>
      <c r="Q339" s="151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52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584</v>
      </c>
      <c r="P340" s="42">
        <v>4</v>
      </c>
      <c r="Q340" s="151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52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610</v>
      </c>
      <c r="P341" s="42">
        <v>5</v>
      </c>
      <c r="Q341" s="151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52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394</v>
      </c>
      <c r="F342" t="s">
        <v>394</v>
      </c>
      <c r="G342" t="s">
        <v>159</v>
      </c>
      <c r="H342" t="s">
        <v>568</v>
      </c>
      <c r="I342" t="s">
        <v>566</v>
      </c>
      <c r="J342" t="s">
        <v>567</v>
      </c>
      <c r="K342" t="s">
        <v>571</v>
      </c>
      <c r="P342" s="42">
        <v>6</v>
      </c>
      <c r="Q342" s="151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52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394</v>
      </c>
      <c r="F343" t="s">
        <v>394</v>
      </c>
      <c r="G343" t="s">
        <v>51</v>
      </c>
      <c r="H343" t="s">
        <v>581</v>
      </c>
      <c r="I343" t="s">
        <v>242</v>
      </c>
      <c r="J343" t="s">
        <v>555</v>
      </c>
      <c r="K343" t="s">
        <v>556</v>
      </c>
      <c r="P343" s="42">
        <v>7</v>
      </c>
      <c r="Q343" s="151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52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561</v>
      </c>
      <c r="K344" t="s">
        <v>527</v>
      </c>
      <c r="P344" s="42">
        <v>8</v>
      </c>
      <c r="Q344" s="151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52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2">
        <v>9</v>
      </c>
      <c r="Q345" s="151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52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394</v>
      </c>
      <c r="F346" t="s">
        <v>394</v>
      </c>
      <c r="G346" t="s">
        <v>47</v>
      </c>
      <c r="H346" t="s">
        <v>589</v>
      </c>
      <c r="I346" t="s">
        <v>558</v>
      </c>
      <c r="J346" t="s">
        <v>487</v>
      </c>
      <c r="K346" t="s">
        <v>286</v>
      </c>
      <c r="P346" s="42">
        <v>10</v>
      </c>
      <c r="Q346" s="151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52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394</v>
      </c>
      <c r="F347" t="s">
        <v>394</v>
      </c>
      <c r="G347" t="s">
        <v>175</v>
      </c>
      <c r="H347" t="s">
        <v>559</v>
      </c>
      <c r="I347" t="s">
        <v>343</v>
      </c>
      <c r="J347" t="s">
        <v>302</v>
      </c>
      <c r="K347" t="s">
        <v>287</v>
      </c>
      <c r="P347" s="42">
        <v>11</v>
      </c>
      <c r="Q347" s="151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52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596</v>
      </c>
      <c r="K348" t="s">
        <v>290</v>
      </c>
      <c r="P348" s="42">
        <v>12</v>
      </c>
      <c r="Q348" s="151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52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603</v>
      </c>
      <c r="K349" t="s">
        <v>579</v>
      </c>
      <c r="P349" s="42">
        <v>13</v>
      </c>
      <c r="Q349" s="151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52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394</v>
      </c>
      <c r="F350" t="s">
        <v>394</v>
      </c>
      <c r="G350" t="s">
        <v>40</v>
      </c>
      <c r="H350" t="s">
        <v>330</v>
      </c>
      <c r="I350" t="s">
        <v>613</v>
      </c>
      <c r="J350" t="s">
        <v>323</v>
      </c>
      <c r="K350" t="s">
        <v>574</v>
      </c>
      <c r="P350" s="42">
        <v>14</v>
      </c>
      <c r="Q350" s="151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52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471</v>
      </c>
      <c r="F351">
        <v>1</v>
      </c>
      <c r="G351" t="s">
        <v>159</v>
      </c>
      <c r="H351" t="s">
        <v>568</v>
      </c>
      <c r="I351" t="s">
        <v>566</v>
      </c>
      <c r="J351" t="s">
        <v>567</v>
      </c>
      <c r="K351" t="s">
        <v>571</v>
      </c>
      <c r="P351" s="42">
        <v>1</v>
      </c>
      <c r="Q351" s="151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52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471</v>
      </c>
      <c r="F352">
        <v>1</v>
      </c>
      <c r="G352" t="s">
        <v>51</v>
      </c>
      <c r="H352" t="s">
        <v>581</v>
      </c>
      <c r="I352" t="s">
        <v>242</v>
      </c>
      <c r="J352" t="s">
        <v>555</v>
      </c>
      <c r="K352" t="s">
        <v>556</v>
      </c>
      <c r="P352" s="42">
        <v>2</v>
      </c>
      <c r="Q352" s="151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52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610</v>
      </c>
      <c r="P353" s="42">
        <v>1</v>
      </c>
      <c r="Q353" s="151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52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561</v>
      </c>
      <c r="K354" t="s">
        <v>527</v>
      </c>
      <c r="P354" s="42">
        <v>2</v>
      </c>
      <c r="Q354" s="151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52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2">
        <v>1</v>
      </c>
      <c r="Q355" s="151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52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607</v>
      </c>
      <c r="K356" t="s">
        <v>434</v>
      </c>
      <c r="P356" s="42">
        <v>2</v>
      </c>
      <c r="Q356" s="151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52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586</v>
      </c>
      <c r="P357" s="42">
        <v>1</v>
      </c>
      <c r="Q357" s="151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52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584</v>
      </c>
      <c r="P358" s="42">
        <v>2</v>
      </c>
      <c r="Q358" s="151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52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586</v>
      </c>
      <c r="P359" s="42">
        <v>1</v>
      </c>
      <c r="Q359" s="151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52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2">
        <v>2</v>
      </c>
      <c r="Q360" s="151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52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607</v>
      </c>
      <c r="K361" t="s">
        <v>434</v>
      </c>
      <c r="P361" s="42">
        <v>3</v>
      </c>
      <c r="Q361" s="151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52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610</v>
      </c>
      <c r="P362" s="42">
        <v>4</v>
      </c>
      <c r="Q362" s="151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52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550</v>
      </c>
      <c r="P363" s="42">
        <v>1</v>
      </c>
      <c r="Q363" s="151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52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548</v>
      </c>
      <c r="K364" t="s">
        <v>549</v>
      </c>
      <c r="P364" s="42">
        <v>2</v>
      </c>
      <c r="Q364" s="151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52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586</v>
      </c>
      <c r="P365" s="42">
        <v>3</v>
      </c>
      <c r="Q365" s="151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52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394</v>
      </c>
      <c r="F366" t="s">
        <v>394</v>
      </c>
      <c r="G366" t="s">
        <v>51</v>
      </c>
      <c r="H366" t="s">
        <v>581</v>
      </c>
      <c r="I366" t="s">
        <v>242</v>
      </c>
      <c r="J366" t="s">
        <v>555</v>
      </c>
      <c r="K366" t="s">
        <v>556</v>
      </c>
      <c r="P366" s="42">
        <v>4</v>
      </c>
      <c r="Q366" s="151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52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394</v>
      </c>
      <c r="F367" t="s">
        <v>394</v>
      </c>
      <c r="G367" t="s">
        <v>165</v>
      </c>
      <c r="H367" t="s">
        <v>28</v>
      </c>
      <c r="I367" t="s">
        <v>607</v>
      </c>
      <c r="J367" t="s">
        <v>577</v>
      </c>
      <c r="K367" t="s">
        <v>434</v>
      </c>
      <c r="P367" s="42">
        <v>5</v>
      </c>
      <c r="Q367" s="151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52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596</v>
      </c>
      <c r="K368" t="s">
        <v>290</v>
      </c>
      <c r="P368" s="42">
        <v>6</v>
      </c>
      <c r="Q368" s="151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52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394</v>
      </c>
      <c r="F369" t="s">
        <v>394</v>
      </c>
      <c r="G369" t="s">
        <v>40</v>
      </c>
      <c r="H369" t="s">
        <v>330</v>
      </c>
      <c r="I369" t="s">
        <v>613</v>
      </c>
      <c r="J369" t="s">
        <v>323</v>
      </c>
      <c r="K369" t="s">
        <v>572</v>
      </c>
      <c r="P369" s="42">
        <v>7</v>
      </c>
      <c r="Q369" s="151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52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394</v>
      </c>
      <c r="F370" t="s">
        <v>394</v>
      </c>
      <c r="G370" t="s">
        <v>38</v>
      </c>
      <c r="H370" t="s">
        <v>614</v>
      </c>
      <c r="I370" t="s">
        <v>250</v>
      </c>
      <c r="J370" t="s">
        <v>579</v>
      </c>
      <c r="K370" t="s">
        <v>615</v>
      </c>
      <c r="P370" s="42">
        <v>8</v>
      </c>
      <c r="Q370" s="151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52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471</v>
      </c>
      <c r="F371">
        <v>1</v>
      </c>
      <c r="G371" t="s">
        <v>40</v>
      </c>
      <c r="H371" t="s">
        <v>330</v>
      </c>
      <c r="I371" t="s">
        <v>613</v>
      </c>
      <c r="J371" t="s">
        <v>323</v>
      </c>
      <c r="K371" t="s">
        <v>572</v>
      </c>
      <c r="P371" s="42">
        <v>1</v>
      </c>
      <c r="Q371" s="151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52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596</v>
      </c>
      <c r="K372" t="s">
        <v>290</v>
      </c>
      <c r="P372" s="42">
        <v>2</v>
      </c>
      <c r="Q372" s="151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52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471</v>
      </c>
      <c r="F373">
        <v>2</v>
      </c>
      <c r="G373" t="s">
        <v>165</v>
      </c>
      <c r="H373" t="s">
        <v>28</v>
      </c>
      <c r="I373" t="s">
        <v>607</v>
      </c>
      <c r="J373" t="s">
        <v>577</v>
      </c>
      <c r="K373" t="s">
        <v>434</v>
      </c>
      <c r="P373" s="42">
        <v>1</v>
      </c>
      <c r="Q373" s="151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52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471</v>
      </c>
      <c r="F374">
        <v>2</v>
      </c>
      <c r="G374" t="s">
        <v>38</v>
      </c>
      <c r="H374" t="s">
        <v>614</v>
      </c>
      <c r="I374" t="s">
        <v>250</v>
      </c>
      <c r="J374" t="s">
        <v>579</v>
      </c>
      <c r="K374" t="s">
        <v>615</v>
      </c>
      <c r="P374" s="42">
        <v>2</v>
      </c>
      <c r="Q374" s="151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52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548</v>
      </c>
      <c r="K375" t="s">
        <v>549</v>
      </c>
      <c r="P375" s="42">
        <v>1</v>
      </c>
      <c r="Q375" s="151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52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586</v>
      </c>
      <c r="P376" s="42">
        <v>2</v>
      </c>
      <c r="Q376" s="151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52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550</v>
      </c>
      <c r="P377" s="42">
        <v>1</v>
      </c>
      <c r="Q377" s="151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52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471</v>
      </c>
      <c r="F378">
        <v>4</v>
      </c>
      <c r="G378" t="s">
        <v>51</v>
      </c>
      <c r="H378" t="s">
        <v>581</v>
      </c>
      <c r="I378" t="s">
        <v>242</v>
      </c>
      <c r="J378" t="s">
        <v>555</v>
      </c>
      <c r="K378" t="s">
        <v>556</v>
      </c>
      <c r="P378" s="42">
        <v>2</v>
      </c>
      <c r="Q378" s="151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52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550</v>
      </c>
      <c r="P379" s="42">
        <v>1</v>
      </c>
      <c r="Q379" s="151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52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548</v>
      </c>
      <c r="K380" t="s">
        <v>549</v>
      </c>
      <c r="P380" s="42">
        <v>2</v>
      </c>
      <c r="Q380" s="151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52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586</v>
      </c>
      <c r="P381" s="42">
        <v>3</v>
      </c>
      <c r="Q381" s="151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52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208</v>
      </c>
      <c r="F382" t="s">
        <v>210</v>
      </c>
      <c r="G382" t="s">
        <v>165</v>
      </c>
      <c r="H382" t="s">
        <v>28</v>
      </c>
      <c r="I382" t="s">
        <v>607</v>
      </c>
      <c r="J382" t="s">
        <v>577</v>
      </c>
      <c r="K382" t="s">
        <v>434</v>
      </c>
      <c r="P382" s="42">
        <v>4</v>
      </c>
      <c r="Q382" s="151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52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546</v>
      </c>
      <c r="K383" t="s">
        <v>318</v>
      </c>
      <c r="P383" s="42">
        <v>1</v>
      </c>
      <c r="Q383" s="151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52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394</v>
      </c>
      <c r="F384" t="s">
        <v>394</v>
      </c>
      <c r="G384" t="s">
        <v>53</v>
      </c>
      <c r="H384" t="s">
        <v>232</v>
      </c>
      <c r="I384" t="s">
        <v>583</v>
      </c>
      <c r="J384" t="s">
        <v>326</v>
      </c>
      <c r="K384" t="s">
        <v>553</v>
      </c>
      <c r="P384" s="42">
        <v>2</v>
      </c>
      <c r="Q384" s="151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52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617</v>
      </c>
      <c r="K385" t="s">
        <v>545</v>
      </c>
      <c r="P385" s="42">
        <v>3</v>
      </c>
      <c r="Q385" s="151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52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394</v>
      </c>
      <c r="F386" t="s">
        <v>394</v>
      </c>
      <c r="G386" t="s">
        <v>159</v>
      </c>
      <c r="H386" t="s">
        <v>568</v>
      </c>
      <c r="I386" t="s">
        <v>566</v>
      </c>
      <c r="J386" t="s">
        <v>567</v>
      </c>
      <c r="K386" t="s">
        <v>571</v>
      </c>
      <c r="P386" s="42">
        <v>4</v>
      </c>
      <c r="Q386" s="151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52">
        <f t="shared" ref="AX386:AX449" si="13">IF(COUNT(R386:AW386)=32,3.6*4000/Q386,"")</f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394</v>
      </c>
      <c r="F387" t="s">
        <v>394</v>
      </c>
      <c r="G387" t="s">
        <v>279</v>
      </c>
      <c r="H387" t="s">
        <v>618</v>
      </c>
      <c r="I387" t="s">
        <v>435</v>
      </c>
      <c r="J387" t="s">
        <v>619</v>
      </c>
      <c r="K387" t="s">
        <v>437</v>
      </c>
      <c r="P387" s="42">
        <v>5</v>
      </c>
      <c r="Q387" s="151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52">
        <f t="shared" si="13"/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394</v>
      </c>
      <c r="F388" t="s">
        <v>394</v>
      </c>
      <c r="G388" t="s">
        <v>51</v>
      </c>
      <c r="H388" t="s">
        <v>242</v>
      </c>
      <c r="I388" t="s">
        <v>555</v>
      </c>
      <c r="J388" t="s">
        <v>556</v>
      </c>
      <c r="K388" t="s">
        <v>581</v>
      </c>
      <c r="P388" s="42">
        <v>6</v>
      </c>
      <c r="Q388" s="151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52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394</v>
      </c>
      <c r="F389" t="s">
        <v>394</v>
      </c>
      <c r="G389" t="s">
        <v>47</v>
      </c>
      <c r="H389" t="s">
        <v>589</v>
      </c>
      <c r="I389" t="s">
        <v>558</v>
      </c>
      <c r="J389" t="s">
        <v>274</v>
      </c>
      <c r="K389" t="s">
        <v>286</v>
      </c>
      <c r="P389" s="42">
        <v>7</v>
      </c>
      <c r="Q389" s="151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52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2">
        <v>8</v>
      </c>
      <c r="Q390" s="151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52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610</v>
      </c>
      <c r="P391" s="42">
        <v>9</v>
      </c>
      <c r="Q391" s="151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52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394</v>
      </c>
      <c r="F392" t="s">
        <v>394</v>
      </c>
      <c r="G392" t="s">
        <v>38</v>
      </c>
      <c r="H392" t="s">
        <v>308</v>
      </c>
      <c r="I392" t="s">
        <v>614</v>
      </c>
      <c r="J392" t="s">
        <v>250</v>
      </c>
      <c r="K392" t="s">
        <v>615</v>
      </c>
      <c r="P392" s="42">
        <v>10</v>
      </c>
      <c r="Q392" s="151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52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394</v>
      </c>
      <c r="F393" t="s">
        <v>394</v>
      </c>
      <c r="G393" t="s">
        <v>31</v>
      </c>
      <c r="H393" t="s">
        <v>357</v>
      </c>
      <c r="I393" t="s">
        <v>596</v>
      </c>
      <c r="J393" t="s">
        <v>620</v>
      </c>
      <c r="K393" t="s">
        <v>290</v>
      </c>
      <c r="P393" s="42">
        <v>11</v>
      </c>
      <c r="Q393" s="151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52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394</v>
      </c>
      <c r="F394" t="s">
        <v>394</v>
      </c>
      <c r="G394" t="s">
        <v>15</v>
      </c>
      <c r="H394" t="s">
        <v>233</v>
      </c>
      <c r="I394" t="s">
        <v>621</v>
      </c>
      <c r="J394" t="s">
        <v>360</v>
      </c>
      <c r="K394" t="s">
        <v>570</v>
      </c>
      <c r="P394" s="42">
        <v>12</v>
      </c>
      <c r="Q394" s="151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52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471</v>
      </c>
      <c r="F395">
        <v>1</v>
      </c>
      <c r="G395" t="s">
        <v>47</v>
      </c>
      <c r="H395" t="s">
        <v>589</v>
      </c>
      <c r="I395" t="s">
        <v>558</v>
      </c>
      <c r="J395" t="s">
        <v>274</v>
      </c>
      <c r="K395" t="s">
        <v>286</v>
      </c>
      <c r="P395" s="42">
        <v>1</v>
      </c>
      <c r="Q395" s="151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52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471</v>
      </c>
      <c r="F396">
        <v>1</v>
      </c>
      <c r="G396" t="s">
        <v>51</v>
      </c>
      <c r="H396" t="s">
        <v>242</v>
      </c>
      <c r="I396" t="s">
        <v>555</v>
      </c>
      <c r="J396" t="s">
        <v>556</v>
      </c>
      <c r="K396" t="s">
        <v>581</v>
      </c>
      <c r="P396" s="42">
        <v>2</v>
      </c>
      <c r="Q396" s="151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52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471</v>
      </c>
      <c r="F397">
        <v>2</v>
      </c>
      <c r="G397" t="s">
        <v>279</v>
      </c>
      <c r="H397" t="s">
        <v>618</v>
      </c>
      <c r="I397" t="s">
        <v>435</v>
      </c>
      <c r="J397" t="s">
        <v>619</v>
      </c>
      <c r="K397" t="s">
        <v>437</v>
      </c>
      <c r="P397" s="42">
        <v>1</v>
      </c>
      <c r="Q397" s="151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52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2">
        <v>2</v>
      </c>
      <c r="Q398" s="151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52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617</v>
      </c>
      <c r="K399" t="s">
        <v>545</v>
      </c>
      <c r="P399" s="42">
        <v>1</v>
      </c>
      <c r="Q399" s="151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52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471</v>
      </c>
      <c r="F400">
        <v>3</v>
      </c>
      <c r="G400" t="s">
        <v>53</v>
      </c>
      <c r="H400" t="s">
        <v>232</v>
      </c>
      <c r="I400" t="s">
        <v>583</v>
      </c>
      <c r="J400" t="s">
        <v>326</v>
      </c>
      <c r="K400" t="s">
        <v>553</v>
      </c>
      <c r="P400" s="42">
        <v>2</v>
      </c>
      <c r="Q400" s="151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52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546</v>
      </c>
      <c r="K401" t="s">
        <v>318</v>
      </c>
      <c r="P401" s="42">
        <v>1</v>
      </c>
      <c r="Q401" s="151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52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471</v>
      </c>
      <c r="F402">
        <v>4</v>
      </c>
      <c r="G402" t="s">
        <v>159</v>
      </c>
      <c r="H402" t="s">
        <v>568</v>
      </c>
      <c r="I402" t="s">
        <v>566</v>
      </c>
      <c r="J402" t="s">
        <v>567</v>
      </c>
      <c r="K402" t="s">
        <v>571</v>
      </c>
      <c r="P402" s="42">
        <v>2</v>
      </c>
      <c r="Q402" s="151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52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546</v>
      </c>
      <c r="K403" t="s">
        <v>318</v>
      </c>
      <c r="P403" s="42">
        <v>1</v>
      </c>
      <c r="Q403" s="151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52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617</v>
      </c>
      <c r="K404" t="s">
        <v>545</v>
      </c>
      <c r="P404" s="42">
        <v>2</v>
      </c>
      <c r="Q404" s="151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52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208</v>
      </c>
      <c r="F405" t="s">
        <v>210</v>
      </c>
      <c r="G405" t="s">
        <v>53</v>
      </c>
      <c r="H405" t="s">
        <v>232</v>
      </c>
      <c r="I405" t="s">
        <v>583</v>
      </c>
      <c r="J405" t="s">
        <v>326</v>
      </c>
      <c r="K405" t="s">
        <v>553</v>
      </c>
      <c r="P405" s="42">
        <v>3</v>
      </c>
      <c r="Q405" s="151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52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208</v>
      </c>
      <c r="F406" t="s">
        <v>210</v>
      </c>
      <c r="G406" t="s">
        <v>279</v>
      </c>
      <c r="H406" t="s">
        <v>618</v>
      </c>
      <c r="I406" t="s">
        <v>435</v>
      </c>
      <c r="J406" t="s">
        <v>619</v>
      </c>
      <c r="K406" t="s">
        <v>437</v>
      </c>
      <c r="P406" s="42">
        <v>4</v>
      </c>
      <c r="Q406" s="151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52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394</v>
      </c>
      <c r="F407" t="s">
        <v>394</v>
      </c>
      <c r="G407" t="s">
        <v>36</v>
      </c>
      <c r="H407" t="s">
        <v>325</v>
      </c>
      <c r="I407" t="s">
        <v>552</v>
      </c>
      <c r="J407" t="s">
        <v>276</v>
      </c>
      <c r="K407" t="s">
        <v>356</v>
      </c>
      <c r="P407" s="42">
        <v>1</v>
      </c>
      <c r="Q407" s="151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52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587</v>
      </c>
      <c r="P408" s="42">
        <v>2</v>
      </c>
      <c r="Q408" s="151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52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617</v>
      </c>
      <c r="K409" t="s">
        <v>601</v>
      </c>
      <c r="P409" s="42">
        <v>3</v>
      </c>
      <c r="Q409" s="151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52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394</v>
      </c>
      <c r="F410" t="s">
        <v>394</v>
      </c>
      <c r="G410" t="s">
        <v>27</v>
      </c>
      <c r="H410" t="s">
        <v>449</v>
      </c>
      <c r="I410" t="s">
        <v>548</v>
      </c>
      <c r="J410" t="s">
        <v>562</v>
      </c>
      <c r="K410" t="s">
        <v>623</v>
      </c>
      <c r="P410" s="42">
        <v>4</v>
      </c>
      <c r="Q410" s="151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52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394</v>
      </c>
      <c r="F411" t="s">
        <v>394</v>
      </c>
      <c r="G411" t="s">
        <v>159</v>
      </c>
      <c r="H411" t="s">
        <v>568</v>
      </c>
      <c r="I411" t="s">
        <v>566</v>
      </c>
      <c r="J411" t="s">
        <v>567</v>
      </c>
      <c r="K411" t="s">
        <v>571</v>
      </c>
      <c r="P411" s="42">
        <v>5</v>
      </c>
      <c r="Q411" s="151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52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2">
        <v>6</v>
      </c>
      <c r="Q412" s="151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52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394</v>
      </c>
      <c r="F413" t="s">
        <v>394</v>
      </c>
      <c r="G413" t="s">
        <v>47</v>
      </c>
      <c r="H413" t="s">
        <v>589</v>
      </c>
      <c r="I413" t="s">
        <v>558</v>
      </c>
      <c r="J413" t="s">
        <v>274</v>
      </c>
      <c r="K413" t="s">
        <v>286</v>
      </c>
      <c r="P413" s="42">
        <v>7</v>
      </c>
      <c r="Q413" s="151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52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570</v>
      </c>
      <c r="P414" s="42">
        <v>8</v>
      </c>
      <c r="Q414" s="151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52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394</v>
      </c>
      <c r="F415" t="s">
        <v>394</v>
      </c>
      <c r="G415" t="s">
        <v>51</v>
      </c>
      <c r="H415" t="s">
        <v>242</v>
      </c>
      <c r="I415" t="s">
        <v>555</v>
      </c>
      <c r="J415" t="s">
        <v>556</v>
      </c>
      <c r="K415" t="s">
        <v>581</v>
      </c>
      <c r="P415" s="42">
        <v>9</v>
      </c>
      <c r="Q415" s="151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52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394</v>
      </c>
      <c r="F416" t="s">
        <v>394</v>
      </c>
      <c r="G416" t="s">
        <v>38</v>
      </c>
      <c r="H416" t="s">
        <v>308</v>
      </c>
      <c r="I416" t="s">
        <v>614</v>
      </c>
      <c r="J416" t="s">
        <v>250</v>
      </c>
      <c r="K416" t="s">
        <v>615</v>
      </c>
      <c r="P416" s="42">
        <v>10</v>
      </c>
      <c r="Q416" s="151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52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394</v>
      </c>
      <c r="F417" t="s">
        <v>394</v>
      </c>
      <c r="G417" t="s">
        <v>31</v>
      </c>
      <c r="H417" t="s">
        <v>357</v>
      </c>
      <c r="I417" t="s">
        <v>596</v>
      </c>
      <c r="J417" t="s">
        <v>620</v>
      </c>
      <c r="K417" t="s">
        <v>290</v>
      </c>
      <c r="P417" s="42">
        <v>11</v>
      </c>
      <c r="Q417" s="151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52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2">
        <v>12</v>
      </c>
      <c r="Q418" s="151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52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394</v>
      </c>
      <c r="F419" t="s">
        <v>394</v>
      </c>
      <c r="G419" t="s">
        <v>121</v>
      </c>
      <c r="H419" t="s">
        <v>625</v>
      </c>
      <c r="I419" t="s">
        <v>354</v>
      </c>
      <c r="J419" t="s">
        <v>626</v>
      </c>
      <c r="K419" t="s">
        <v>590</v>
      </c>
      <c r="P419" s="42">
        <v>13</v>
      </c>
      <c r="Q419" s="151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52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394</v>
      </c>
      <c r="F420" t="s">
        <v>394</v>
      </c>
      <c r="G420" t="s">
        <v>175</v>
      </c>
      <c r="H420" t="s">
        <v>343</v>
      </c>
      <c r="I420" t="s">
        <v>627</v>
      </c>
      <c r="J420" t="s">
        <v>302</v>
      </c>
      <c r="K420" t="s">
        <v>287</v>
      </c>
      <c r="P420" s="42">
        <v>14</v>
      </c>
      <c r="Q420" s="151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52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394</v>
      </c>
      <c r="F421" t="s">
        <v>394</v>
      </c>
      <c r="G421" t="s">
        <v>40</v>
      </c>
      <c r="H421" t="s">
        <v>330</v>
      </c>
      <c r="I421" t="s">
        <v>613</v>
      </c>
      <c r="J421" t="s">
        <v>323</v>
      </c>
      <c r="K421" t="s">
        <v>574</v>
      </c>
      <c r="P421" s="42">
        <v>15</v>
      </c>
      <c r="Q421" s="151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52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2">
        <v>1</v>
      </c>
      <c r="Q422" s="151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52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471</v>
      </c>
      <c r="F423">
        <v>1</v>
      </c>
      <c r="G423" t="s">
        <v>47</v>
      </c>
      <c r="H423" t="s">
        <v>589</v>
      </c>
      <c r="I423" t="s">
        <v>558</v>
      </c>
      <c r="J423" t="s">
        <v>274</v>
      </c>
      <c r="K423" t="s">
        <v>286</v>
      </c>
      <c r="P423" s="42">
        <v>2</v>
      </c>
      <c r="Q423" s="151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52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471</v>
      </c>
      <c r="F424">
        <v>2</v>
      </c>
      <c r="G424" t="s">
        <v>159</v>
      </c>
      <c r="H424" t="s">
        <v>568</v>
      </c>
      <c r="I424" t="s">
        <v>566</v>
      </c>
      <c r="J424" t="s">
        <v>567</v>
      </c>
      <c r="K424" t="s">
        <v>571</v>
      </c>
      <c r="P424" s="42">
        <v>1</v>
      </c>
      <c r="Q424" s="151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52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570</v>
      </c>
      <c r="P425" s="42">
        <v>2</v>
      </c>
      <c r="Q425" s="151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52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587</v>
      </c>
      <c r="P426" s="42">
        <v>1</v>
      </c>
      <c r="Q426" s="151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52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617</v>
      </c>
      <c r="K427" t="s">
        <v>601</v>
      </c>
      <c r="P427" s="42">
        <v>2</v>
      </c>
      <c r="Q427" s="151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52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471</v>
      </c>
      <c r="F428">
        <v>4</v>
      </c>
      <c r="G428" t="s">
        <v>36</v>
      </c>
      <c r="H428" t="s">
        <v>325</v>
      </c>
      <c r="I428" t="s">
        <v>552</v>
      </c>
      <c r="J428" t="s">
        <v>276</v>
      </c>
      <c r="K428" t="s">
        <v>356</v>
      </c>
      <c r="P428" s="42">
        <v>1</v>
      </c>
      <c r="Q428" s="151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52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471</v>
      </c>
      <c r="F429">
        <v>4</v>
      </c>
      <c r="G429" t="s">
        <v>27</v>
      </c>
      <c r="H429" t="s">
        <v>449</v>
      </c>
      <c r="I429" t="s">
        <v>548</v>
      </c>
      <c r="J429" t="s">
        <v>562</v>
      </c>
      <c r="K429" t="s">
        <v>623</v>
      </c>
      <c r="P429" s="42">
        <v>2</v>
      </c>
      <c r="Q429" s="151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52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587</v>
      </c>
      <c r="P430" s="42">
        <v>1</v>
      </c>
      <c r="Q430" s="151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52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208</v>
      </c>
      <c r="F431" t="s">
        <v>209</v>
      </c>
      <c r="G431" t="s">
        <v>36</v>
      </c>
      <c r="H431" t="s">
        <v>325</v>
      </c>
      <c r="I431" t="s">
        <v>552</v>
      </c>
      <c r="J431" t="s">
        <v>276</v>
      </c>
      <c r="K431" t="s">
        <v>356</v>
      </c>
      <c r="P431" s="42">
        <v>2</v>
      </c>
      <c r="Q431" s="151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52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208</v>
      </c>
      <c r="F432" t="s">
        <v>210</v>
      </c>
      <c r="G432" t="s">
        <v>27</v>
      </c>
      <c r="H432" t="s">
        <v>449</v>
      </c>
      <c r="I432" t="s">
        <v>548</v>
      </c>
      <c r="J432" t="s">
        <v>562</v>
      </c>
      <c r="K432" t="s">
        <v>623</v>
      </c>
      <c r="P432" s="42">
        <v>3</v>
      </c>
      <c r="Q432" s="151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52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2">
        <v>4</v>
      </c>
      <c r="Q433" s="151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52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394</v>
      </c>
      <c r="F434" s="43" t="s">
        <v>394</v>
      </c>
      <c r="G434" s="43" t="s">
        <v>25</v>
      </c>
      <c r="H434" t="s">
        <v>318</v>
      </c>
      <c r="I434" t="s">
        <v>275</v>
      </c>
      <c r="J434" t="s">
        <v>353</v>
      </c>
      <c r="K434" t="s">
        <v>546</v>
      </c>
      <c r="P434" s="42">
        <v>1</v>
      </c>
      <c r="Q434" s="151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52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394</v>
      </c>
      <c r="F435" s="43" t="s">
        <v>394</v>
      </c>
      <c r="G435" t="s">
        <v>53</v>
      </c>
      <c r="H435" t="s">
        <v>232</v>
      </c>
      <c r="I435" t="s">
        <v>586</v>
      </c>
      <c r="J435" t="s">
        <v>583</v>
      </c>
      <c r="K435" t="s">
        <v>553</v>
      </c>
      <c r="P435" s="42">
        <v>2</v>
      </c>
      <c r="Q435" s="151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52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394</v>
      </c>
      <c r="F436" s="43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550</v>
      </c>
      <c r="P436" s="42">
        <v>3</v>
      </c>
      <c r="Q436" s="151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52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394</v>
      </c>
      <c r="F437" s="43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2">
        <v>4</v>
      </c>
      <c r="Q437" s="151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52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394</v>
      </c>
      <c r="F438" s="43" t="s">
        <v>394</v>
      </c>
      <c r="G438" t="s">
        <v>27</v>
      </c>
      <c r="H438" t="s">
        <v>449</v>
      </c>
      <c r="I438" t="s">
        <v>548</v>
      </c>
      <c r="J438" t="s">
        <v>562</v>
      </c>
      <c r="K438" t="s">
        <v>623</v>
      </c>
      <c r="P438" s="42">
        <v>5</v>
      </c>
      <c r="Q438" s="151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52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394</v>
      </c>
      <c r="F439" s="43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602</v>
      </c>
      <c r="P439" s="42">
        <v>6</v>
      </c>
      <c r="Q439" s="151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52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394</v>
      </c>
      <c r="F440" s="43" t="s">
        <v>394</v>
      </c>
      <c r="G440" t="s">
        <v>67</v>
      </c>
      <c r="H440" t="s">
        <v>218</v>
      </c>
      <c r="I440" t="s">
        <v>339</v>
      </c>
      <c r="J440" t="s">
        <v>601</v>
      </c>
      <c r="K440" t="s">
        <v>545</v>
      </c>
      <c r="P440" s="42">
        <v>7</v>
      </c>
      <c r="Q440" s="151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52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394</v>
      </c>
      <c r="F441" s="43" t="s">
        <v>394</v>
      </c>
      <c r="G441" t="s">
        <v>40</v>
      </c>
      <c r="H441" t="s">
        <v>225</v>
      </c>
      <c r="I441" t="s">
        <v>330</v>
      </c>
      <c r="J441" t="s">
        <v>613</v>
      </c>
      <c r="K441" t="s">
        <v>574</v>
      </c>
      <c r="P441" s="42">
        <v>8</v>
      </c>
      <c r="Q441" s="151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52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394</v>
      </c>
      <c r="F442" s="43" t="s">
        <v>394</v>
      </c>
      <c r="G442" t="s">
        <v>121</v>
      </c>
      <c r="H442" t="s">
        <v>344</v>
      </c>
      <c r="I442" t="s">
        <v>346</v>
      </c>
      <c r="J442" t="s">
        <v>590</v>
      </c>
      <c r="K442" t="s">
        <v>1746</v>
      </c>
      <c r="P442" s="42">
        <v>9</v>
      </c>
      <c r="Q442" s="151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52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394</v>
      </c>
      <c r="F443" s="43" t="s">
        <v>394</v>
      </c>
      <c r="G443" t="s">
        <v>47</v>
      </c>
      <c r="H443" t="s">
        <v>589</v>
      </c>
      <c r="I443" t="s">
        <v>1747</v>
      </c>
      <c r="J443" t="s">
        <v>558</v>
      </c>
      <c r="K443" t="s">
        <v>286</v>
      </c>
      <c r="P443" s="42">
        <v>10</v>
      </c>
      <c r="Q443" s="151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52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394</v>
      </c>
      <c r="F444" s="43" t="s">
        <v>394</v>
      </c>
      <c r="G444" t="s">
        <v>38</v>
      </c>
      <c r="H444" t="s">
        <v>308</v>
      </c>
      <c r="I444" t="s">
        <v>614</v>
      </c>
      <c r="J444" t="s">
        <v>250</v>
      </c>
      <c r="K444" t="s">
        <v>603</v>
      </c>
      <c r="P444" s="42">
        <v>11</v>
      </c>
      <c r="Q444" s="151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52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394</v>
      </c>
      <c r="F445" s="43" t="s">
        <v>394</v>
      </c>
      <c r="G445" t="s">
        <v>146</v>
      </c>
      <c r="H445" t="s">
        <v>561</v>
      </c>
      <c r="I445" t="s">
        <v>322</v>
      </c>
      <c r="J445" t="s">
        <v>1748</v>
      </c>
      <c r="K445" t="s">
        <v>1749</v>
      </c>
      <c r="P445" s="42">
        <v>12</v>
      </c>
      <c r="Q445" s="151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52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601</v>
      </c>
      <c r="K446" t="s">
        <v>545</v>
      </c>
      <c r="P446" s="42">
        <v>1</v>
      </c>
      <c r="Q446" s="151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52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602</v>
      </c>
      <c r="P447" s="42">
        <v>2</v>
      </c>
      <c r="Q447" s="151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 t="s">
        <v>317</v>
      </c>
      <c r="AX447" s="152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471</v>
      </c>
      <c r="F448">
        <v>2</v>
      </c>
      <c r="G448" t="s">
        <v>27</v>
      </c>
      <c r="H448" t="s">
        <v>449</v>
      </c>
      <c r="I448" t="s">
        <v>548</v>
      </c>
      <c r="J448" t="s">
        <v>562</v>
      </c>
      <c r="K448" t="s">
        <v>623</v>
      </c>
      <c r="P448" s="42">
        <v>1</v>
      </c>
      <c r="Q448" s="151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52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613</v>
      </c>
      <c r="K449" t="s">
        <v>574</v>
      </c>
      <c r="P449" s="42">
        <v>2</v>
      </c>
      <c r="Q449" s="151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52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471</v>
      </c>
      <c r="F450">
        <v>3</v>
      </c>
      <c r="G450" t="s">
        <v>53</v>
      </c>
      <c r="H450" t="s">
        <v>232</v>
      </c>
      <c r="I450" t="s">
        <v>586</v>
      </c>
      <c r="J450" t="s">
        <v>583</v>
      </c>
      <c r="K450" t="s">
        <v>553</v>
      </c>
      <c r="P450" s="42">
        <v>1</v>
      </c>
      <c r="Q450" s="151">
        <f t="shared" ref="Q450:Q513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52">
        <f t="shared" ref="AX450:AX513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550</v>
      </c>
      <c r="P451" s="42">
        <v>2</v>
      </c>
      <c r="Q451" s="151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52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546</v>
      </c>
      <c r="P452" s="42">
        <v>1</v>
      </c>
      <c r="Q452" s="151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52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2">
        <v>2</v>
      </c>
      <c r="Q453" s="151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52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546</v>
      </c>
      <c r="P454" s="42">
        <v>1</v>
      </c>
      <c r="Q454" s="151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52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208</v>
      </c>
      <c r="F455" t="s">
        <v>209</v>
      </c>
      <c r="G455" t="s">
        <v>53</v>
      </c>
      <c r="H455" t="s">
        <v>232</v>
      </c>
      <c r="I455" t="s">
        <v>586</v>
      </c>
      <c r="J455" t="s">
        <v>583</v>
      </c>
      <c r="K455" t="s">
        <v>553</v>
      </c>
      <c r="P455" s="42">
        <v>2</v>
      </c>
      <c r="Q455" s="151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52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550</v>
      </c>
      <c r="P456" s="42">
        <v>3</v>
      </c>
      <c r="Q456" s="151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52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2">
        <v>4</v>
      </c>
      <c r="Q457" s="151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52">
        <f t="shared" si="15"/>
        <v>55.455427699986132</v>
      </c>
    </row>
    <row r="458" spans="1:50" ht="15" thickBot="1" x14ac:dyDescent="0.4">
      <c r="A458" t="s">
        <v>1735</v>
      </c>
      <c r="B458">
        <v>2023</v>
      </c>
      <c r="C458" s="9">
        <v>44999</v>
      </c>
      <c r="D458" t="s">
        <v>72</v>
      </c>
      <c r="E458" s="42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51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52">
        <f t="shared" si="15"/>
        <v>55.46653519043511</v>
      </c>
    </row>
    <row r="459" spans="1:50" ht="15" thickBot="1" x14ac:dyDescent="0.4">
      <c r="A459" t="s">
        <v>1735</v>
      </c>
      <c r="B459">
        <v>2023</v>
      </c>
      <c r="C459" s="9">
        <v>44999</v>
      </c>
      <c r="D459" t="s">
        <v>72</v>
      </c>
      <c r="E459" s="42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554</v>
      </c>
      <c r="P459">
        <v>2</v>
      </c>
      <c r="Q459" s="151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52">
        <f t="shared" si="15"/>
        <v>55.37886450253243</v>
      </c>
    </row>
    <row r="460" spans="1:50" ht="15" thickBot="1" x14ac:dyDescent="0.4">
      <c r="A460" t="s">
        <v>1735</v>
      </c>
      <c r="B460">
        <v>2023</v>
      </c>
      <c r="C460" s="9">
        <v>44999</v>
      </c>
      <c r="D460" t="s">
        <v>72</v>
      </c>
      <c r="E460" s="42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51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52">
        <f t="shared" si="15"/>
        <v>54.441520733145808</v>
      </c>
    </row>
    <row r="461" spans="1:50" ht="15" thickBot="1" x14ac:dyDescent="0.4">
      <c r="A461" t="s">
        <v>1735</v>
      </c>
      <c r="B461">
        <v>2023</v>
      </c>
      <c r="C461" s="9">
        <v>44999</v>
      </c>
      <c r="D461" t="s">
        <v>72</v>
      </c>
      <c r="E461" s="42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1741</v>
      </c>
      <c r="P461">
        <v>4</v>
      </c>
      <c r="Q461" s="151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52">
        <f t="shared" si="15"/>
        <v>53.277293513489518</v>
      </c>
    </row>
    <row r="462" spans="1:50" ht="15" thickBot="1" x14ac:dyDescent="0.4">
      <c r="A462" t="s">
        <v>1735</v>
      </c>
      <c r="B462">
        <v>2023</v>
      </c>
      <c r="C462" s="9">
        <v>44999</v>
      </c>
      <c r="D462" t="s">
        <v>72</v>
      </c>
      <c r="E462" s="42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51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52">
        <f t="shared" si="15"/>
        <v>53.231011500116445</v>
      </c>
    </row>
    <row r="463" spans="1:50" ht="15" thickBot="1" x14ac:dyDescent="0.4">
      <c r="A463" t="s">
        <v>1735</v>
      </c>
      <c r="B463">
        <v>2023</v>
      </c>
      <c r="C463" s="9">
        <v>44999</v>
      </c>
      <c r="D463" t="s">
        <v>72</v>
      </c>
      <c r="E463" s="42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659</v>
      </c>
      <c r="P463">
        <v>6</v>
      </c>
      <c r="Q463" s="151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52">
        <f t="shared" si="15"/>
        <v>53.076795488472385</v>
      </c>
    </row>
    <row r="464" spans="1:50" ht="15" thickBot="1" x14ac:dyDescent="0.4">
      <c r="A464" t="s">
        <v>1735</v>
      </c>
      <c r="B464">
        <v>2023</v>
      </c>
      <c r="C464" s="9">
        <v>44999</v>
      </c>
      <c r="D464" t="s">
        <v>72</v>
      </c>
      <c r="E464" s="42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51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52">
        <f t="shared" si="15"/>
        <v>52.851018850196724</v>
      </c>
    </row>
    <row r="465" spans="1:50" ht="15" thickBot="1" x14ac:dyDescent="0.4">
      <c r="A465" t="s">
        <v>1735</v>
      </c>
      <c r="B465">
        <v>2023</v>
      </c>
      <c r="C465" s="9">
        <v>44999</v>
      </c>
      <c r="D465" t="s">
        <v>72</v>
      </c>
      <c r="E465" s="42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51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52">
        <f t="shared" si="15"/>
        <v>52.792890557404931</v>
      </c>
    </row>
    <row r="466" spans="1:50" ht="15" thickBot="1" x14ac:dyDescent="0.4">
      <c r="A466" t="s">
        <v>1735</v>
      </c>
      <c r="B466">
        <v>2023</v>
      </c>
      <c r="C466" s="9">
        <v>44999</v>
      </c>
      <c r="D466" t="s">
        <v>72</v>
      </c>
      <c r="E466" s="42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51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52">
        <f t="shared" si="15"/>
        <v>52.333378155902587</v>
      </c>
    </row>
    <row r="467" spans="1:50" ht="15" thickBot="1" x14ac:dyDescent="0.4">
      <c r="A467" t="s">
        <v>1735</v>
      </c>
      <c r="B467">
        <v>2023</v>
      </c>
      <c r="C467" s="9">
        <v>44999</v>
      </c>
      <c r="D467" t="s">
        <v>72</v>
      </c>
      <c r="E467" s="42" t="s">
        <v>394</v>
      </c>
      <c r="F467" t="s">
        <v>394</v>
      </c>
      <c r="G467" t="s">
        <v>47</v>
      </c>
      <c r="H467" t="s">
        <v>487</v>
      </c>
      <c r="I467" t="s">
        <v>634</v>
      </c>
      <c r="J467" t="s">
        <v>524</v>
      </c>
      <c r="K467" t="s">
        <v>246</v>
      </c>
      <c r="P467">
        <v>10</v>
      </c>
      <c r="Q467" s="151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52">
        <f t="shared" si="15"/>
        <v>52.134623182529111</v>
      </c>
    </row>
    <row r="468" spans="1:50" ht="15" thickBot="1" x14ac:dyDescent="0.4">
      <c r="A468" t="s">
        <v>1735</v>
      </c>
      <c r="B468">
        <v>2023</v>
      </c>
      <c r="C468" s="9">
        <v>44999</v>
      </c>
      <c r="D468" t="s">
        <v>72</v>
      </c>
      <c r="E468" s="42" t="s">
        <v>394</v>
      </c>
      <c r="F468" t="s">
        <v>394</v>
      </c>
      <c r="G468" t="s">
        <v>238</v>
      </c>
      <c r="H468" t="s">
        <v>237</v>
      </c>
      <c r="I468" t="s">
        <v>1744</v>
      </c>
      <c r="J468" t="s">
        <v>506</v>
      </c>
      <c r="K468" t="s">
        <v>1745</v>
      </c>
      <c r="P468">
        <v>11</v>
      </c>
      <c r="Q468" s="151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52">
        <f t="shared" si="15"/>
        <v>51.856199876841522</v>
      </c>
    </row>
    <row r="469" spans="1:50" ht="15" thickBot="1" x14ac:dyDescent="0.4">
      <c r="A469" t="s">
        <v>1735</v>
      </c>
      <c r="B469">
        <v>2023</v>
      </c>
      <c r="C469" s="9">
        <v>44999</v>
      </c>
      <c r="D469" t="s">
        <v>72</v>
      </c>
      <c r="E469" s="42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51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52">
        <f t="shared" si="15"/>
        <v>51.714107177487122</v>
      </c>
    </row>
    <row r="470" spans="1:50" ht="15" thickBot="1" x14ac:dyDescent="0.4">
      <c r="A470" t="s">
        <v>1735</v>
      </c>
      <c r="B470">
        <v>2023</v>
      </c>
      <c r="C470" s="9">
        <v>44999</v>
      </c>
      <c r="D470" t="s">
        <v>72</v>
      </c>
      <c r="E470" s="42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51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52">
        <f t="shared" si="15"/>
        <v>51.4592632034106</v>
      </c>
    </row>
    <row r="471" spans="1:50" ht="15" thickBot="1" x14ac:dyDescent="0.4">
      <c r="A471" t="s">
        <v>1735</v>
      </c>
      <c r="B471">
        <v>2023</v>
      </c>
      <c r="C471" s="9">
        <v>44999</v>
      </c>
      <c r="D471" t="s">
        <v>72</v>
      </c>
      <c r="E471" s="42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51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52">
        <f t="shared" si="15"/>
        <v>50.723335904724664</v>
      </c>
    </row>
    <row r="472" spans="1:50" ht="15" thickBot="1" x14ac:dyDescent="0.4">
      <c r="A472" t="s">
        <v>1735</v>
      </c>
      <c r="B472">
        <v>2023</v>
      </c>
      <c r="C472" s="9">
        <v>44999</v>
      </c>
      <c r="D472" t="s">
        <v>72</v>
      </c>
      <c r="E472" s="42" t="s">
        <v>394</v>
      </c>
      <c r="F472" t="s">
        <v>394</v>
      </c>
      <c r="G472" t="s">
        <v>70</v>
      </c>
      <c r="H472" t="s">
        <v>493</v>
      </c>
      <c r="I472" t="s">
        <v>1743</v>
      </c>
      <c r="J472" t="s">
        <v>69</v>
      </c>
      <c r="K472" t="s">
        <v>298</v>
      </c>
      <c r="P472">
        <v>15</v>
      </c>
      <c r="Q472" s="151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52" t="str">
        <f t="shared" si="15"/>
        <v/>
      </c>
    </row>
    <row r="473" spans="1:50" ht="15" thickBot="1" x14ac:dyDescent="0.4">
      <c r="A473" t="s">
        <v>1735</v>
      </c>
      <c r="B473">
        <v>2023</v>
      </c>
      <c r="C473" s="9">
        <v>45000</v>
      </c>
      <c r="D473" t="s">
        <v>72</v>
      </c>
      <c r="E473" s="42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51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52">
        <f t="shared" si="15"/>
        <v>54.620557812446648</v>
      </c>
    </row>
    <row r="474" spans="1:50" ht="15" thickBot="1" x14ac:dyDescent="0.4">
      <c r="A474" t="s">
        <v>1735</v>
      </c>
      <c r="B474">
        <v>2023</v>
      </c>
      <c r="C474" s="9">
        <v>45000</v>
      </c>
      <c r="D474" t="s">
        <v>72</v>
      </c>
      <c r="E474" s="42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659</v>
      </c>
      <c r="P474">
        <v>2</v>
      </c>
      <c r="Q474" s="151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52">
        <f t="shared" si="15"/>
        <v>53.375836314101974</v>
      </c>
    </row>
    <row r="475" spans="1:50" ht="15" thickBot="1" x14ac:dyDescent="0.4">
      <c r="A475" t="s">
        <v>1735</v>
      </c>
      <c r="B475">
        <v>2023</v>
      </c>
      <c r="C475" s="9">
        <v>45000</v>
      </c>
      <c r="D475" t="s">
        <v>72</v>
      </c>
      <c r="E475" s="42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51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52">
        <f t="shared" si="15"/>
        <v>53.906943139405598</v>
      </c>
    </row>
    <row r="476" spans="1:50" ht="15" thickBot="1" x14ac:dyDescent="0.4">
      <c r="A476" t="s">
        <v>1735</v>
      </c>
      <c r="B476">
        <v>2023</v>
      </c>
      <c r="C476" s="9">
        <v>45000</v>
      </c>
      <c r="D476" t="s">
        <v>72</v>
      </c>
      <c r="E476" s="42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51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52">
        <f t="shared" si="15"/>
        <v>53.558278101359043</v>
      </c>
    </row>
    <row r="477" spans="1:50" ht="15" thickBot="1" x14ac:dyDescent="0.4">
      <c r="A477" t="s">
        <v>1735</v>
      </c>
      <c r="B477">
        <v>2023</v>
      </c>
      <c r="C477" s="9">
        <v>45000</v>
      </c>
      <c r="D477" t="s">
        <v>72</v>
      </c>
      <c r="E477" s="42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51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52">
        <f t="shared" si="15"/>
        <v>56.084157393956154</v>
      </c>
    </row>
    <row r="478" spans="1:50" ht="15" thickBot="1" x14ac:dyDescent="0.4">
      <c r="A478" t="s">
        <v>1735</v>
      </c>
      <c r="B478">
        <v>2023</v>
      </c>
      <c r="C478" s="9">
        <v>45000</v>
      </c>
      <c r="D478" t="s">
        <v>72</v>
      </c>
      <c r="E478" s="42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51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52">
        <f t="shared" si="15"/>
        <v>55.883266066438992</v>
      </c>
    </row>
    <row r="479" spans="1:50" ht="15" thickBot="1" x14ac:dyDescent="0.4">
      <c r="A479" t="s">
        <v>1735</v>
      </c>
      <c r="B479">
        <v>2023</v>
      </c>
      <c r="C479" s="9">
        <v>45000</v>
      </c>
      <c r="D479" t="s">
        <v>72</v>
      </c>
      <c r="E479" s="42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577</v>
      </c>
      <c r="K479" t="s">
        <v>434</v>
      </c>
      <c r="P479">
        <v>1</v>
      </c>
      <c r="Q479" s="151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52" t="str">
        <f t="shared" si="15"/>
        <v/>
      </c>
    </row>
    <row r="480" spans="1:50" ht="15" thickBot="1" x14ac:dyDescent="0.4">
      <c r="A480" t="s">
        <v>1735</v>
      </c>
      <c r="B480">
        <v>2023</v>
      </c>
      <c r="C480" s="9">
        <v>45000</v>
      </c>
      <c r="D480" t="s">
        <v>72</v>
      </c>
      <c r="E480" s="42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1741</v>
      </c>
      <c r="P480">
        <v>2</v>
      </c>
      <c r="Q480" s="151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52">
        <f t="shared" si="15"/>
        <v>54.229322246449676</v>
      </c>
    </row>
    <row r="481" spans="1:50" ht="15" thickBot="1" x14ac:dyDescent="0.4">
      <c r="A481" t="s">
        <v>1735</v>
      </c>
      <c r="B481">
        <v>2023</v>
      </c>
      <c r="C481" s="9">
        <v>45000</v>
      </c>
      <c r="D481" t="s">
        <v>72</v>
      </c>
      <c r="E481" s="42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554</v>
      </c>
      <c r="P481">
        <v>1</v>
      </c>
      <c r="Q481" s="151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52">
        <f t="shared" si="15"/>
        <v>56.733117957607746</v>
      </c>
    </row>
    <row r="482" spans="1:50" ht="15" thickBot="1" x14ac:dyDescent="0.4">
      <c r="A482" t="s">
        <v>1735</v>
      </c>
      <c r="B482">
        <v>2023</v>
      </c>
      <c r="C482" s="9">
        <v>45000</v>
      </c>
      <c r="D482" t="s">
        <v>72</v>
      </c>
      <c r="E482" s="42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51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52">
        <f t="shared" si="15"/>
        <v>56.470588235294116</v>
      </c>
    </row>
    <row r="483" spans="1:50" ht="15" thickBot="1" x14ac:dyDescent="0.4">
      <c r="A483" t="s">
        <v>1735</v>
      </c>
      <c r="B483">
        <v>2023</v>
      </c>
      <c r="C483" s="9">
        <v>45000</v>
      </c>
      <c r="D483" t="s">
        <v>72</v>
      </c>
      <c r="E483" s="42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51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52">
        <f t="shared" si="15"/>
        <v>55.743949458819152</v>
      </c>
    </row>
    <row r="484" spans="1:50" ht="15" thickBot="1" x14ac:dyDescent="0.4">
      <c r="A484" t="s">
        <v>1735</v>
      </c>
      <c r="B484">
        <v>2023</v>
      </c>
      <c r="C484" s="9">
        <v>45000</v>
      </c>
      <c r="D484" t="s">
        <v>72</v>
      </c>
      <c r="E484" s="42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51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52">
        <f t="shared" si="15"/>
        <v>54.703348300777243</v>
      </c>
    </row>
    <row r="485" spans="1:50" ht="15" thickBot="1" x14ac:dyDescent="0.4">
      <c r="A485" t="s">
        <v>1753</v>
      </c>
      <c r="B485">
        <v>2021</v>
      </c>
      <c r="C485" s="9">
        <v>44410</v>
      </c>
      <c r="D485" t="s">
        <v>1543</v>
      </c>
      <c r="E485" s="42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610</v>
      </c>
      <c r="P485">
        <v>1</v>
      </c>
      <c r="Q485" s="151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52">
        <f t="shared" si="15"/>
        <v>58.227223653192191</v>
      </c>
    </row>
    <row r="486" spans="1:50" ht="15" thickBot="1" x14ac:dyDescent="0.4">
      <c r="A486" t="s">
        <v>1753</v>
      </c>
      <c r="B486">
        <v>2021</v>
      </c>
      <c r="C486" s="9">
        <v>44410</v>
      </c>
      <c r="D486" t="s">
        <v>1543</v>
      </c>
      <c r="E486" s="42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51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52">
        <f t="shared" si="15"/>
        <v>57.82621615760857</v>
      </c>
    </row>
    <row r="487" spans="1:50" ht="15" thickBot="1" x14ac:dyDescent="0.4">
      <c r="A487" t="s">
        <v>1753</v>
      </c>
      <c r="B487">
        <v>2021</v>
      </c>
      <c r="C487" s="9">
        <v>44410</v>
      </c>
      <c r="D487" t="s">
        <v>1543</v>
      </c>
      <c r="E487" s="42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51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52">
        <f t="shared" si="15"/>
        <v>57.572825626304393</v>
      </c>
    </row>
    <row r="488" spans="1:50" ht="15" thickBot="1" x14ac:dyDescent="0.4">
      <c r="A488" t="s">
        <v>1753</v>
      </c>
      <c r="B488">
        <v>2021</v>
      </c>
      <c r="C488" s="9">
        <v>44410</v>
      </c>
      <c r="D488" t="s">
        <v>1543</v>
      </c>
      <c r="E488" s="42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550</v>
      </c>
      <c r="K488" t="s">
        <v>551</v>
      </c>
      <c r="P488">
        <v>4</v>
      </c>
      <c r="Q488" s="151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52">
        <f t="shared" si="15"/>
        <v>57.218694619058596</v>
      </c>
    </row>
    <row r="489" spans="1:50" ht="15" thickBot="1" x14ac:dyDescent="0.4">
      <c r="A489" t="s">
        <v>1753</v>
      </c>
      <c r="B489">
        <v>2021</v>
      </c>
      <c r="C489" s="9">
        <v>44410</v>
      </c>
      <c r="D489" t="s">
        <v>1543</v>
      </c>
      <c r="E489" s="42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552</v>
      </c>
      <c r="K489" t="s">
        <v>262</v>
      </c>
      <c r="P489">
        <v>5</v>
      </c>
      <c r="Q489" s="151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52">
        <f t="shared" si="15"/>
        <v>57.029251253455413</v>
      </c>
    </row>
    <row r="490" spans="1:50" ht="15" thickBot="1" x14ac:dyDescent="0.4">
      <c r="A490" t="s">
        <v>1753</v>
      </c>
      <c r="B490">
        <v>2021</v>
      </c>
      <c r="C490" s="9">
        <v>44410</v>
      </c>
      <c r="D490" t="s">
        <v>1543</v>
      </c>
      <c r="E490" s="42" t="s">
        <v>394</v>
      </c>
      <c r="F490" t="s">
        <v>394</v>
      </c>
      <c r="G490" t="s">
        <v>27</v>
      </c>
      <c r="H490" t="s">
        <v>316</v>
      </c>
      <c r="I490" t="s">
        <v>547</v>
      </c>
      <c r="J490" t="s">
        <v>548</v>
      </c>
      <c r="K490" t="s">
        <v>549</v>
      </c>
      <c r="P490">
        <v>6</v>
      </c>
      <c r="Q490" s="151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52">
        <f t="shared" si="15"/>
        <v>57.021573161846234</v>
      </c>
    </row>
    <row r="491" spans="1:50" ht="15" thickBot="1" x14ac:dyDescent="0.4">
      <c r="A491" t="s">
        <v>1753</v>
      </c>
      <c r="B491">
        <v>2021</v>
      </c>
      <c r="C491" s="9">
        <v>44410</v>
      </c>
      <c r="D491" t="s">
        <v>1543</v>
      </c>
      <c r="E491" s="42" t="s">
        <v>394</v>
      </c>
      <c r="F491" t="s">
        <v>394</v>
      </c>
      <c r="G491" t="s">
        <v>67</v>
      </c>
      <c r="H491" t="s">
        <v>218</v>
      </c>
      <c r="I491" t="s">
        <v>544</v>
      </c>
      <c r="J491" t="s">
        <v>545</v>
      </c>
      <c r="K491" t="s">
        <v>277</v>
      </c>
      <c r="P491">
        <v>7</v>
      </c>
      <c r="Q491" s="151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52">
        <f t="shared" si="15"/>
        <v>56.788828375484584</v>
      </c>
    </row>
    <row r="492" spans="1:50" ht="15" thickBot="1" x14ac:dyDescent="0.4">
      <c r="A492" t="s">
        <v>1753</v>
      </c>
      <c r="B492">
        <v>2021</v>
      </c>
      <c r="C492" s="9">
        <v>44410</v>
      </c>
      <c r="D492" t="s">
        <v>1543</v>
      </c>
      <c r="E492" s="42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51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52">
        <f t="shared" si="15"/>
        <v>56.286938303261508</v>
      </c>
    </row>
    <row r="493" spans="1:50" ht="15" thickBot="1" x14ac:dyDescent="0.4">
      <c r="A493" t="s">
        <v>1753</v>
      </c>
      <c r="B493">
        <v>2021</v>
      </c>
      <c r="C493" s="9">
        <v>44411</v>
      </c>
      <c r="D493" t="s">
        <v>1543</v>
      </c>
      <c r="E493" s="42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552</v>
      </c>
      <c r="K493" t="s">
        <v>262</v>
      </c>
      <c r="P493">
        <v>1</v>
      </c>
      <c r="Q493" s="151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52">
        <f t="shared" si="15"/>
        <v>57.601843258984282</v>
      </c>
    </row>
    <row r="494" spans="1:50" ht="15" thickBot="1" x14ac:dyDescent="0.4">
      <c r="A494" t="s">
        <v>1753</v>
      </c>
      <c r="B494">
        <v>2021</v>
      </c>
      <c r="C494" s="9">
        <v>44411</v>
      </c>
      <c r="D494" t="s">
        <v>1543</v>
      </c>
      <c r="E494" s="42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550</v>
      </c>
      <c r="K494" t="s">
        <v>551</v>
      </c>
      <c r="P494">
        <v>2</v>
      </c>
      <c r="Q494" s="151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52">
        <f t="shared" si="15"/>
        <v>57.548666589402252</v>
      </c>
    </row>
    <row r="495" spans="1:50" ht="15" thickBot="1" x14ac:dyDescent="0.4">
      <c r="A495" t="s">
        <v>1753</v>
      </c>
      <c r="B495">
        <v>2021</v>
      </c>
      <c r="C495" s="9">
        <v>44411</v>
      </c>
      <c r="D495" t="s">
        <v>1543</v>
      </c>
      <c r="E495" s="42" t="s">
        <v>471</v>
      </c>
      <c r="F495">
        <v>2</v>
      </c>
      <c r="G495" t="s">
        <v>27</v>
      </c>
      <c r="H495" t="s">
        <v>316</v>
      </c>
      <c r="I495" t="s">
        <v>547</v>
      </c>
      <c r="J495" t="s">
        <v>548</v>
      </c>
      <c r="K495" t="s">
        <v>549</v>
      </c>
      <c r="P495">
        <v>1</v>
      </c>
      <c r="Q495" s="151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52">
        <f t="shared" si="15"/>
        <v>57.773551749455372</v>
      </c>
    </row>
    <row r="496" spans="1:50" ht="15" thickBot="1" x14ac:dyDescent="0.4">
      <c r="A496" t="s">
        <v>1753</v>
      </c>
      <c r="B496">
        <v>2021</v>
      </c>
      <c r="C496" s="9">
        <v>44411</v>
      </c>
      <c r="D496" t="s">
        <v>1543</v>
      </c>
      <c r="E496" s="42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610</v>
      </c>
      <c r="P496">
        <v>2</v>
      </c>
      <c r="Q496" s="151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52">
        <f t="shared" si="15"/>
        <v>57.1682652607508</v>
      </c>
    </row>
    <row r="497" spans="1:50" ht="15" thickBot="1" x14ac:dyDescent="0.4">
      <c r="A497" t="s">
        <v>1753</v>
      </c>
      <c r="B497">
        <v>2021</v>
      </c>
      <c r="C497" s="9">
        <v>44411</v>
      </c>
      <c r="D497" t="s">
        <v>1543</v>
      </c>
      <c r="E497" s="42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51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52">
        <f t="shared" si="15"/>
        <v>58.359135636357742</v>
      </c>
    </row>
    <row r="498" spans="1:50" ht="15" thickBot="1" x14ac:dyDescent="0.4">
      <c r="A498" t="s">
        <v>1753</v>
      </c>
      <c r="B498">
        <v>2021</v>
      </c>
      <c r="C498" s="9">
        <v>44411</v>
      </c>
      <c r="D498" t="s">
        <v>1543</v>
      </c>
      <c r="E498" s="42" t="s">
        <v>471</v>
      </c>
      <c r="F498">
        <v>3</v>
      </c>
      <c r="G498" t="s">
        <v>67</v>
      </c>
      <c r="H498" t="s">
        <v>218</v>
      </c>
      <c r="I498" t="s">
        <v>544</v>
      </c>
      <c r="J498" t="s">
        <v>545</v>
      </c>
      <c r="K498" t="s">
        <v>277</v>
      </c>
      <c r="P498">
        <v>2</v>
      </c>
      <c r="Q498" s="151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52">
        <f t="shared" si="15"/>
        <v>58.167246992672546</v>
      </c>
    </row>
    <row r="499" spans="1:50" ht="15" thickBot="1" x14ac:dyDescent="0.4">
      <c r="A499" t="s">
        <v>1753</v>
      </c>
      <c r="B499">
        <v>2021</v>
      </c>
      <c r="C499" s="9">
        <v>44411</v>
      </c>
      <c r="D499" t="s">
        <v>1543</v>
      </c>
      <c r="E499" s="42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51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52">
        <f t="shared" si="15"/>
        <v>58.498775181894636</v>
      </c>
    </row>
    <row r="500" spans="1:50" ht="15" thickBot="1" x14ac:dyDescent="0.4">
      <c r="A500" t="s">
        <v>1753</v>
      </c>
      <c r="B500">
        <v>2021</v>
      </c>
      <c r="C500" s="9">
        <v>44411</v>
      </c>
      <c r="D500" t="s">
        <v>1543</v>
      </c>
      <c r="E500" s="42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51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52">
        <f t="shared" si="15"/>
        <v>57.585488456908863</v>
      </c>
    </row>
    <row r="501" spans="1:50" ht="15" thickBot="1" x14ac:dyDescent="0.4">
      <c r="A501" t="s">
        <v>1753</v>
      </c>
      <c r="B501">
        <v>2021</v>
      </c>
      <c r="C501" s="9">
        <v>44411</v>
      </c>
      <c r="D501" t="s">
        <v>1543</v>
      </c>
      <c r="E501" s="42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51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52">
        <f t="shared" si="15"/>
        <v>58.957918785466873</v>
      </c>
    </row>
    <row r="502" spans="1:50" ht="15" thickBot="1" x14ac:dyDescent="0.4">
      <c r="A502" t="s">
        <v>1753</v>
      </c>
      <c r="B502">
        <v>2021</v>
      </c>
      <c r="C502" s="9">
        <v>44411</v>
      </c>
      <c r="D502" t="s">
        <v>1543</v>
      </c>
      <c r="E502" s="42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544</v>
      </c>
      <c r="K502" t="s">
        <v>435</v>
      </c>
      <c r="P502">
        <v>2</v>
      </c>
      <c r="Q502" s="151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52">
        <f t="shared" si="15"/>
        <v>57.460485940137339</v>
      </c>
    </row>
    <row r="503" spans="1:50" ht="15" thickBot="1" x14ac:dyDescent="0.4">
      <c r="A503" t="s">
        <v>1753</v>
      </c>
      <c r="B503">
        <v>2021</v>
      </c>
      <c r="C503" s="9">
        <v>44411</v>
      </c>
      <c r="D503" t="s">
        <v>1543</v>
      </c>
      <c r="E503" s="42" t="s">
        <v>208</v>
      </c>
      <c r="F503" t="s">
        <v>210</v>
      </c>
      <c r="G503" t="s">
        <v>67</v>
      </c>
      <c r="H503" t="s">
        <v>218</v>
      </c>
      <c r="I503" t="s">
        <v>544</v>
      </c>
      <c r="J503" t="s">
        <v>545</v>
      </c>
      <c r="K503" t="s">
        <v>277</v>
      </c>
      <c r="P503">
        <v>3</v>
      </c>
      <c r="Q503" s="151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52">
        <f t="shared" si="15"/>
        <v>58.055152394775035</v>
      </c>
    </row>
    <row r="504" spans="1:50" ht="15" thickBot="1" x14ac:dyDescent="0.4">
      <c r="A504" t="s">
        <v>1753</v>
      </c>
      <c r="B504">
        <v>2021</v>
      </c>
      <c r="C504" s="9">
        <v>44411</v>
      </c>
      <c r="D504" t="s">
        <v>1543</v>
      </c>
      <c r="E504" s="42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548</v>
      </c>
      <c r="K504" t="s">
        <v>549</v>
      </c>
      <c r="P504">
        <v>4</v>
      </c>
      <c r="Q504" s="151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52">
        <f t="shared" si="15"/>
        <v>57.473099396532447</v>
      </c>
    </row>
    <row r="505" spans="1:50" ht="15" thickBot="1" x14ac:dyDescent="0.4">
      <c r="A505" t="s">
        <v>1753</v>
      </c>
      <c r="B505">
        <v>2021</v>
      </c>
      <c r="C505" s="9">
        <v>44411</v>
      </c>
      <c r="D505" t="s">
        <v>1543</v>
      </c>
      <c r="E505" s="42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552</v>
      </c>
      <c r="K505" t="s">
        <v>442</v>
      </c>
      <c r="P505">
        <v>5</v>
      </c>
      <c r="Q505" s="151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52">
        <f t="shared" si="15"/>
        <v>57.361148178982717</v>
      </c>
    </row>
    <row r="506" spans="1:50" ht="15" thickBot="1" x14ac:dyDescent="0.4">
      <c r="A506" t="s">
        <v>1753</v>
      </c>
      <c r="B506">
        <v>2021</v>
      </c>
      <c r="C506" s="9">
        <v>44411</v>
      </c>
      <c r="D506" t="s">
        <v>1543</v>
      </c>
      <c r="E506" s="42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51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52">
        <f t="shared" si="15"/>
        <v>57.345843222836393</v>
      </c>
    </row>
    <row r="507" spans="1:50" ht="15" thickBot="1" x14ac:dyDescent="0.4">
      <c r="A507" t="s">
        <v>1753</v>
      </c>
      <c r="B507">
        <v>2021</v>
      </c>
      <c r="C507" s="9">
        <v>44411</v>
      </c>
      <c r="D507" t="s">
        <v>1543</v>
      </c>
      <c r="E507" s="42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610</v>
      </c>
      <c r="P507">
        <v>7</v>
      </c>
      <c r="Q507" s="151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52">
        <f t="shared" si="15"/>
        <v>57.510743326357492</v>
      </c>
    </row>
    <row r="508" spans="1:50" x14ac:dyDescent="0.35">
      <c r="A508" t="s">
        <v>1753</v>
      </c>
      <c r="B508">
        <v>2021</v>
      </c>
      <c r="C508" s="9">
        <v>44411</v>
      </c>
      <c r="D508" t="s">
        <v>1543</v>
      </c>
      <c r="E508" s="42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550</v>
      </c>
      <c r="K508" t="s">
        <v>551</v>
      </c>
      <c r="P508">
        <v>8</v>
      </c>
      <c r="Q508" s="151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52">
        <f t="shared" si="15"/>
        <v>57.462090981644053</v>
      </c>
    </row>
    <row r="509" spans="1:50" x14ac:dyDescent="0.35">
      <c r="E509" s="42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</row>
    <row r="510" spans="1:50" x14ac:dyDescent="0.35"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</row>
    <row r="511" spans="1:50" x14ac:dyDescent="0.35"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</row>
    <row r="512" spans="1:50" x14ac:dyDescent="0.35"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</row>
    <row r="513" spans="24:49" x14ac:dyDescent="0.35"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</row>
    <row r="514" spans="24:49" x14ac:dyDescent="0.35"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</row>
    <row r="515" spans="24:49" x14ac:dyDescent="0.35"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</row>
    <row r="516" spans="24:49" x14ac:dyDescent="0.35"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</row>
    <row r="517" spans="24:49" x14ac:dyDescent="0.35"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</row>
    <row r="518" spans="24:49" x14ac:dyDescent="0.35"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</row>
    <row r="519" spans="24:49" x14ac:dyDescent="0.35"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</row>
    <row r="520" spans="24:49" x14ac:dyDescent="0.35"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</row>
    <row r="521" spans="24:49" x14ac:dyDescent="0.35"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</row>
    <row r="522" spans="24:49" x14ac:dyDescent="0.35"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</row>
    <row r="523" spans="24:49" x14ac:dyDescent="0.35"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</row>
    <row r="524" spans="24:49" x14ac:dyDescent="0.35"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</row>
    <row r="525" spans="24:49" x14ac:dyDescent="0.35"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</row>
    <row r="526" spans="24:49" x14ac:dyDescent="0.35"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</row>
    <row r="527" spans="24:49" x14ac:dyDescent="0.35"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</row>
    <row r="528" spans="24:49" x14ac:dyDescent="0.35"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</row>
    <row r="529" spans="24:49" x14ac:dyDescent="0.35"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</row>
    <row r="530" spans="24:49" x14ac:dyDescent="0.35"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</row>
    <row r="531" spans="24:49" x14ac:dyDescent="0.35"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</row>
    <row r="532" spans="24:49" x14ac:dyDescent="0.35"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</row>
    <row r="533" spans="24:49" x14ac:dyDescent="0.35"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</row>
    <row r="534" spans="24:49" x14ac:dyDescent="0.35"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</row>
    <row r="535" spans="24:49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24:49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24:49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24:49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24:49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24:49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24:49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24:49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24:49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24:49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R434:AW445">
    <sortCondition ref="AW434:AW445"/>
  </sortState>
  <phoneticPr fontId="2" type="noConversion"/>
  <conditionalFormatting sqref="R9:AW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2000">
    <cfRule type="expression" dxfId="388" priority="338">
      <formula>$E2="F"</formula>
    </cfRule>
    <cfRule type="expression" dxfId="387" priority="339">
      <formula>$E2="R1"</formula>
    </cfRule>
    <cfRule type="expression" dxfId="386" priority="340">
      <formula>$E2="Q"</formula>
    </cfRule>
  </conditionalFormatting>
  <conditionalFormatting sqref="A178:B200 D178:D200">
    <cfRule type="expression" dxfId="385" priority="336">
      <formula>#REF!="F"</formula>
    </cfRule>
    <cfRule type="expression" dxfId="384" priority="337">
      <formula>#REF!="Q"</formula>
    </cfRule>
  </conditionalFormatting>
  <conditionalFormatting sqref="A201:B220 D201:D220">
    <cfRule type="expression" dxfId="383" priority="334">
      <formula>#REF!="F"</formula>
    </cfRule>
    <cfRule type="expression" dxfId="382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381" priority="332">
      <formula>#REF!="F"</formula>
    </cfRule>
    <cfRule type="expression" dxfId="380" priority="333">
      <formula>#REF!="Q"</formula>
    </cfRule>
  </conditionalFormatting>
  <conditionalFormatting sqref="A222:B222 D222 A224:B224 A226:B226 D224 D226 A228:B228 A230:B230 A232:B232 A234:B234 A236:B236 A238:B238">
    <cfRule type="expression" dxfId="379" priority="330">
      <formula>#REF!="F"</formula>
    </cfRule>
    <cfRule type="expression" dxfId="378" priority="331">
      <formula>#REF!="Q"</formula>
    </cfRule>
  </conditionalFormatting>
  <conditionalFormatting sqref="D239:D258 A239:B258">
    <cfRule type="expression" dxfId="377" priority="328">
      <formula>#REF!="F"</formula>
    </cfRule>
    <cfRule type="expression" dxfId="376" priority="329">
      <formula>#REF!="Q"</formula>
    </cfRule>
  </conditionalFormatting>
  <conditionalFormatting sqref="A259:B281 D259:D281">
    <cfRule type="expression" dxfId="375" priority="326">
      <formula>#REF!="F"</formula>
    </cfRule>
    <cfRule type="expression" dxfId="374" priority="327">
      <formula>#REF!="Q"</formula>
    </cfRule>
  </conditionalFormatting>
  <conditionalFormatting sqref="A282:B310 D282:D310">
    <cfRule type="expression" dxfId="373" priority="324">
      <formula>#REF!="F"</formula>
    </cfRule>
    <cfRule type="expression" dxfId="372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71" priority="322">
      <formula>#REF!="F"</formula>
    </cfRule>
    <cfRule type="expression" dxfId="370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69" priority="320">
      <formula>#REF!="F"</formula>
    </cfRule>
    <cfRule type="expression" dxfId="368" priority="321">
      <formula>#REF!="Q"</formula>
    </cfRule>
  </conditionalFormatting>
  <conditionalFormatting sqref="D337:D356">
    <cfRule type="expression" dxfId="367" priority="318">
      <formula>#REF!="F"</formula>
    </cfRule>
    <cfRule type="expression" dxfId="366" priority="319">
      <formula>#REF!="Q"</formula>
    </cfRule>
  </conditionalFormatting>
  <conditionalFormatting sqref="A337:B337 A339:B339 A341:B341 A343:B343 A345:B345 A347:B347 A349:B349 A351:B351 A353:B353 A355:B355">
    <cfRule type="expression" dxfId="365" priority="316">
      <formula>#REF!="F"</formula>
    </cfRule>
    <cfRule type="expression" dxfId="364" priority="317">
      <formula>#REF!="Q"</formula>
    </cfRule>
  </conditionalFormatting>
  <conditionalFormatting sqref="A338:B338 A340:B340 A342:B342 A344:B344 A346:B346 A348:B348 A350:B350 A352:B352 A354:B354 A356:B356">
    <cfRule type="expression" dxfId="363" priority="314">
      <formula>#REF!="F"</formula>
    </cfRule>
    <cfRule type="expression" dxfId="362" priority="315">
      <formula>#REF!="Q"</formula>
    </cfRule>
  </conditionalFormatting>
  <conditionalFormatting sqref="D357:D380">
    <cfRule type="expression" dxfId="361" priority="312">
      <formula>#REF!="F"</formula>
    </cfRule>
    <cfRule type="expression" dxfId="360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359" priority="310">
      <formula>#REF!="F"</formula>
    </cfRule>
    <cfRule type="expression" dxfId="358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357" priority="308">
      <formula>#REF!="F"</formula>
    </cfRule>
    <cfRule type="expression" dxfId="356" priority="309">
      <formula>#REF!="Q"</formula>
    </cfRule>
  </conditionalFormatting>
  <conditionalFormatting sqref="D381:D433">
    <cfRule type="expression" dxfId="355" priority="306">
      <formula>#REF!="F"</formula>
    </cfRule>
    <cfRule type="expression" dxfId="354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53" priority="304">
      <formula>#REF!="F"</formula>
    </cfRule>
    <cfRule type="expression" dxfId="352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51" priority="302">
      <formula>#REF!="F"</formula>
    </cfRule>
    <cfRule type="expression" dxfId="350" priority="303">
      <formula>#REF!="Q"</formula>
    </cfRule>
  </conditionalFormatting>
  <conditionalFormatting sqref="R2:R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8 Q2:Q5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15 Q2:Q508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61" activePane="bottomLeft" state="frozen"/>
      <selection pane="bottomLeft" activeCell="AA294" sqref="AA29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424</v>
      </c>
      <c r="H1" t="s">
        <v>425</v>
      </c>
      <c r="I1" t="s">
        <v>216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629</v>
      </c>
      <c r="T1" t="s">
        <v>630</v>
      </c>
      <c r="U1" t="s">
        <v>631</v>
      </c>
      <c r="V1" t="s">
        <v>632</v>
      </c>
      <c r="W1" t="s">
        <v>361</v>
      </c>
      <c r="X1" t="s">
        <v>362</v>
      </c>
      <c r="Y1" t="s">
        <v>363</v>
      </c>
      <c r="Z1" s="41" t="s">
        <v>217</v>
      </c>
      <c r="AA1" t="s">
        <v>11</v>
      </c>
      <c r="AB1" t="s">
        <v>633</v>
      </c>
    </row>
    <row r="2" spans="1:54" x14ac:dyDescent="0.35">
      <c r="A2" s="1" t="s">
        <v>432</v>
      </c>
      <c r="B2" s="1">
        <v>2023</v>
      </c>
      <c r="C2" s="2">
        <v>44982</v>
      </c>
      <c r="D2" s="1" t="s">
        <v>72</v>
      </c>
      <c r="E2" s="1" t="s">
        <v>208</v>
      </c>
      <c r="F2" s="1" t="s">
        <v>208</v>
      </c>
      <c r="G2" s="1" t="s">
        <v>243</v>
      </c>
      <c r="H2" s="1" t="s">
        <v>335</v>
      </c>
      <c r="I2" s="1" t="s">
        <v>244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39">
        <v>0</v>
      </c>
      <c r="Y2" s="53">
        <v>42</v>
      </c>
      <c r="Z2" s="100">
        <v>1.4215277777777777</v>
      </c>
      <c r="AA2" s="53">
        <v>52.76</v>
      </c>
      <c r="BB2" s="100"/>
    </row>
    <row r="3" spans="1:54" x14ac:dyDescent="0.35">
      <c r="A3" s="1" t="s">
        <v>432</v>
      </c>
      <c r="B3" s="1">
        <v>2023</v>
      </c>
      <c r="C3" s="2">
        <v>44982</v>
      </c>
      <c r="D3" s="1" t="s">
        <v>72</v>
      </c>
      <c r="E3" s="1" t="s">
        <v>208</v>
      </c>
      <c r="F3" s="1" t="s">
        <v>208</v>
      </c>
      <c r="G3" s="1" t="s">
        <v>439</v>
      </c>
      <c r="H3" s="1" t="s">
        <v>440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39">
        <v>0</v>
      </c>
      <c r="Y3" s="53">
        <v>32</v>
      </c>
      <c r="Z3" s="100"/>
      <c r="AA3" s="53">
        <v>52.76</v>
      </c>
      <c r="BB3" s="100"/>
    </row>
    <row r="4" spans="1:54" x14ac:dyDescent="0.35">
      <c r="A4" s="1" t="s">
        <v>432</v>
      </c>
      <c r="B4" s="1">
        <v>2023</v>
      </c>
      <c r="C4" s="2">
        <v>44982</v>
      </c>
      <c r="D4" s="1" t="s">
        <v>72</v>
      </c>
      <c r="E4" s="1" t="s">
        <v>208</v>
      </c>
      <c r="F4" s="1" t="s">
        <v>208</v>
      </c>
      <c r="G4" s="1" t="s">
        <v>404</v>
      </c>
      <c r="H4" s="1" t="s">
        <v>451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39">
        <v>0</v>
      </c>
      <c r="Y4" s="53">
        <v>26</v>
      </c>
      <c r="Z4" s="100"/>
      <c r="AA4" s="53">
        <v>52.76</v>
      </c>
      <c r="BB4" s="100"/>
    </row>
    <row r="5" spans="1:54" x14ac:dyDescent="0.35">
      <c r="A5" s="1" t="s">
        <v>432</v>
      </c>
      <c r="B5" s="1">
        <v>2023</v>
      </c>
      <c r="C5" s="2">
        <v>44982</v>
      </c>
      <c r="D5" s="1" t="s">
        <v>72</v>
      </c>
      <c r="E5" s="1" t="s">
        <v>208</v>
      </c>
      <c r="F5" s="1" t="s">
        <v>208</v>
      </c>
      <c r="G5" s="1" t="s">
        <v>221</v>
      </c>
      <c r="H5" s="1" t="s">
        <v>433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39">
        <v>0</v>
      </c>
      <c r="Y5" s="53">
        <v>23</v>
      </c>
      <c r="Z5" s="100"/>
      <c r="AA5" s="53">
        <v>52.76</v>
      </c>
      <c r="BB5" s="100"/>
    </row>
    <row r="6" spans="1:54" x14ac:dyDescent="0.35">
      <c r="A6" s="1" t="s">
        <v>432</v>
      </c>
      <c r="B6" s="1">
        <v>2023</v>
      </c>
      <c r="C6" s="2">
        <v>44982</v>
      </c>
      <c r="D6" s="1" t="s">
        <v>72</v>
      </c>
      <c r="E6" s="1" t="s">
        <v>208</v>
      </c>
      <c r="F6" s="1" t="s">
        <v>208</v>
      </c>
      <c r="G6" s="1" t="s">
        <v>338</v>
      </c>
      <c r="H6" s="1" t="s">
        <v>245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39">
        <v>0</v>
      </c>
      <c r="Y6" s="53">
        <v>16</v>
      </c>
      <c r="Z6" s="100"/>
      <c r="AA6" s="53">
        <v>52.76</v>
      </c>
      <c r="BB6" s="100"/>
    </row>
    <row r="7" spans="1:54" x14ac:dyDescent="0.35">
      <c r="A7" s="1" t="s">
        <v>432</v>
      </c>
      <c r="B7" s="1">
        <v>2023</v>
      </c>
      <c r="C7" s="2">
        <v>44982</v>
      </c>
      <c r="D7" s="1" t="s">
        <v>72</v>
      </c>
      <c r="E7" s="1" t="s">
        <v>208</v>
      </c>
      <c r="F7" s="1" t="s">
        <v>208</v>
      </c>
      <c r="G7" s="1" t="s">
        <v>276</v>
      </c>
      <c r="H7" s="1" t="s">
        <v>262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39">
        <v>0</v>
      </c>
      <c r="Y7" s="53">
        <v>12</v>
      </c>
      <c r="Z7" s="100"/>
      <c r="AA7" s="53">
        <v>52.76</v>
      </c>
      <c r="BB7" s="100"/>
    </row>
    <row r="8" spans="1:54" x14ac:dyDescent="0.35">
      <c r="A8" s="1" t="s">
        <v>432</v>
      </c>
      <c r="B8" s="1">
        <v>2023</v>
      </c>
      <c r="C8" s="2">
        <v>44982</v>
      </c>
      <c r="D8" s="1" t="s">
        <v>72</v>
      </c>
      <c r="E8" s="1" t="s">
        <v>208</v>
      </c>
      <c r="F8" s="1" t="s">
        <v>208</v>
      </c>
      <c r="G8" s="1" t="s">
        <v>505</v>
      </c>
      <c r="H8" s="1" t="s">
        <v>237</v>
      </c>
      <c r="I8" s="1" t="s">
        <v>238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39">
        <v>0</v>
      </c>
      <c r="Y8" s="53">
        <v>5</v>
      </c>
      <c r="Z8" s="100"/>
      <c r="AA8" s="53">
        <v>52.76</v>
      </c>
      <c r="BB8" s="100"/>
    </row>
    <row r="9" spans="1:54" x14ac:dyDescent="0.35">
      <c r="A9" s="1" t="s">
        <v>432</v>
      </c>
      <c r="B9" s="1">
        <v>2023</v>
      </c>
      <c r="C9" s="2">
        <v>44982</v>
      </c>
      <c r="D9" s="1" t="s">
        <v>72</v>
      </c>
      <c r="E9" s="1" t="s">
        <v>208</v>
      </c>
      <c r="F9" s="1" t="s">
        <v>208</v>
      </c>
      <c r="G9" s="1" t="s">
        <v>454</v>
      </c>
      <c r="H9" s="1" t="s">
        <v>277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39">
        <v>0</v>
      </c>
      <c r="Y9" s="53">
        <v>2</v>
      </c>
      <c r="Z9" s="100"/>
      <c r="AA9" s="53">
        <v>52.76</v>
      </c>
      <c r="BB9" s="100"/>
    </row>
    <row r="10" spans="1:54" x14ac:dyDescent="0.35">
      <c r="A10" s="1" t="s">
        <v>432</v>
      </c>
      <c r="B10" s="1">
        <v>2023</v>
      </c>
      <c r="C10" s="2">
        <v>44982</v>
      </c>
      <c r="D10" s="1" t="s">
        <v>72</v>
      </c>
      <c r="E10" s="1" t="s">
        <v>208</v>
      </c>
      <c r="F10" s="1" t="s">
        <v>208</v>
      </c>
      <c r="G10" s="1" t="s">
        <v>443</v>
      </c>
      <c r="H10" s="1" t="s">
        <v>444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39">
        <v>0</v>
      </c>
      <c r="Y10" s="53">
        <v>0</v>
      </c>
      <c r="Z10" s="100"/>
      <c r="AA10" s="53">
        <v>52.76</v>
      </c>
      <c r="BB10" s="100"/>
    </row>
    <row r="11" spans="1:54" x14ac:dyDescent="0.35">
      <c r="A11" s="1" t="s">
        <v>432</v>
      </c>
      <c r="B11" s="1">
        <v>2023</v>
      </c>
      <c r="C11" s="2">
        <v>44982</v>
      </c>
      <c r="D11" s="1" t="s">
        <v>72</v>
      </c>
      <c r="E11" s="1" t="s">
        <v>208</v>
      </c>
      <c r="F11" s="1" t="s">
        <v>208</v>
      </c>
      <c r="G11" s="1" t="s">
        <v>330</v>
      </c>
      <c r="H11" s="1" t="s">
        <v>448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39">
        <v>0</v>
      </c>
      <c r="Y11" s="53">
        <v>0</v>
      </c>
      <c r="Z11" s="100"/>
      <c r="AA11" s="53">
        <v>52.76</v>
      </c>
      <c r="BB11" s="100"/>
    </row>
    <row r="12" spans="1:54" x14ac:dyDescent="0.35">
      <c r="A12" s="1" t="s">
        <v>432</v>
      </c>
      <c r="B12" s="1">
        <v>2023</v>
      </c>
      <c r="C12" s="2">
        <v>44982</v>
      </c>
      <c r="D12" s="1" t="s">
        <v>72</v>
      </c>
      <c r="E12" s="1" t="s">
        <v>208</v>
      </c>
      <c r="F12" s="1" t="s">
        <v>208</v>
      </c>
      <c r="G12" s="1" t="s">
        <v>234</v>
      </c>
      <c r="H12" s="1" t="s">
        <v>461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39">
        <v>20</v>
      </c>
      <c r="Y12" s="53">
        <v>-15</v>
      </c>
      <c r="Z12" s="100"/>
      <c r="AA12" s="53">
        <v>52.76</v>
      </c>
      <c r="BB12" s="100"/>
    </row>
    <row r="13" spans="1:54" x14ac:dyDescent="0.35">
      <c r="A13" s="1" t="s">
        <v>432</v>
      </c>
      <c r="B13" s="1">
        <v>2023</v>
      </c>
      <c r="C13" s="2">
        <v>44982</v>
      </c>
      <c r="D13" s="1" t="s">
        <v>72</v>
      </c>
      <c r="E13" s="1" t="s">
        <v>208</v>
      </c>
      <c r="F13" s="1" t="s">
        <v>208</v>
      </c>
      <c r="G13" s="1" t="s">
        <v>257</v>
      </c>
      <c r="H13" s="1" t="s">
        <v>358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39">
        <v>20</v>
      </c>
      <c r="Y13" s="53">
        <v>-20</v>
      </c>
      <c r="Z13" s="100"/>
      <c r="AA13" s="53">
        <v>52.76</v>
      </c>
      <c r="BB13" s="100"/>
    </row>
    <row r="14" spans="1:54" x14ac:dyDescent="0.35">
      <c r="A14" s="1" t="s">
        <v>432</v>
      </c>
      <c r="B14" s="1">
        <v>2023</v>
      </c>
      <c r="C14" s="2">
        <v>44982</v>
      </c>
      <c r="D14" s="1" t="s">
        <v>72</v>
      </c>
      <c r="E14" s="1" t="s">
        <v>208</v>
      </c>
      <c r="F14" s="1" t="s">
        <v>208</v>
      </c>
      <c r="G14" s="1" t="s">
        <v>449</v>
      </c>
      <c r="H14" s="1" t="s">
        <v>413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39">
        <v>20</v>
      </c>
      <c r="Y14" s="53">
        <v>-20</v>
      </c>
      <c r="Z14" s="100"/>
      <c r="AA14" s="53">
        <v>52.76</v>
      </c>
      <c r="BB14" s="100"/>
    </row>
    <row r="15" spans="1:54" x14ac:dyDescent="0.35">
      <c r="A15" s="1" t="s">
        <v>432</v>
      </c>
      <c r="B15" s="1">
        <v>2023</v>
      </c>
      <c r="C15" s="2">
        <v>44982</v>
      </c>
      <c r="D15" s="1" t="s">
        <v>72</v>
      </c>
      <c r="E15" s="1" t="s">
        <v>208</v>
      </c>
      <c r="F15" s="1" t="s">
        <v>208</v>
      </c>
      <c r="G15" s="1" t="s">
        <v>247</v>
      </c>
      <c r="H15" s="1" t="s">
        <v>463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39">
        <v>40</v>
      </c>
      <c r="Y15" s="53">
        <v>-40</v>
      </c>
      <c r="Z15" s="100"/>
      <c r="AA15" s="53">
        <v>52.76</v>
      </c>
      <c r="BB15" s="100"/>
    </row>
    <row r="16" spans="1:54" x14ac:dyDescent="0.35">
      <c r="A16" s="1" t="s">
        <v>432</v>
      </c>
      <c r="B16" s="1">
        <v>2023</v>
      </c>
      <c r="C16" s="2">
        <v>44982</v>
      </c>
      <c r="D16" s="1" t="s">
        <v>72</v>
      </c>
      <c r="E16" s="1" t="s">
        <v>208</v>
      </c>
      <c r="F16" s="1" t="s">
        <v>208</v>
      </c>
      <c r="G16" s="1" t="s">
        <v>269</v>
      </c>
      <c r="H16" s="1" t="s">
        <v>467</v>
      </c>
      <c r="I16" s="1" t="s">
        <v>270</v>
      </c>
      <c r="J16" s="53" t="s">
        <v>317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39">
        <v>40</v>
      </c>
      <c r="Y16" s="53" t="s">
        <v>317</v>
      </c>
      <c r="Z16" s="100"/>
      <c r="AA16" s="53">
        <v>52.76</v>
      </c>
      <c r="BB16" s="100"/>
    </row>
    <row r="17" spans="1:54" x14ac:dyDescent="0.35">
      <c r="A17" s="1" t="s">
        <v>432</v>
      </c>
      <c r="B17" s="1">
        <v>2023</v>
      </c>
      <c r="C17" s="2">
        <v>44982</v>
      </c>
      <c r="D17" s="1" t="s">
        <v>72</v>
      </c>
      <c r="E17" s="1" t="s">
        <v>208</v>
      </c>
      <c r="F17" s="1" t="s">
        <v>208</v>
      </c>
      <c r="G17" s="1" t="s">
        <v>320</v>
      </c>
      <c r="H17" s="1" t="s">
        <v>1725</v>
      </c>
      <c r="I17" s="1" t="s">
        <v>161</v>
      </c>
      <c r="J17" s="53" t="s">
        <v>317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39">
        <v>20</v>
      </c>
      <c r="Y17" s="53" t="s">
        <v>317</v>
      </c>
      <c r="Z17" s="100"/>
      <c r="AA17" s="53">
        <v>52.76</v>
      </c>
      <c r="BB17" s="100"/>
    </row>
    <row r="18" spans="1:54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446</v>
      </c>
      <c r="H18" s="1" t="s">
        <v>225</v>
      </c>
      <c r="I18" s="1" t="s">
        <v>40</v>
      </c>
      <c r="J18" s="53" t="s">
        <v>317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39">
        <v>0</v>
      </c>
      <c r="Y18" s="53" t="s">
        <v>317</v>
      </c>
      <c r="Z18" s="100"/>
      <c r="AA18" s="53">
        <v>52.76</v>
      </c>
      <c r="BB18" s="100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208</v>
      </c>
      <c r="F19" s="4" t="s">
        <v>208</v>
      </c>
      <c r="G19" s="4" t="s">
        <v>555</v>
      </c>
      <c r="H19" s="4" t="s">
        <v>242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0">
        <v>1.4076388888888889</v>
      </c>
      <c r="AA19" s="53">
        <v>53.28</v>
      </c>
      <c r="BB19" s="100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208</v>
      </c>
      <c r="F20" s="4" t="s">
        <v>208</v>
      </c>
      <c r="G20" s="4" t="s">
        <v>219</v>
      </c>
      <c r="H20" s="4" t="s">
        <v>439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0"/>
      <c r="AA20" s="53">
        <v>53.28</v>
      </c>
      <c r="BB20" s="100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208</v>
      </c>
      <c r="F21" s="4" t="s">
        <v>208</v>
      </c>
      <c r="G21" s="4" t="s">
        <v>243</v>
      </c>
      <c r="H21" s="4" t="s">
        <v>335</v>
      </c>
      <c r="I21" s="4" t="s">
        <v>244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0"/>
      <c r="AA21" s="53">
        <v>53.28</v>
      </c>
      <c r="BB21" s="100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208</v>
      </c>
      <c r="F22" s="4" t="s">
        <v>208</v>
      </c>
      <c r="G22" s="4" t="s">
        <v>276</v>
      </c>
      <c r="H22" s="4" t="s">
        <v>262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0"/>
      <c r="AA22" s="53">
        <v>53.28</v>
      </c>
      <c r="BB22" s="100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208</v>
      </c>
      <c r="F23" s="4" t="s">
        <v>208</v>
      </c>
      <c r="G23" s="4" t="s">
        <v>338</v>
      </c>
      <c r="H23" s="4" t="s">
        <v>318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0"/>
      <c r="AA23" s="53">
        <v>53.28</v>
      </c>
      <c r="BB23" s="100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208</v>
      </c>
      <c r="F24" s="4" t="s">
        <v>208</v>
      </c>
      <c r="G24" s="4" t="s">
        <v>222</v>
      </c>
      <c r="H24" s="4" t="s">
        <v>479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0"/>
      <c r="AA24" s="53">
        <v>53.28</v>
      </c>
      <c r="BB24" s="100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208</v>
      </c>
      <c r="F25" s="4" t="s">
        <v>208</v>
      </c>
      <c r="G25" s="4" t="s">
        <v>278</v>
      </c>
      <c r="H25" s="4" t="s">
        <v>473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0"/>
      <c r="AA25" s="53">
        <v>53.28</v>
      </c>
      <c r="BB25" s="100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208</v>
      </c>
      <c r="F26" s="4" t="s">
        <v>208</v>
      </c>
      <c r="G26" s="4" t="s">
        <v>221</v>
      </c>
      <c r="H26" s="4" t="s">
        <v>280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0"/>
      <c r="AA26" s="53">
        <v>53.28</v>
      </c>
      <c r="BB26" s="100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208</v>
      </c>
      <c r="F27" s="4" t="s">
        <v>208</v>
      </c>
      <c r="G27" s="4" t="s">
        <v>277</v>
      </c>
      <c r="H27" s="4" t="s">
        <v>481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0"/>
      <c r="AA27" s="53">
        <v>53.28</v>
      </c>
      <c r="BB27" s="100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208</v>
      </c>
      <c r="F28" s="4" t="s">
        <v>208</v>
      </c>
      <c r="G28" s="4" t="s">
        <v>299</v>
      </c>
      <c r="H28" s="4" t="s">
        <v>237</v>
      </c>
      <c r="I28" s="4" t="s">
        <v>238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0"/>
      <c r="AA28" s="53">
        <v>53.28</v>
      </c>
      <c r="BB28" s="100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208</v>
      </c>
      <c r="F29" s="4" t="s">
        <v>208</v>
      </c>
      <c r="G29" s="4" t="s">
        <v>457</v>
      </c>
      <c r="H29" s="4" t="s">
        <v>233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0"/>
      <c r="AA29" s="53">
        <v>53.28</v>
      </c>
      <c r="BB29" s="100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208</v>
      </c>
      <c r="F30" s="4" t="s">
        <v>208</v>
      </c>
      <c r="G30" s="4" t="s">
        <v>220</v>
      </c>
      <c r="H30" s="4" t="s">
        <v>480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0"/>
      <c r="AA30" s="53">
        <v>53.28</v>
      </c>
      <c r="BB30" s="100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208</v>
      </c>
      <c r="F31" s="4" t="s">
        <v>208</v>
      </c>
      <c r="G31" s="4" t="s">
        <v>273</v>
      </c>
      <c r="H31" s="4" t="s">
        <v>444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0"/>
      <c r="AA31" s="53">
        <v>53.28</v>
      </c>
      <c r="BB31" s="100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208</v>
      </c>
      <c r="F32" s="4" t="s">
        <v>208</v>
      </c>
      <c r="G32" s="4" t="s">
        <v>487</v>
      </c>
      <c r="H32" s="4" t="s">
        <v>634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317</v>
      </c>
      <c r="Z32" s="100"/>
      <c r="AA32" s="53">
        <v>53.28</v>
      </c>
      <c r="BB32" s="100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208</v>
      </c>
      <c r="F33" s="4" t="s">
        <v>208</v>
      </c>
      <c r="G33" s="4" t="s">
        <v>142</v>
      </c>
      <c r="H33" s="4" t="s">
        <v>461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317</v>
      </c>
      <c r="Z33" s="100"/>
      <c r="AA33" s="53">
        <v>53.28</v>
      </c>
      <c r="BB33" s="100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208</v>
      </c>
      <c r="F34" s="4" t="s">
        <v>208</v>
      </c>
      <c r="G34" s="4" t="s">
        <v>225</v>
      </c>
      <c r="H34" s="4" t="s">
        <v>447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317</v>
      </c>
      <c r="Z34" s="100"/>
      <c r="AA34" s="53">
        <v>53.28</v>
      </c>
      <c r="BB34" s="100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257</v>
      </c>
      <c r="H35" s="4" t="s">
        <v>490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0"/>
      <c r="AA35" s="53">
        <v>53.28</v>
      </c>
      <c r="BB35" s="100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492</v>
      </c>
      <c r="H36" s="4" t="s">
        <v>467</v>
      </c>
      <c r="I36" s="21" t="s">
        <v>270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317</v>
      </c>
      <c r="Z36" s="100"/>
      <c r="AA36" s="53">
        <v>53.28</v>
      </c>
      <c r="BB36" s="100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208</v>
      </c>
      <c r="F37" s="1" t="s">
        <v>208</v>
      </c>
      <c r="G37" s="1" t="s">
        <v>454</v>
      </c>
      <c r="H37" s="1" t="s">
        <v>218</v>
      </c>
      <c r="I37" s="138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39">
        <v>0</v>
      </c>
      <c r="Y37" s="53">
        <v>48</v>
      </c>
      <c r="Z37" s="100">
        <v>1.5506944444444446</v>
      </c>
      <c r="AA37" s="53">
        <v>48.365000000000002</v>
      </c>
      <c r="BB37" s="100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208</v>
      </c>
      <c r="F38" s="1" t="s">
        <v>208</v>
      </c>
      <c r="G38" s="1" t="s">
        <v>635</v>
      </c>
      <c r="H38" s="1" t="s">
        <v>307</v>
      </c>
      <c r="I38" s="138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39">
        <v>0</v>
      </c>
      <c r="Y38" s="53">
        <v>35</v>
      </c>
      <c r="Z38" s="100"/>
      <c r="AA38" s="53">
        <v>48.365000000000002</v>
      </c>
      <c r="BB38" s="100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208</v>
      </c>
      <c r="F39" s="1" t="s">
        <v>208</v>
      </c>
      <c r="G39" s="1" t="s">
        <v>221</v>
      </c>
      <c r="H39" s="1" t="s">
        <v>501</v>
      </c>
      <c r="I39" s="138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39">
        <v>0</v>
      </c>
      <c r="Y39" s="53">
        <v>29</v>
      </c>
      <c r="Z39" s="100"/>
      <c r="AA39" s="53">
        <v>48.365000000000002</v>
      </c>
      <c r="BB39" s="100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208</v>
      </c>
      <c r="F40" s="1" t="s">
        <v>208</v>
      </c>
      <c r="G40" s="1" t="s">
        <v>256</v>
      </c>
      <c r="H40" s="1" t="s">
        <v>499</v>
      </c>
      <c r="I40" s="138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39">
        <v>0</v>
      </c>
      <c r="Y40" s="53">
        <v>8</v>
      </c>
      <c r="Z40" s="100"/>
      <c r="AA40" s="53">
        <v>48.365000000000002</v>
      </c>
      <c r="BB40" s="100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208</v>
      </c>
      <c r="F41" s="1" t="s">
        <v>208</v>
      </c>
      <c r="G41" s="1" t="s">
        <v>247</v>
      </c>
      <c r="H41" s="1" t="s">
        <v>463</v>
      </c>
      <c r="I41" s="138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39">
        <v>0</v>
      </c>
      <c r="Y41" s="53">
        <v>7</v>
      </c>
      <c r="Z41" s="100"/>
      <c r="AA41" s="53">
        <v>48.365000000000002</v>
      </c>
      <c r="BB41" s="100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208</v>
      </c>
      <c r="F42" s="1" t="s">
        <v>208</v>
      </c>
      <c r="G42" s="1" t="s">
        <v>358</v>
      </c>
      <c r="H42" s="1" t="s">
        <v>350</v>
      </c>
      <c r="I42" s="138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39">
        <v>0</v>
      </c>
      <c r="Y42" s="53">
        <v>5</v>
      </c>
      <c r="Z42" s="100"/>
      <c r="AA42" s="53">
        <v>48.365000000000002</v>
      </c>
      <c r="BB42" s="100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208</v>
      </c>
      <c r="F43" s="1" t="s">
        <v>208</v>
      </c>
      <c r="G43" s="1" t="s">
        <v>259</v>
      </c>
      <c r="H43" s="1" t="s">
        <v>636</v>
      </c>
      <c r="I43" s="138" t="s">
        <v>260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39">
        <v>0</v>
      </c>
      <c r="Y43" s="53">
        <v>2</v>
      </c>
      <c r="Z43" s="100"/>
      <c r="AA43" s="53">
        <v>48.365000000000002</v>
      </c>
      <c r="BB43" s="100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208</v>
      </c>
      <c r="F44" s="1" t="s">
        <v>208</v>
      </c>
      <c r="G44" s="1" t="s">
        <v>250</v>
      </c>
      <c r="H44" s="1" t="s">
        <v>578</v>
      </c>
      <c r="I44" s="138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39">
        <v>20</v>
      </c>
      <c r="Y44" s="53">
        <v>-11</v>
      </c>
      <c r="Z44" s="100"/>
      <c r="AA44" s="53">
        <v>48.365000000000002</v>
      </c>
      <c r="BB44" s="100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208</v>
      </c>
      <c r="F45" s="4" t="s">
        <v>208</v>
      </c>
      <c r="G45" s="4" t="s">
        <v>232</v>
      </c>
      <c r="H45" s="4" t="s">
        <v>473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39">
        <v>0</v>
      </c>
      <c r="Y45" s="53">
        <v>54</v>
      </c>
      <c r="Z45" s="100">
        <v>1.4555555555555555</v>
      </c>
      <c r="AA45" s="53">
        <v>51.527000000000001</v>
      </c>
      <c r="BB45" s="100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208</v>
      </c>
      <c r="F46" s="4" t="s">
        <v>208</v>
      </c>
      <c r="G46" s="4" t="s">
        <v>262</v>
      </c>
      <c r="H46" s="4" t="s">
        <v>475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39">
        <v>0</v>
      </c>
      <c r="Y46" s="53">
        <v>45</v>
      </c>
      <c r="Z46" s="100"/>
      <c r="AA46" s="53">
        <v>51.527000000000001</v>
      </c>
      <c r="BB46" s="100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208</v>
      </c>
      <c r="F47" s="4" t="s">
        <v>208</v>
      </c>
      <c r="G47" s="4" t="s">
        <v>273</v>
      </c>
      <c r="H47" s="4" t="s">
        <v>444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39">
        <v>0</v>
      </c>
      <c r="Y47" s="53">
        <v>29</v>
      </c>
      <c r="Z47" s="100"/>
      <c r="AA47" s="53">
        <v>51.527000000000001</v>
      </c>
      <c r="BB47" s="100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208</v>
      </c>
      <c r="F48" s="4" t="s">
        <v>208</v>
      </c>
      <c r="G48" s="4" t="s">
        <v>225</v>
      </c>
      <c r="H48" s="4" t="s">
        <v>447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39">
        <v>0</v>
      </c>
      <c r="Y48" s="53">
        <v>22</v>
      </c>
      <c r="Z48" s="100"/>
      <c r="AA48" s="53">
        <v>51.527000000000001</v>
      </c>
      <c r="BB48" s="100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208</v>
      </c>
      <c r="F49" s="4" t="s">
        <v>208</v>
      </c>
      <c r="G49" s="4" t="s">
        <v>457</v>
      </c>
      <c r="H49" s="4" t="s">
        <v>233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39">
        <v>0</v>
      </c>
      <c r="Y49" s="53">
        <v>13</v>
      </c>
      <c r="Z49" s="100"/>
      <c r="AA49" s="53">
        <v>51.527000000000001</v>
      </c>
      <c r="BB49" s="100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208</v>
      </c>
      <c r="F50" s="4" t="s">
        <v>208</v>
      </c>
      <c r="G50" s="4" t="s">
        <v>277</v>
      </c>
      <c r="H50" s="4" t="s">
        <v>481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39">
        <v>0</v>
      </c>
      <c r="Y50" s="53">
        <v>12</v>
      </c>
      <c r="Z50" s="100"/>
      <c r="AA50" s="53">
        <v>51.527000000000001</v>
      </c>
      <c r="BB50" s="100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208</v>
      </c>
      <c r="F51" s="4" t="s">
        <v>208</v>
      </c>
      <c r="G51" s="4" t="s">
        <v>299</v>
      </c>
      <c r="H51" s="4" t="s">
        <v>505</v>
      </c>
      <c r="I51" s="21" t="s">
        <v>238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39">
        <v>0</v>
      </c>
      <c r="Y51" s="53">
        <v>11</v>
      </c>
      <c r="Z51" s="100"/>
      <c r="AA51" s="53">
        <v>51.527000000000001</v>
      </c>
      <c r="BB51" s="100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208</v>
      </c>
      <c r="F52" s="4" t="s">
        <v>208</v>
      </c>
      <c r="G52" s="4" t="s">
        <v>265</v>
      </c>
      <c r="H52" s="4" t="s">
        <v>245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39">
        <v>0</v>
      </c>
      <c r="Y52" s="53">
        <v>5</v>
      </c>
      <c r="Z52" s="100"/>
      <c r="AA52" s="53">
        <v>51.527000000000001</v>
      </c>
      <c r="BB52" s="100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208</v>
      </c>
      <c r="F53" s="4" t="s">
        <v>208</v>
      </c>
      <c r="G53" s="4" t="s">
        <v>142</v>
      </c>
      <c r="H53" s="4" t="s">
        <v>461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39">
        <v>0</v>
      </c>
      <c r="Y53" s="53">
        <v>4</v>
      </c>
      <c r="Z53" s="100"/>
      <c r="AA53" s="53">
        <v>51.527000000000001</v>
      </c>
      <c r="BB53" s="100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208</v>
      </c>
      <c r="F54" s="4" t="s">
        <v>208</v>
      </c>
      <c r="G54" s="4" t="s">
        <v>264</v>
      </c>
      <c r="H54" s="4" t="s">
        <v>637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39">
        <v>0</v>
      </c>
      <c r="Y54" s="53">
        <v>0</v>
      </c>
      <c r="Z54" s="100"/>
      <c r="AA54" s="53">
        <v>51.527000000000001</v>
      </c>
      <c r="BB54" s="100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208</v>
      </c>
      <c r="F55" s="4" t="s">
        <v>208</v>
      </c>
      <c r="G55" s="4" t="s">
        <v>480</v>
      </c>
      <c r="H55" s="4" t="s">
        <v>413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39">
        <v>0</v>
      </c>
      <c r="Y55" s="53">
        <v>0</v>
      </c>
      <c r="Z55" s="100"/>
      <c r="AA55" s="53">
        <v>51.527000000000001</v>
      </c>
      <c r="BB55" s="100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208</v>
      </c>
      <c r="F56" s="4" t="s">
        <v>208</v>
      </c>
      <c r="G56" s="4" t="s">
        <v>463</v>
      </c>
      <c r="H56" s="4" t="s">
        <v>247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39">
        <v>20</v>
      </c>
      <c r="Y56" s="53">
        <v>-12</v>
      </c>
      <c r="Z56" s="100"/>
      <c r="AA56" s="53">
        <v>51.527000000000001</v>
      </c>
      <c r="BB56" s="100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208</v>
      </c>
      <c r="F57" s="4" t="s">
        <v>208</v>
      </c>
      <c r="G57" s="4" t="s">
        <v>578</v>
      </c>
      <c r="H57" s="4" t="s">
        <v>250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39">
        <v>20</v>
      </c>
      <c r="Y57" s="53">
        <v>-20</v>
      </c>
      <c r="Z57" s="100"/>
      <c r="AA57" s="53">
        <v>51.527000000000001</v>
      </c>
      <c r="BB57" s="100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208</v>
      </c>
      <c r="F58" s="4" t="s">
        <v>208</v>
      </c>
      <c r="G58" s="4" t="s">
        <v>638</v>
      </c>
      <c r="H58" s="4" t="s">
        <v>230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39">
        <v>20</v>
      </c>
      <c r="Y58" s="53">
        <v>-20</v>
      </c>
      <c r="Z58" s="100"/>
      <c r="AA58" s="53">
        <v>51.527000000000001</v>
      </c>
      <c r="BB58" s="100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208</v>
      </c>
      <c r="F59" s="4" t="s">
        <v>208</v>
      </c>
      <c r="G59" s="4" t="s">
        <v>269</v>
      </c>
      <c r="H59" s="4" t="s">
        <v>297</v>
      </c>
      <c r="I59" s="21" t="s">
        <v>270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39">
        <v>20</v>
      </c>
      <c r="Y59" s="53" t="s">
        <v>317</v>
      </c>
      <c r="Z59" s="100"/>
      <c r="AA59" s="53">
        <v>51.527000000000001</v>
      </c>
      <c r="BB59" s="100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208</v>
      </c>
      <c r="F60" s="1" t="s">
        <v>208</v>
      </c>
      <c r="G60" s="1" t="s">
        <v>440</v>
      </c>
      <c r="H60" s="1" t="s">
        <v>439</v>
      </c>
      <c r="I60" s="138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39">
        <v>0</v>
      </c>
      <c r="Y60" s="53">
        <v>33</v>
      </c>
      <c r="Z60" s="100">
        <v>1.9263888888888889</v>
      </c>
      <c r="AA60" s="53">
        <v>38.933</v>
      </c>
      <c r="BB60" s="100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208</v>
      </c>
      <c r="F61" s="1" t="s">
        <v>208</v>
      </c>
      <c r="G61" s="1" t="s">
        <v>232</v>
      </c>
      <c r="H61" s="1" t="s">
        <v>326</v>
      </c>
      <c r="I61" s="138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39">
        <v>0</v>
      </c>
      <c r="Y61" s="53">
        <v>23</v>
      </c>
      <c r="Z61" s="100"/>
      <c r="AA61" s="53">
        <v>38.933</v>
      </c>
      <c r="BB61" s="100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208</v>
      </c>
      <c r="F62" s="1" t="s">
        <v>208</v>
      </c>
      <c r="G62" s="1" t="s">
        <v>243</v>
      </c>
      <c r="H62" s="1" t="s">
        <v>335</v>
      </c>
      <c r="I62" s="138" t="s">
        <v>244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39">
        <v>0</v>
      </c>
      <c r="Y62" s="53">
        <v>18</v>
      </c>
      <c r="Z62" s="100"/>
      <c r="AA62" s="53">
        <v>38.933</v>
      </c>
      <c r="BB62" s="100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208</v>
      </c>
      <c r="F63" s="1" t="s">
        <v>208</v>
      </c>
      <c r="G63" s="1" t="s">
        <v>274</v>
      </c>
      <c r="H63" s="1" t="s">
        <v>487</v>
      </c>
      <c r="I63" s="138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39">
        <v>0</v>
      </c>
      <c r="Y63" s="53">
        <v>18</v>
      </c>
      <c r="Z63" s="100"/>
      <c r="AA63" s="53">
        <v>38.933</v>
      </c>
      <c r="BB63" s="100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208</v>
      </c>
      <c r="F64" s="1" t="s">
        <v>208</v>
      </c>
      <c r="G64" s="1" t="s">
        <v>555</v>
      </c>
      <c r="H64" s="1" t="s">
        <v>242</v>
      </c>
      <c r="I64" s="138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39">
        <v>0</v>
      </c>
      <c r="Y64" s="53">
        <v>12</v>
      </c>
      <c r="Z64" s="100"/>
      <c r="AA64" s="53">
        <v>38.933</v>
      </c>
      <c r="BB64" s="100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208</v>
      </c>
      <c r="F65" s="1" t="s">
        <v>208</v>
      </c>
      <c r="G65" s="1" t="s">
        <v>276</v>
      </c>
      <c r="H65" s="1" t="s">
        <v>639</v>
      </c>
      <c r="I65" s="138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39">
        <v>0</v>
      </c>
      <c r="Y65" s="53">
        <v>12</v>
      </c>
      <c r="Z65" s="100"/>
      <c r="AA65" s="53">
        <v>38.933</v>
      </c>
      <c r="BB65" s="100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208</v>
      </c>
      <c r="F66" s="1" t="s">
        <v>208</v>
      </c>
      <c r="G66" s="1" t="s">
        <v>239</v>
      </c>
      <c r="H66" s="1" t="s">
        <v>444</v>
      </c>
      <c r="I66" s="138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39">
        <v>0</v>
      </c>
      <c r="Y66" s="53">
        <v>5</v>
      </c>
      <c r="Z66" s="100"/>
      <c r="AA66" s="53">
        <v>38.933</v>
      </c>
      <c r="BB66" s="100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208</v>
      </c>
      <c r="F67" s="1" t="s">
        <v>208</v>
      </c>
      <c r="G67" s="1" t="s">
        <v>233</v>
      </c>
      <c r="H67" s="1" t="s">
        <v>476</v>
      </c>
      <c r="I67" s="138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39">
        <v>0</v>
      </c>
      <c r="Y67" s="53">
        <v>5</v>
      </c>
      <c r="Z67" s="100"/>
      <c r="AA67" s="53">
        <v>38.933</v>
      </c>
      <c r="BB67" s="100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208</v>
      </c>
      <c r="F68" s="1" t="s">
        <v>208</v>
      </c>
      <c r="G68" s="1" t="s">
        <v>330</v>
      </c>
      <c r="H68" s="1" t="s">
        <v>447</v>
      </c>
      <c r="I68" s="138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39">
        <v>0</v>
      </c>
      <c r="Y68" s="53">
        <v>3</v>
      </c>
      <c r="Z68" s="100"/>
      <c r="AA68" s="53">
        <v>38.933</v>
      </c>
      <c r="BB68" s="100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208</v>
      </c>
      <c r="F69" s="1" t="s">
        <v>208</v>
      </c>
      <c r="G69" s="1" t="s">
        <v>277</v>
      </c>
      <c r="H69" s="1" t="s">
        <v>481</v>
      </c>
      <c r="I69" s="138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39">
        <v>0</v>
      </c>
      <c r="Y69" s="53">
        <v>2</v>
      </c>
      <c r="Z69" s="100"/>
      <c r="AA69" s="53">
        <v>38.933</v>
      </c>
      <c r="BB69" s="100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208</v>
      </c>
      <c r="F70" s="1" t="s">
        <v>208</v>
      </c>
      <c r="G70" s="1" t="s">
        <v>299</v>
      </c>
      <c r="H70" s="1" t="s">
        <v>505</v>
      </c>
      <c r="I70" s="138" t="s">
        <v>238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39">
        <v>0</v>
      </c>
      <c r="Y70" s="53">
        <v>1</v>
      </c>
      <c r="Z70" s="100"/>
      <c r="AA70" s="53">
        <v>38.933</v>
      </c>
      <c r="BB70" s="100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208</v>
      </c>
      <c r="F71" s="1" t="s">
        <v>208</v>
      </c>
      <c r="G71" s="1" t="s">
        <v>281</v>
      </c>
      <c r="H71" s="1" t="s">
        <v>256</v>
      </c>
      <c r="I71" s="138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39">
        <v>0</v>
      </c>
      <c r="Y71" s="53">
        <v>0</v>
      </c>
      <c r="Z71" s="100"/>
      <c r="AA71" s="53">
        <v>38.933</v>
      </c>
      <c r="BB71" s="100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208</v>
      </c>
      <c r="F72" s="1" t="s">
        <v>208</v>
      </c>
      <c r="G72" s="1" t="s">
        <v>142</v>
      </c>
      <c r="H72" s="1" t="s">
        <v>461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39">
        <v>20</v>
      </c>
      <c r="Y72" s="53">
        <v>-20</v>
      </c>
      <c r="Z72" s="100"/>
      <c r="AA72" s="53">
        <v>38.933</v>
      </c>
      <c r="BB72" s="100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208</v>
      </c>
      <c r="F73" s="1" t="s">
        <v>208</v>
      </c>
      <c r="G73" s="1" t="s">
        <v>640</v>
      </c>
      <c r="H73" s="1" t="s">
        <v>248</v>
      </c>
      <c r="I73" s="1" t="s">
        <v>249</v>
      </c>
      <c r="J73" s="53" t="s">
        <v>317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39">
        <v>20</v>
      </c>
      <c r="Y73" s="53" t="s">
        <v>317</v>
      </c>
      <c r="Z73" s="100"/>
      <c r="AA73" s="53">
        <v>38.933</v>
      </c>
      <c r="BB73" s="100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208</v>
      </c>
      <c r="F74" s="1" t="s">
        <v>208</v>
      </c>
      <c r="G74" s="1" t="s">
        <v>230</v>
      </c>
      <c r="H74" s="1" t="s">
        <v>641</v>
      </c>
      <c r="I74" s="1" t="s">
        <v>49</v>
      </c>
      <c r="J74" s="53" t="s">
        <v>317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39">
        <v>20</v>
      </c>
      <c r="Y74" s="53" t="s">
        <v>317</v>
      </c>
      <c r="Z74" s="100"/>
      <c r="AA74" s="53">
        <v>38.933</v>
      </c>
      <c r="BB74" s="100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208</v>
      </c>
      <c r="F75" s="1" t="s">
        <v>208</v>
      </c>
      <c r="G75" s="1" t="s">
        <v>222</v>
      </c>
      <c r="H75" s="1" t="s">
        <v>479</v>
      </c>
      <c r="I75" s="1" t="s">
        <v>19</v>
      </c>
      <c r="J75" s="53" t="s">
        <v>317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39">
        <v>0</v>
      </c>
      <c r="Y75" s="53" t="s">
        <v>317</v>
      </c>
      <c r="Z75" s="100"/>
      <c r="AA75" s="53">
        <v>38.933</v>
      </c>
      <c r="BB75" s="100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318</v>
      </c>
      <c r="H76" s="1" t="s">
        <v>514</v>
      </c>
      <c r="I76" s="1" t="s">
        <v>279</v>
      </c>
      <c r="J76" s="53" t="s">
        <v>317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39">
        <v>0</v>
      </c>
      <c r="Y76" s="53" t="s">
        <v>317</v>
      </c>
      <c r="Z76" s="100"/>
      <c r="AA76" s="53">
        <v>38.933</v>
      </c>
      <c r="BB76" s="100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269</v>
      </c>
      <c r="H77" s="1" t="s">
        <v>297</v>
      </c>
      <c r="I77" s="1" t="s">
        <v>270</v>
      </c>
      <c r="J77" s="53" t="s">
        <v>317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39">
        <v>20</v>
      </c>
      <c r="Y77" s="53" t="s">
        <v>317</v>
      </c>
      <c r="Z77" s="100"/>
      <c r="AA77" s="53">
        <v>38.933</v>
      </c>
      <c r="BB77" s="100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394</v>
      </c>
      <c r="F78" s="10">
        <v>1</v>
      </c>
      <c r="G78" s="10" t="s">
        <v>359</v>
      </c>
      <c r="H78" s="10" t="s">
        <v>315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39">
        <v>0</v>
      </c>
      <c r="Y78" s="53">
        <v>19</v>
      </c>
      <c r="Z78" s="100">
        <v>0.71944444444444444</v>
      </c>
      <c r="AA78" s="53">
        <v>52.124000000000002</v>
      </c>
      <c r="BB78" s="100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394</v>
      </c>
      <c r="F79" s="10">
        <v>1</v>
      </c>
      <c r="G79" s="10" t="s">
        <v>274</v>
      </c>
      <c r="H79" s="10" t="s">
        <v>487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39">
        <v>0</v>
      </c>
      <c r="Y79" s="53">
        <v>12</v>
      </c>
      <c r="Z79" s="100"/>
      <c r="AA79" s="53">
        <v>52.124000000000002</v>
      </c>
      <c r="BB79" s="100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394</v>
      </c>
      <c r="F80" s="10">
        <v>1</v>
      </c>
      <c r="G80" s="10" t="s">
        <v>275</v>
      </c>
      <c r="H80" s="10" t="s">
        <v>338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39">
        <v>0</v>
      </c>
      <c r="Y80" s="53">
        <v>12</v>
      </c>
      <c r="Z80" s="100"/>
      <c r="AA80" s="53">
        <v>52.124000000000002</v>
      </c>
      <c r="BB80" s="100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394</v>
      </c>
      <c r="F81" s="10">
        <v>1</v>
      </c>
      <c r="G81" s="10" t="s">
        <v>594</v>
      </c>
      <c r="H81" s="10" t="s">
        <v>291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39">
        <v>0</v>
      </c>
      <c r="Y81" s="53">
        <v>10</v>
      </c>
      <c r="Z81" s="100"/>
      <c r="AA81" s="53">
        <v>52.124000000000002</v>
      </c>
      <c r="BB81" s="100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394</v>
      </c>
      <c r="F82" s="10">
        <v>1</v>
      </c>
      <c r="G82" s="10" t="s">
        <v>307</v>
      </c>
      <c r="H82" s="10" t="s">
        <v>278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39">
        <v>0</v>
      </c>
      <c r="Y82" s="53">
        <v>8</v>
      </c>
      <c r="Z82" s="100"/>
      <c r="AA82" s="53">
        <v>52.124000000000002</v>
      </c>
      <c r="BB82" s="100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394</v>
      </c>
      <c r="F83" s="10">
        <v>1</v>
      </c>
      <c r="G83" s="10" t="s">
        <v>280</v>
      </c>
      <c r="H83" s="10" t="s">
        <v>221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39">
        <v>0</v>
      </c>
      <c r="Y83" s="53">
        <v>5</v>
      </c>
      <c r="Z83" s="100"/>
      <c r="AA83" s="53">
        <v>52.124000000000002</v>
      </c>
      <c r="BB83" s="100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394</v>
      </c>
      <c r="F84" s="10">
        <v>1</v>
      </c>
      <c r="G84" s="10" t="s">
        <v>287</v>
      </c>
      <c r="H84" s="10" t="s">
        <v>522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39">
        <v>0</v>
      </c>
      <c r="Y84" s="53">
        <v>4</v>
      </c>
      <c r="Z84" s="100"/>
      <c r="AA84" s="53">
        <v>52.124000000000002</v>
      </c>
      <c r="BB84" s="100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394</v>
      </c>
      <c r="F85" s="10">
        <v>1</v>
      </c>
      <c r="G85" s="10" t="s">
        <v>234</v>
      </c>
      <c r="H85" s="10" t="s">
        <v>489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39">
        <v>0</v>
      </c>
      <c r="Y85" s="53">
        <v>3</v>
      </c>
      <c r="Z85" s="100"/>
      <c r="AA85" s="53">
        <v>52.124000000000002</v>
      </c>
      <c r="BB85" s="100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394</v>
      </c>
      <c r="F86" s="10">
        <v>1</v>
      </c>
      <c r="G86" s="10" t="s">
        <v>575</v>
      </c>
      <c r="H86" s="10" t="s">
        <v>277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39">
        <v>0</v>
      </c>
      <c r="Y86" s="53">
        <v>2</v>
      </c>
      <c r="Z86" s="100"/>
      <c r="AA86" s="53">
        <v>52.124000000000002</v>
      </c>
      <c r="BB86" s="100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394</v>
      </c>
      <c r="F87" s="10">
        <v>1</v>
      </c>
      <c r="G87" s="10" t="s">
        <v>239</v>
      </c>
      <c r="H87" s="10" t="s">
        <v>444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39">
        <v>0</v>
      </c>
      <c r="Y87" s="53">
        <v>2</v>
      </c>
      <c r="Z87" s="100"/>
      <c r="AA87" s="53">
        <v>52.124000000000002</v>
      </c>
      <c r="BB87" s="100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394</v>
      </c>
      <c r="F88" s="10">
        <v>2</v>
      </c>
      <c r="G88" s="10" t="s">
        <v>276</v>
      </c>
      <c r="H88" s="10" t="s">
        <v>262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39">
        <v>0</v>
      </c>
      <c r="Y88" s="53">
        <v>27</v>
      </c>
      <c r="Z88" s="100">
        <v>0.7270833333333333</v>
      </c>
      <c r="AA88" s="53">
        <v>51.576000000000001</v>
      </c>
      <c r="BB88" s="100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394</v>
      </c>
      <c r="F89" s="10">
        <v>2</v>
      </c>
      <c r="G89" s="10" t="s">
        <v>219</v>
      </c>
      <c r="H89" s="10" t="s">
        <v>554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39">
        <v>0</v>
      </c>
      <c r="Y89" s="53">
        <v>26</v>
      </c>
      <c r="Z89" s="100"/>
      <c r="AA89" s="53">
        <v>51.576000000000001</v>
      </c>
      <c r="BB89" s="100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394</v>
      </c>
      <c r="F90" s="10">
        <v>2</v>
      </c>
      <c r="G90" s="10" t="s">
        <v>642</v>
      </c>
      <c r="H90" s="10" t="s">
        <v>543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39">
        <v>0</v>
      </c>
      <c r="Y90" s="53">
        <v>15</v>
      </c>
      <c r="Z90" s="100"/>
      <c r="AA90" s="53">
        <v>51.576000000000001</v>
      </c>
      <c r="BB90" s="100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394</v>
      </c>
      <c r="F91" s="10">
        <v>2</v>
      </c>
      <c r="G91" s="10" t="s">
        <v>243</v>
      </c>
      <c r="H91" s="10" t="s">
        <v>335</v>
      </c>
      <c r="I91" s="10" t="s">
        <v>244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39">
        <v>0</v>
      </c>
      <c r="Y91" s="53">
        <v>10</v>
      </c>
      <c r="Z91" s="100"/>
      <c r="AA91" s="53">
        <v>51.576000000000001</v>
      </c>
      <c r="BB91" s="100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394</v>
      </c>
      <c r="F92" s="10">
        <v>2</v>
      </c>
      <c r="G92" s="10" t="s">
        <v>555</v>
      </c>
      <c r="H92" s="10" t="s">
        <v>264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39">
        <v>0</v>
      </c>
      <c r="Y92" s="53">
        <v>8</v>
      </c>
      <c r="Z92" s="100"/>
      <c r="AA92" s="53">
        <v>51.576000000000001</v>
      </c>
      <c r="BB92" s="100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394</v>
      </c>
      <c r="F93" s="10">
        <v>2</v>
      </c>
      <c r="G93" s="10" t="s">
        <v>233</v>
      </c>
      <c r="H93" s="10" t="s">
        <v>526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39">
        <v>0</v>
      </c>
      <c r="Y93" s="53">
        <v>7</v>
      </c>
      <c r="Z93" s="100"/>
      <c r="AA93" s="53">
        <v>51.576000000000001</v>
      </c>
      <c r="BB93" s="100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394</v>
      </c>
      <c r="F94" s="10">
        <v>2</v>
      </c>
      <c r="G94" s="10" t="s">
        <v>505</v>
      </c>
      <c r="H94" s="10" t="s">
        <v>299</v>
      </c>
      <c r="I94" s="10" t="s">
        <v>238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39">
        <v>0</v>
      </c>
      <c r="Y94" s="53">
        <v>4</v>
      </c>
      <c r="Z94" s="100"/>
      <c r="AA94" s="53">
        <v>51.576000000000001</v>
      </c>
      <c r="BB94" s="100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394</v>
      </c>
      <c r="F95" s="10">
        <v>2</v>
      </c>
      <c r="G95" s="10" t="s">
        <v>283</v>
      </c>
      <c r="H95" s="10" t="s">
        <v>336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39">
        <v>0</v>
      </c>
      <c r="Y95" s="53">
        <v>0</v>
      </c>
      <c r="Z95" s="100"/>
      <c r="AA95" s="53">
        <v>51.576000000000001</v>
      </c>
      <c r="BB95" s="100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394</v>
      </c>
      <c r="F96" s="10">
        <v>2</v>
      </c>
      <c r="G96" s="10" t="s">
        <v>247</v>
      </c>
      <c r="H96" s="10" t="s">
        <v>463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39">
        <v>40</v>
      </c>
      <c r="Y96" s="53" t="s">
        <v>317</v>
      </c>
      <c r="Z96" s="100"/>
      <c r="AA96" s="53">
        <v>51.576000000000001</v>
      </c>
      <c r="BB96" s="100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208</v>
      </c>
      <c r="F97" s="4" t="s">
        <v>208</v>
      </c>
      <c r="G97" s="4" t="s">
        <v>359</v>
      </c>
      <c r="H97" s="4" t="s">
        <v>315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39">
        <v>0</v>
      </c>
      <c r="Y97" s="53">
        <v>35</v>
      </c>
      <c r="Z97" s="100">
        <v>1.4194444444444445</v>
      </c>
      <c r="AA97" s="53">
        <v>52.838000000000001</v>
      </c>
      <c r="BB97" s="100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208</v>
      </c>
      <c r="F98" s="4" t="s">
        <v>208</v>
      </c>
      <c r="G98" s="4" t="s">
        <v>219</v>
      </c>
      <c r="H98" s="4" t="s">
        <v>554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39">
        <v>0</v>
      </c>
      <c r="Y98" s="53">
        <v>30</v>
      </c>
      <c r="Z98" s="100"/>
      <c r="AA98" s="53">
        <v>52.838000000000001</v>
      </c>
      <c r="BB98" s="100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208</v>
      </c>
      <c r="F99" s="4" t="s">
        <v>208</v>
      </c>
      <c r="G99" s="4" t="s">
        <v>275</v>
      </c>
      <c r="H99" s="4" t="s">
        <v>338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39">
        <v>0</v>
      </c>
      <c r="Y99" s="53">
        <v>24</v>
      </c>
      <c r="Z99" s="100"/>
      <c r="AA99" s="53">
        <v>52.838000000000001</v>
      </c>
      <c r="BB99" s="100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208</v>
      </c>
      <c r="F100" s="4" t="s">
        <v>208</v>
      </c>
      <c r="G100" s="4" t="s">
        <v>307</v>
      </c>
      <c r="H100" s="4" t="s">
        <v>278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39">
        <v>0</v>
      </c>
      <c r="Y100" s="53">
        <v>23</v>
      </c>
      <c r="Z100" s="100"/>
      <c r="AA100" s="53">
        <v>52.838000000000001</v>
      </c>
      <c r="BB100" s="100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208</v>
      </c>
      <c r="F101" s="4" t="s">
        <v>208</v>
      </c>
      <c r="G101" s="4" t="s">
        <v>243</v>
      </c>
      <c r="H101" s="4" t="s">
        <v>335</v>
      </c>
      <c r="I101" s="4" t="s">
        <v>244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39">
        <v>0</v>
      </c>
      <c r="Y101" s="53">
        <v>11</v>
      </c>
      <c r="Z101" s="100"/>
      <c r="AA101" s="53">
        <v>52.838000000000001</v>
      </c>
      <c r="BB101" s="100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208</v>
      </c>
      <c r="F102" s="4" t="s">
        <v>208</v>
      </c>
      <c r="G102" s="4" t="s">
        <v>276</v>
      </c>
      <c r="H102" s="4" t="s">
        <v>262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39">
        <v>0</v>
      </c>
      <c r="Y102" s="53">
        <v>5</v>
      </c>
      <c r="Z102" s="100"/>
      <c r="AA102" s="53">
        <v>52.838000000000001</v>
      </c>
      <c r="BB102" s="100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208</v>
      </c>
      <c r="F103" s="4" t="s">
        <v>208</v>
      </c>
      <c r="G103" s="4" t="s">
        <v>642</v>
      </c>
      <c r="H103" s="4" t="s">
        <v>543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39">
        <v>20</v>
      </c>
      <c r="Y103" s="53">
        <v>-6</v>
      </c>
      <c r="Z103" s="100"/>
      <c r="AA103" s="53">
        <v>52.838000000000001</v>
      </c>
      <c r="BB103" s="100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208</v>
      </c>
      <c r="F104" s="4" t="s">
        <v>208</v>
      </c>
      <c r="G104" s="4" t="s">
        <v>555</v>
      </c>
      <c r="H104" s="4" t="s">
        <v>264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39">
        <v>20</v>
      </c>
      <c r="Y104" s="53">
        <v>-19</v>
      </c>
      <c r="Z104" s="100"/>
      <c r="AA104" s="53">
        <v>52.838000000000001</v>
      </c>
      <c r="BB104" s="100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208</v>
      </c>
      <c r="F105" s="4" t="s">
        <v>208</v>
      </c>
      <c r="G105" s="4" t="s">
        <v>280</v>
      </c>
      <c r="H105" s="4" t="s">
        <v>221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39">
        <v>20</v>
      </c>
      <c r="Y105" s="53">
        <v>-20</v>
      </c>
      <c r="Z105" s="100"/>
      <c r="AA105" s="53">
        <v>52.838000000000001</v>
      </c>
      <c r="BB105" s="100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208</v>
      </c>
      <c r="F106" s="4" t="s">
        <v>208</v>
      </c>
      <c r="G106" s="4" t="s">
        <v>233</v>
      </c>
      <c r="H106" s="4" t="s">
        <v>526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39">
        <v>40</v>
      </c>
      <c r="Y106" s="53">
        <v>-40</v>
      </c>
      <c r="Z106" s="100"/>
      <c r="AA106" s="53">
        <v>52.838000000000001</v>
      </c>
      <c r="BB106" s="100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208</v>
      </c>
      <c r="F107" s="4" t="s">
        <v>208</v>
      </c>
      <c r="G107" s="4" t="s">
        <v>505</v>
      </c>
      <c r="H107" s="4" t="s">
        <v>299</v>
      </c>
      <c r="I107" s="4" t="s">
        <v>238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39">
        <v>40</v>
      </c>
      <c r="Y107" s="53">
        <v>-40</v>
      </c>
      <c r="Z107" s="100"/>
      <c r="AA107" s="53">
        <v>52.838000000000001</v>
      </c>
      <c r="BB107" s="100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208</v>
      </c>
      <c r="F108" s="4" t="s">
        <v>208</v>
      </c>
      <c r="G108" s="4" t="s">
        <v>274</v>
      </c>
      <c r="H108" s="4" t="s">
        <v>487</v>
      </c>
      <c r="I108" s="4" t="s">
        <v>47</v>
      </c>
      <c r="J108" s="53" t="s">
        <v>317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39">
        <v>0</v>
      </c>
      <c r="Y108" s="53" t="s">
        <v>317</v>
      </c>
      <c r="Z108" s="100"/>
      <c r="AA108" s="53">
        <v>52.838000000000001</v>
      </c>
      <c r="BB108" s="100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208</v>
      </c>
      <c r="F109" s="4" t="s">
        <v>208</v>
      </c>
      <c r="G109" s="4" t="s">
        <v>287</v>
      </c>
      <c r="H109" s="4" t="s">
        <v>522</v>
      </c>
      <c r="I109" s="4" t="s">
        <v>175</v>
      </c>
      <c r="J109" s="53" t="s">
        <v>317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39">
        <v>60</v>
      </c>
      <c r="Y109" s="53" t="s">
        <v>317</v>
      </c>
      <c r="Z109" s="100"/>
      <c r="AA109" s="53">
        <v>52.838000000000001</v>
      </c>
      <c r="BB109" s="100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208</v>
      </c>
      <c r="F110" s="4" t="s">
        <v>208</v>
      </c>
      <c r="G110" s="4" t="s">
        <v>594</v>
      </c>
      <c r="H110" s="4" t="s">
        <v>291</v>
      </c>
      <c r="I110" s="4" t="s">
        <v>31</v>
      </c>
      <c r="J110" s="53" t="s">
        <v>317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39">
        <v>60</v>
      </c>
      <c r="Y110" s="53" t="s">
        <v>317</v>
      </c>
      <c r="Z110" s="100"/>
      <c r="AA110" s="53">
        <v>52.838000000000001</v>
      </c>
      <c r="BB110" s="100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208</v>
      </c>
      <c r="F111" s="4" t="s">
        <v>208</v>
      </c>
      <c r="G111" s="4" t="s">
        <v>234</v>
      </c>
      <c r="H111" s="4" t="s">
        <v>489</v>
      </c>
      <c r="I111" s="4" t="s">
        <v>61</v>
      </c>
      <c r="J111" s="53" t="s">
        <v>317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39">
        <v>60</v>
      </c>
      <c r="Y111" s="53" t="s">
        <v>317</v>
      </c>
      <c r="Z111" s="100"/>
      <c r="AA111" s="53">
        <v>52.838000000000001</v>
      </c>
      <c r="BB111" s="100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208</v>
      </c>
      <c r="F112" s="1" t="s">
        <v>208</v>
      </c>
      <c r="G112" s="1" t="s">
        <v>274</v>
      </c>
      <c r="H112" s="1" t="s">
        <v>487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39">
        <v>0</v>
      </c>
      <c r="Y112" s="53">
        <v>53</v>
      </c>
      <c r="Z112" s="100">
        <v>1.5423611111111111</v>
      </c>
      <c r="AA112" s="53">
        <v>48.615000000000002</v>
      </c>
      <c r="BB112" s="100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208</v>
      </c>
      <c r="F113" s="1" t="s">
        <v>208</v>
      </c>
      <c r="G113" s="1" t="s">
        <v>594</v>
      </c>
      <c r="H113" s="1" t="s">
        <v>291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39">
        <v>0</v>
      </c>
      <c r="Y113" s="53">
        <v>22</v>
      </c>
      <c r="Z113" s="100"/>
      <c r="AA113" s="53">
        <v>48.615000000000002</v>
      </c>
      <c r="BB113" s="100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208</v>
      </c>
      <c r="F114" s="1" t="s">
        <v>208</v>
      </c>
      <c r="G114" s="1" t="s">
        <v>643</v>
      </c>
      <c r="H114" s="1" t="s">
        <v>529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39">
        <v>0</v>
      </c>
      <c r="Y114" s="53">
        <v>21</v>
      </c>
      <c r="Z114" s="100"/>
      <c r="AA114" s="53">
        <v>48.615000000000002</v>
      </c>
      <c r="BB114" s="100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208</v>
      </c>
      <c r="F115" s="1" t="s">
        <v>208</v>
      </c>
      <c r="G115" s="1" t="s">
        <v>575</v>
      </c>
      <c r="H115" s="1" t="s">
        <v>277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39">
        <v>0</v>
      </c>
      <c r="Y115" s="53">
        <v>18</v>
      </c>
      <c r="Z115" s="100"/>
      <c r="AA115" s="53">
        <v>48.615000000000002</v>
      </c>
      <c r="BB115" s="100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208</v>
      </c>
      <c r="F116" s="1" t="s">
        <v>208</v>
      </c>
      <c r="G116" s="1" t="s">
        <v>413</v>
      </c>
      <c r="H116" s="1" t="s">
        <v>527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39">
        <v>0</v>
      </c>
      <c r="Y116" s="53">
        <v>16</v>
      </c>
      <c r="Z116" s="100"/>
      <c r="AA116" s="53">
        <v>48.615000000000002</v>
      </c>
      <c r="BB116" s="100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208</v>
      </c>
      <c r="F117" s="1" t="s">
        <v>208</v>
      </c>
      <c r="G117" s="1" t="s">
        <v>644</v>
      </c>
      <c r="H117" s="1" t="s">
        <v>645</v>
      </c>
      <c r="I117" s="1" t="s">
        <v>260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39">
        <v>0</v>
      </c>
      <c r="Y117" s="53">
        <v>13</v>
      </c>
      <c r="Z117" s="100"/>
      <c r="AA117" s="53">
        <v>48.615000000000002</v>
      </c>
      <c r="BB117" s="100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208</v>
      </c>
      <c r="F118" s="1" t="s">
        <v>208</v>
      </c>
      <c r="G118" s="1" t="s">
        <v>646</v>
      </c>
      <c r="H118" s="1" t="s">
        <v>283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39">
        <v>20</v>
      </c>
      <c r="Y118" s="53">
        <v>-20</v>
      </c>
      <c r="Z118" s="100"/>
      <c r="AA118" s="53">
        <v>48.615000000000002</v>
      </c>
      <c r="BB118" s="100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208</v>
      </c>
      <c r="F119" s="1" t="s">
        <v>208</v>
      </c>
      <c r="G119" s="1" t="s">
        <v>297</v>
      </c>
      <c r="H119" s="1" t="s">
        <v>269</v>
      </c>
      <c r="I119" s="1" t="s">
        <v>270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39">
        <v>40</v>
      </c>
      <c r="Y119" s="53">
        <v>-40</v>
      </c>
      <c r="Z119" s="100"/>
      <c r="AA119" s="53">
        <v>48.615000000000002</v>
      </c>
      <c r="BB119" s="100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208</v>
      </c>
      <c r="F120" s="1" t="s">
        <v>208</v>
      </c>
      <c r="G120" s="1" t="s">
        <v>292</v>
      </c>
      <c r="H120" s="1" t="s">
        <v>50</v>
      </c>
      <c r="I120" s="1" t="s">
        <v>51</v>
      </c>
      <c r="J120" s="53" t="s">
        <v>317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39">
        <v>20</v>
      </c>
      <c r="Y120" s="53" t="s">
        <v>317</v>
      </c>
      <c r="Z120" s="100"/>
      <c r="AA120" s="53">
        <v>48.615000000000002</v>
      </c>
      <c r="BB120" s="100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208</v>
      </c>
      <c r="F121" s="1" t="s">
        <v>208</v>
      </c>
      <c r="G121" s="1" t="s">
        <v>463</v>
      </c>
      <c r="H121" s="1" t="s">
        <v>247</v>
      </c>
      <c r="I121" s="1" t="s">
        <v>44</v>
      </c>
      <c r="J121" s="53" t="s">
        <v>317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39">
        <v>0</v>
      </c>
      <c r="Y121" s="53" t="s">
        <v>317</v>
      </c>
      <c r="Z121" s="100"/>
      <c r="AA121" s="53">
        <v>48.615000000000002</v>
      </c>
      <c r="BB121" s="100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208</v>
      </c>
      <c r="F122" s="1" t="s">
        <v>208</v>
      </c>
      <c r="G122" s="1" t="s">
        <v>295</v>
      </c>
      <c r="H122" s="1" t="s">
        <v>647</v>
      </c>
      <c r="I122" s="1" t="s">
        <v>59</v>
      </c>
      <c r="J122" s="53" t="s">
        <v>317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39">
        <v>60</v>
      </c>
      <c r="Y122" s="53" t="s">
        <v>317</v>
      </c>
      <c r="Z122" s="100"/>
      <c r="AA122" s="53">
        <v>48.615000000000002</v>
      </c>
      <c r="BB122" s="100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208</v>
      </c>
      <c r="F123" s="4" t="s">
        <v>208</v>
      </c>
      <c r="G123" s="4" t="s">
        <v>288</v>
      </c>
      <c r="H123" s="4" t="s">
        <v>324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39">
        <v>0</v>
      </c>
      <c r="Y123" s="53">
        <v>50</v>
      </c>
      <c r="Z123" s="100">
        <v>1.5430555555555554</v>
      </c>
      <c r="AA123" s="53">
        <v>48.585000000000001</v>
      </c>
      <c r="BB123" s="100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208</v>
      </c>
      <c r="F124" s="4" t="s">
        <v>208</v>
      </c>
      <c r="G124" s="4" t="s">
        <v>536</v>
      </c>
      <c r="H124" s="4" t="s">
        <v>538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39">
        <v>0</v>
      </c>
      <c r="Y124" s="53">
        <v>41</v>
      </c>
      <c r="Z124" s="100"/>
      <c r="AA124" s="53">
        <v>48.585000000000001</v>
      </c>
      <c r="BB124" s="100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208</v>
      </c>
      <c r="F125" s="4" t="s">
        <v>208</v>
      </c>
      <c r="G125" s="4" t="s">
        <v>237</v>
      </c>
      <c r="H125" s="4" t="s">
        <v>505</v>
      </c>
      <c r="I125" s="4" t="s">
        <v>238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39">
        <v>0</v>
      </c>
      <c r="Y125" s="53">
        <v>32</v>
      </c>
      <c r="Z125" s="100"/>
      <c r="AA125" s="53">
        <v>48.585000000000001</v>
      </c>
      <c r="BB125" s="100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208</v>
      </c>
      <c r="F126" s="4" t="s">
        <v>208</v>
      </c>
      <c r="G126" s="4" t="s">
        <v>266</v>
      </c>
      <c r="H126" s="4" t="s">
        <v>648</v>
      </c>
      <c r="I126" s="4" t="s">
        <v>244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39">
        <v>0</v>
      </c>
      <c r="Y126" s="53">
        <v>12</v>
      </c>
      <c r="Z126" s="100"/>
      <c r="AA126" s="53">
        <v>48.585000000000001</v>
      </c>
      <c r="BB126" s="100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208</v>
      </c>
      <c r="F127" s="4" t="s">
        <v>208</v>
      </c>
      <c r="G127" s="4" t="s">
        <v>259</v>
      </c>
      <c r="H127" s="4" t="s">
        <v>636</v>
      </c>
      <c r="I127" s="4" t="s">
        <v>260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39">
        <v>0</v>
      </c>
      <c r="Y127" s="53">
        <v>5</v>
      </c>
      <c r="Z127" s="100"/>
      <c r="AA127" s="53">
        <v>48.585000000000001</v>
      </c>
      <c r="BB127" s="100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208</v>
      </c>
      <c r="F128" s="4" t="s">
        <v>208</v>
      </c>
      <c r="G128" s="4" t="s">
        <v>541</v>
      </c>
      <c r="H128" s="4" t="s">
        <v>540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39">
        <v>20</v>
      </c>
      <c r="Y128" s="53">
        <v>-17</v>
      </c>
      <c r="Z128" s="100"/>
      <c r="AA128" s="53">
        <v>48.585000000000001</v>
      </c>
      <c r="BB128" s="100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208</v>
      </c>
      <c r="F129" s="4" t="s">
        <v>208</v>
      </c>
      <c r="G129" s="4" t="s">
        <v>300</v>
      </c>
      <c r="H129" s="4" t="s">
        <v>273</v>
      </c>
      <c r="I129" s="4" t="s">
        <v>56</v>
      </c>
      <c r="J129" s="53" t="s">
        <v>317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39">
        <v>0</v>
      </c>
      <c r="Y129" s="53" t="s">
        <v>317</v>
      </c>
      <c r="Z129" s="100"/>
      <c r="AA129" s="53">
        <v>48.585000000000001</v>
      </c>
      <c r="BB129" s="100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208</v>
      </c>
      <c r="F130" s="1" t="s">
        <v>208</v>
      </c>
      <c r="G130" s="1" t="s">
        <v>315</v>
      </c>
      <c r="H130" s="1" t="s">
        <v>359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39">
        <v>0</v>
      </c>
      <c r="Y130" s="53">
        <v>36</v>
      </c>
      <c r="Z130" s="100">
        <v>1.4729166666666667</v>
      </c>
      <c r="AA130" s="53">
        <v>50.908000000000001</v>
      </c>
      <c r="BB130" s="100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208</v>
      </c>
      <c r="F131" s="1" t="s">
        <v>208</v>
      </c>
      <c r="G131" s="1" t="s">
        <v>219</v>
      </c>
      <c r="H131" s="1" t="s">
        <v>554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39">
        <v>0</v>
      </c>
      <c r="Y131" s="53">
        <v>24</v>
      </c>
      <c r="Z131" s="100"/>
      <c r="AA131" s="53">
        <v>50.908000000000001</v>
      </c>
      <c r="BB131" s="100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208</v>
      </c>
      <c r="F132" s="1" t="s">
        <v>208</v>
      </c>
      <c r="G132" s="1" t="s">
        <v>307</v>
      </c>
      <c r="H132" s="1" t="s">
        <v>232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39">
        <v>0</v>
      </c>
      <c r="Y132" s="53">
        <v>20</v>
      </c>
      <c r="Z132" s="100"/>
      <c r="AA132" s="53">
        <v>50.908000000000001</v>
      </c>
      <c r="BB132" s="100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208</v>
      </c>
      <c r="F133" s="1" t="s">
        <v>208</v>
      </c>
      <c r="G133" s="1" t="s">
        <v>310</v>
      </c>
      <c r="H133" s="1" t="s">
        <v>242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39">
        <v>0</v>
      </c>
      <c r="Y133" s="53">
        <v>13</v>
      </c>
      <c r="Z133" s="100"/>
      <c r="AA133" s="53">
        <v>50.908000000000001</v>
      </c>
      <c r="BB133" s="100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208</v>
      </c>
      <c r="F134" s="1" t="s">
        <v>208</v>
      </c>
      <c r="G134" s="1" t="s">
        <v>243</v>
      </c>
      <c r="H134" s="1" t="s">
        <v>335</v>
      </c>
      <c r="I134" s="1" t="s">
        <v>244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39">
        <v>0</v>
      </c>
      <c r="Y134" s="53">
        <v>12</v>
      </c>
      <c r="Z134" s="100"/>
      <c r="AA134" s="53">
        <v>50.908000000000001</v>
      </c>
      <c r="BB134" s="100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208</v>
      </c>
      <c r="F135" s="1" t="s">
        <v>208</v>
      </c>
      <c r="G135" s="1" t="s">
        <v>353</v>
      </c>
      <c r="H135" s="1" t="s">
        <v>338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39">
        <v>0</v>
      </c>
      <c r="Y135" s="53">
        <v>10</v>
      </c>
      <c r="Z135" s="100"/>
      <c r="AA135" s="53">
        <v>50.908000000000001</v>
      </c>
      <c r="BB135" s="100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208</v>
      </c>
      <c r="F136" s="1" t="s">
        <v>208</v>
      </c>
      <c r="G136" s="1" t="s">
        <v>274</v>
      </c>
      <c r="H136" s="1" t="s">
        <v>286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39">
        <v>0</v>
      </c>
      <c r="Y136" s="53">
        <v>9</v>
      </c>
      <c r="Z136" s="100"/>
      <c r="AA136" s="53">
        <v>50.908000000000001</v>
      </c>
      <c r="BB136" s="100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208</v>
      </c>
      <c r="F137" s="1" t="s">
        <v>208</v>
      </c>
      <c r="G137" s="1" t="s">
        <v>649</v>
      </c>
      <c r="H137" s="1" t="s">
        <v>324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39">
        <v>0</v>
      </c>
      <c r="Y137" s="53">
        <v>4</v>
      </c>
      <c r="Z137" s="100"/>
      <c r="AA137" s="53">
        <v>50.908000000000001</v>
      </c>
      <c r="BB137" s="100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208</v>
      </c>
      <c r="F138" s="1" t="s">
        <v>208</v>
      </c>
      <c r="G138" s="1" t="s">
        <v>218</v>
      </c>
      <c r="H138" s="1" t="s">
        <v>481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39">
        <v>0</v>
      </c>
      <c r="Y138" s="53">
        <v>2</v>
      </c>
      <c r="Z138" s="100"/>
      <c r="AA138" s="53">
        <v>50.908000000000001</v>
      </c>
      <c r="BB138" s="100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208</v>
      </c>
      <c r="F139" s="1" t="s">
        <v>208</v>
      </c>
      <c r="G139" s="1" t="s">
        <v>518</v>
      </c>
      <c r="H139" s="1" t="s">
        <v>508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39">
        <v>20</v>
      </c>
      <c r="Y139" s="53">
        <v>-15</v>
      </c>
      <c r="Z139" s="100"/>
      <c r="AA139" s="53">
        <v>50.908000000000001</v>
      </c>
      <c r="BB139" s="100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208</v>
      </c>
      <c r="F140" s="1" t="s">
        <v>208</v>
      </c>
      <c r="G140" s="1" t="s">
        <v>309</v>
      </c>
      <c r="H140" s="1" t="s">
        <v>650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39">
        <v>20</v>
      </c>
      <c r="Y140" s="53">
        <v>-18</v>
      </c>
      <c r="Z140" s="100"/>
      <c r="AA140" s="53">
        <v>50.908000000000001</v>
      </c>
      <c r="BB140" s="100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208</v>
      </c>
      <c r="F141" s="1" t="s">
        <v>208</v>
      </c>
      <c r="G141" s="1" t="s">
        <v>290</v>
      </c>
      <c r="H141" s="1" t="s">
        <v>357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39">
        <v>20</v>
      </c>
      <c r="Y141" s="53">
        <v>-20</v>
      </c>
      <c r="Z141" s="100"/>
      <c r="AA141" s="53">
        <v>50.908000000000001</v>
      </c>
      <c r="BB141" s="100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208</v>
      </c>
      <c r="F142" s="1" t="s">
        <v>208</v>
      </c>
      <c r="G142" s="1" t="s">
        <v>312</v>
      </c>
      <c r="H142" s="1" t="s">
        <v>299</v>
      </c>
      <c r="I142" s="1" t="s">
        <v>238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39">
        <v>20</v>
      </c>
      <c r="Y142" s="53">
        <v>-20</v>
      </c>
      <c r="Z142" s="100"/>
      <c r="AA142" s="53">
        <v>50.908000000000001</v>
      </c>
      <c r="BB142" s="100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208</v>
      </c>
      <c r="F143" s="1" t="s">
        <v>208</v>
      </c>
      <c r="G143" s="1" t="s">
        <v>490</v>
      </c>
      <c r="H143" s="1" t="s">
        <v>350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39">
        <v>0</v>
      </c>
      <c r="Y143" s="53">
        <v>0</v>
      </c>
      <c r="Z143" s="100"/>
      <c r="AA143" s="53">
        <v>50.908000000000001</v>
      </c>
      <c r="BB143" s="100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208</v>
      </c>
      <c r="F144" s="1" t="s">
        <v>208</v>
      </c>
      <c r="G144" s="1" t="s">
        <v>330</v>
      </c>
      <c r="H144" s="1" t="s">
        <v>323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39">
        <v>40</v>
      </c>
      <c r="Y144" s="53">
        <v>-40</v>
      </c>
      <c r="Z144" s="100"/>
      <c r="AA144" s="53">
        <v>50.908000000000001</v>
      </c>
      <c r="BB144" s="100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208</v>
      </c>
      <c r="F145" s="1" t="s">
        <v>208</v>
      </c>
      <c r="G145" s="1" t="s">
        <v>308</v>
      </c>
      <c r="H145" s="1" t="s">
        <v>250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39">
        <v>40</v>
      </c>
      <c r="Y145" s="53">
        <v>-40</v>
      </c>
      <c r="Z145" s="100"/>
      <c r="AA145" s="53">
        <v>50.908000000000001</v>
      </c>
      <c r="BB145" s="100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208</v>
      </c>
      <c r="F146" s="1" t="s">
        <v>208</v>
      </c>
      <c r="G146" s="1" t="s">
        <v>356</v>
      </c>
      <c r="H146" s="1" t="s">
        <v>325</v>
      </c>
      <c r="I146" s="1" t="s">
        <v>36</v>
      </c>
      <c r="J146" s="53" t="s">
        <v>317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39">
        <v>60</v>
      </c>
      <c r="Y146" s="53" t="s">
        <v>317</v>
      </c>
      <c r="Z146" s="100"/>
      <c r="AA146" s="53">
        <v>50.908000000000001</v>
      </c>
      <c r="BB146" s="100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208</v>
      </c>
      <c r="F147" s="1" t="s">
        <v>208</v>
      </c>
      <c r="G147" s="1" t="s">
        <v>559</v>
      </c>
      <c r="H147" s="1" t="s">
        <v>343</v>
      </c>
      <c r="I147" s="1" t="s">
        <v>175</v>
      </c>
      <c r="J147" s="53" t="s">
        <v>317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39">
        <v>20</v>
      </c>
      <c r="Y147" s="53" t="s">
        <v>317</v>
      </c>
      <c r="Z147" s="100"/>
      <c r="AA147" s="53">
        <v>50.908000000000001</v>
      </c>
      <c r="BB147" s="100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208</v>
      </c>
      <c r="F148" s="4" t="s">
        <v>208</v>
      </c>
      <c r="G148" s="4" t="s">
        <v>338</v>
      </c>
      <c r="H148" s="4" t="s">
        <v>318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39">
        <v>0</v>
      </c>
      <c r="Y148" s="53">
        <v>30</v>
      </c>
      <c r="Z148" s="100"/>
      <c r="AA148" s="53"/>
      <c r="BB148" s="100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208</v>
      </c>
      <c r="F149" s="4" t="s">
        <v>208</v>
      </c>
      <c r="G149" s="4" t="s">
        <v>310</v>
      </c>
      <c r="H149" s="4" t="s">
        <v>242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39">
        <v>0</v>
      </c>
      <c r="Y149" s="53">
        <v>28</v>
      </c>
      <c r="Z149" s="100"/>
      <c r="AA149" s="53"/>
      <c r="BB149" s="100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208</v>
      </c>
      <c r="F150" s="4" t="s">
        <v>208</v>
      </c>
      <c r="G150" s="4" t="s">
        <v>481</v>
      </c>
      <c r="H150" s="4" t="s">
        <v>218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39">
        <v>0</v>
      </c>
      <c r="Y150" s="53">
        <v>24</v>
      </c>
      <c r="Z150" s="100"/>
      <c r="AA150" s="53"/>
      <c r="BB150" s="100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208</v>
      </c>
      <c r="F151" s="4" t="s">
        <v>208</v>
      </c>
      <c r="G151" s="4" t="s">
        <v>307</v>
      </c>
      <c r="H151" s="4" t="s">
        <v>355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39">
        <v>0</v>
      </c>
      <c r="Y151" s="53">
        <v>18</v>
      </c>
      <c r="Z151" s="100"/>
      <c r="AA151" s="53"/>
      <c r="BB151" s="100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208</v>
      </c>
      <c r="F152" s="4" t="s">
        <v>208</v>
      </c>
      <c r="G152" s="4" t="s">
        <v>333</v>
      </c>
      <c r="H152" s="4" t="s">
        <v>324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39">
        <v>0</v>
      </c>
      <c r="Y152" s="53">
        <v>15</v>
      </c>
      <c r="Z152" s="100"/>
      <c r="AA152" s="53"/>
      <c r="BB152" s="100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208</v>
      </c>
      <c r="F153" s="4" t="s">
        <v>208</v>
      </c>
      <c r="G153" s="4" t="s">
        <v>438</v>
      </c>
      <c r="H153" s="4" t="s">
        <v>554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39">
        <v>0</v>
      </c>
      <c r="Y153" s="53">
        <v>14</v>
      </c>
      <c r="Z153" s="100"/>
      <c r="AA153" s="53"/>
      <c r="BB153" s="100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208</v>
      </c>
      <c r="F154" s="4" t="s">
        <v>208</v>
      </c>
      <c r="G154" s="4" t="s">
        <v>239</v>
      </c>
      <c r="H154" s="4" t="s">
        <v>331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39">
        <v>0</v>
      </c>
      <c r="Y154" s="53">
        <v>9</v>
      </c>
      <c r="Z154" s="100"/>
      <c r="AA154" s="53"/>
      <c r="BB154" s="100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208</v>
      </c>
      <c r="F155" s="4" t="s">
        <v>208</v>
      </c>
      <c r="G155" s="4" t="s">
        <v>237</v>
      </c>
      <c r="H155" s="4" t="s">
        <v>312</v>
      </c>
      <c r="I155" s="4" t="s">
        <v>238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39">
        <v>0</v>
      </c>
      <c r="Y155" s="53">
        <v>2</v>
      </c>
      <c r="Z155" s="100"/>
      <c r="AA155" s="53"/>
      <c r="BB155" s="100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208</v>
      </c>
      <c r="F156" s="4" t="s">
        <v>208</v>
      </c>
      <c r="G156" s="4" t="s">
        <v>330</v>
      </c>
      <c r="H156" s="4" t="s">
        <v>323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39">
        <v>0</v>
      </c>
      <c r="Y156" s="53">
        <v>2</v>
      </c>
      <c r="Z156" s="100"/>
      <c r="AA156" s="53"/>
      <c r="BB156" s="100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208</v>
      </c>
      <c r="F157" s="4" t="s">
        <v>208</v>
      </c>
      <c r="G157" s="4" t="s">
        <v>250</v>
      </c>
      <c r="H157" s="4" t="s">
        <v>308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39">
        <v>0</v>
      </c>
      <c r="Y157" s="53">
        <v>1</v>
      </c>
      <c r="Z157" s="100"/>
      <c r="AA157" s="53"/>
      <c r="BB157" s="100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208</v>
      </c>
      <c r="F158" s="4" t="s">
        <v>208</v>
      </c>
      <c r="G158" s="4" t="s">
        <v>490</v>
      </c>
      <c r="H158" s="4" t="s">
        <v>350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39">
        <v>0</v>
      </c>
      <c r="Y158" s="53">
        <v>0</v>
      </c>
      <c r="Z158" s="100"/>
      <c r="AA158" s="53"/>
      <c r="BB158" s="100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208</v>
      </c>
      <c r="F159" s="4" t="s">
        <v>208</v>
      </c>
      <c r="G159" s="4" t="s">
        <v>347</v>
      </c>
      <c r="H159" s="4" t="s">
        <v>563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39">
        <v>0</v>
      </c>
      <c r="Y159" s="53">
        <v>0</v>
      </c>
      <c r="Z159" s="100"/>
      <c r="AA159" s="53"/>
      <c r="BB159" s="100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208</v>
      </c>
      <c r="F160" s="4" t="s">
        <v>208</v>
      </c>
      <c r="G160" s="4" t="s">
        <v>322</v>
      </c>
      <c r="H160" s="4" t="s">
        <v>561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39">
        <v>0</v>
      </c>
      <c r="Y160" s="53">
        <v>0</v>
      </c>
      <c r="Z160" s="100"/>
      <c r="AA160" s="53"/>
      <c r="BB160" s="100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208</v>
      </c>
      <c r="F161" s="4" t="s">
        <v>208</v>
      </c>
      <c r="G161" s="4" t="s">
        <v>314</v>
      </c>
      <c r="H161" s="4" t="s">
        <v>287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39">
        <v>0</v>
      </c>
      <c r="Y161" s="53">
        <v>0</v>
      </c>
      <c r="Z161" s="100"/>
      <c r="AA161" s="53"/>
      <c r="BB161" s="100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208</v>
      </c>
      <c r="F162" s="4" t="s">
        <v>208</v>
      </c>
      <c r="G162" s="4" t="s">
        <v>336</v>
      </c>
      <c r="H162" s="4" t="s">
        <v>305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39">
        <v>0</v>
      </c>
      <c r="Y162" s="53">
        <v>0</v>
      </c>
      <c r="Z162" s="100"/>
      <c r="AA162" s="53"/>
      <c r="BB162" s="100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208</v>
      </c>
      <c r="F163" s="1" t="s">
        <v>208</v>
      </c>
      <c r="G163" s="1" t="s">
        <v>276</v>
      </c>
      <c r="H163" s="1" t="s">
        <v>325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39">
        <v>0</v>
      </c>
      <c r="Y163" s="53">
        <v>56</v>
      </c>
      <c r="Z163" s="100">
        <v>1.5534722222222221</v>
      </c>
      <c r="AA163" s="53">
        <v>48.262</v>
      </c>
      <c r="BB163" s="100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208</v>
      </c>
      <c r="F164" s="1" t="s">
        <v>208</v>
      </c>
      <c r="G164" s="1" t="s">
        <v>219</v>
      </c>
      <c r="H164" s="1" t="s">
        <v>554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39">
        <v>0</v>
      </c>
      <c r="Y164" s="53">
        <v>51</v>
      </c>
      <c r="Z164" s="100"/>
      <c r="AA164" s="53">
        <v>48.262</v>
      </c>
      <c r="BB164" s="100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208</v>
      </c>
      <c r="F165" s="1" t="s">
        <v>208</v>
      </c>
      <c r="G165" s="1" t="s">
        <v>575</v>
      </c>
      <c r="H165" s="1" t="s">
        <v>339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39">
        <v>0</v>
      </c>
      <c r="Y165" s="53">
        <v>32</v>
      </c>
      <c r="Z165" s="100"/>
      <c r="AA165" s="53">
        <v>48.262</v>
      </c>
      <c r="BB165" s="100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208</v>
      </c>
      <c r="F166" s="1" t="s">
        <v>208</v>
      </c>
      <c r="G166" s="1" t="s">
        <v>350</v>
      </c>
      <c r="H166" s="1" t="s">
        <v>490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39">
        <v>0</v>
      </c>
      <c r="Y166" s="53">
        <v>22</v>
      </c>
      <c r="Z166" s="100"/>
      <c r="AA166" s="53">
        <v>48.262</v>
      </c>
      <c r="BB166" s="100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208</v>
      </c>
      <c r="F167" s="1" t="s">
        <v>208</v>
      </c>
      <c r="G167" s="1" t="s">
        <v>404</v>
      </c>
      <c r="H167" s="1" t="s">
        <v>232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39">
        <v>0</v>
      </c>
      <c r="Y167" s="53">
        <v>12</v>
      </c>
      <c r="Z167" s="100"/>
      <c r="AA167" s="53">
        <v>48.262</v>
      </c>
      <c r="BB167" s="100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208</v>
      </c>
      <c r="F168" s="1" t="s">
        <v>208</v>
      </c>
      <c r="G168" s="1" t="s">
        <v>250</v>
      </c>
      <c r="H168" s="1" t="s">
        <v>308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39">
        <v>0</v>
      </c>
      <c r="Y168" s="53">
        <v>12</v>
      </c>
      <c r="Z168" s="100"/>
      <c r="AA168" s="53">
        <v>48.262</v>
      </c>
      <c r="BB168" s="100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208</v>
      </c>
      <c r="F169" s="1" t="s">
        <v>208</v>
      </c>
      <c r="G169" s="1" t="s">
        <v>286</v>
      </c>
      <c r="H169" s="1" t="s">
        <v>487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39">
        <v>0</v>
      </c>
      <c r="Y169" s="53">
        <v>11</v>
      </c>
      <c r="Z169" s="100"/>
      <c r="AA169" s="53">
        <v>48.262</v>
      </c>
      <c r="BB169" s="100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208</v>
      </c>
      <c r="F170" s="1" t="s">
        <v>208</v>
      </c>
      <c r="G170" s="1" t="s">
        <v>309</v>
      </c>
      <c r="H170" s="1" t="s">
        <v>331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39">
        <v>0</v>
      </c>
      <c r="Y170" s="53">
        <v>9</v>
      </c>
      <c r="Z170" s="100"/>
      <c r="AA170" s="53">
        <v>48.262</v>
      </c>
      <c r="BB170" s="100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208</v>
      </c>
      <c r="F171" s="1" t="s">
        <v>208</v>
      </c>
      <c r="G171" s="1" t="s">
        <v>330</v>
      </c>
      <c r="H171" s="1" t="s">
        <v>572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39">
        <v>0</v>
      </c>
      <c r="Y171" s="53">
        <v>6</v>
      </c>
      <c r="Z171" s="100"/>
      <c r="AA171" s="53">
        <v>48.262</v>
      </c>
      <c r="BB171" s="100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208</v>
      </c>
      <c r="F172" s="1" t="s">
        <v>208</v>
      </c>
      <c r="G172" s="1" t="s">
        <v>345</v>
      </c>
      <c r="H172" s="1" t="s">
        <v>332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39">
        <v>0</v>
      </c>
      <c r="Y172" s="53">
        <v>6</v>
      </c>
      <c r="Z172" s="100"/>
      <c r="AA172" s="53">
        <v>48.262</v>
      </c>
      <c r="BB172" s="100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208</v>
      </c>
      <c r="F173" s="1" t="s">
        <v>208</v>
      </c>
      <c r="G173" s="1" t="s">
        <v>559</v>
      </c>
      <c r="H173" s="1" t="s">
        <v>343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39">
        <v>0</v>
      </c>
      <c r="Y173" s="53">
        <v>3</v>
      </c>
      <c r="Z173" s="100"/>
      <c r="AA173" s="53">
        <v>48.262</v>
      </c>
      <c r="BB173" s="100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208</v>
      </c>
      <c r="F174" s="1" t="s">
        <v>208</v>
      </c>
      <c r="G174" s="1" t="s">
        <v>299</v>
      </c>
      <c r="H174" s="1" t="s">
        <v>237</v>
      </c>
      <c r="I174" s="1" t="s">
        <v>238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39">
        <v>0</v>
      </c>
      <c r="Y174" s="53">
        <v>2</v>
      </c>
      <c r="Z174" s="100"/>
      <c r="AA174" s="53">
        <v>48.262</v>
      </c>
      <c r="BB174" s="100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208</v>
      </c>
      <c r="F175" s="1" t="s">
        <v>208</v>
      </c>
      <c r="G175" s="1" t="s">
        <v>290</v>
      </c>
      <c r="H175" s="1" t="s">
        <v>596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39">
        <v>0</v>
      </c>
      <c r="Y175" s="53">
        <v>1</v>
      </c>
      <c r="Z175" s="100"/>
      <c r="AA175" s="53">
        <v>48.262</v>
      </c>
      <c r="BB175" s="100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208</v>
      </c>
      <c r="F176" s="1" t="s">
        <v>208</v>
      </c>
      <c r="G176" s="1" t="s">
        <v>569</v>
      </c>
      <c r="H176" s="1" t="s">
        <v>233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39">
        <v>0</v>
      </c>
      <c r="Y176" s="53">
        <v>0</v>
      </c>
      <c r="Z176" s="100"/>
      <c r="AA176" s="53">
        <v>48.262</v>
      </c>
      <c r="BB176" s="100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208</v>
      </c>
      <c r="F177" s="4" t="s">
        <v>208</v>
      </c>
      <c r="G177" s="4" t="s">
        <v>276</v>
      </c>
      <c r="H177" s="4" t="s">
        <v>262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39">
        <v>0</v>
      </c>
      <c r="Y177" s="53">
        <v>42</v>
      </c>
      <c r="Z177" s="100">
        <v>1.5013888888888889</v>
      </c>
      <c r="AA177" s="53">
        <v>49.936</v>
      </c>
      <c r="BB177" s="100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208</v>
      </c>
      <c r="F178" s="4" t="s">
        <v>208</v>
      </c>
      <c r="G178" s="4" t="s">
        <v>274</v>
      </c>
      <c r="H178" s="4" t="s">
        <v>286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39">
        <v>0</v>
      </c>
      <c r="Y178" s="53">
        <v>32</v>
      </c>
      <c r="Z178" s="100"/>
      <c r="AA178" s="53">
        <v>49.936</v>
      </c>
      <c r="BB178" s="100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208</v>
      </c>
      <c r="F179" s="4" t="s">
        <v>208</v>
      </c>
      <c r="G179" s="4" t="s">
        <v>221</v>
      </c>
      <c r="H179" s="4" t="s">
        <v>577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39">
        <v>0</v>
      </c>
      <c r="Y179" s="53">
        <v>19</v>
      </c>
      <c r="Z179" s="100"/>
      <c r="AA179" s="53">
        <v>49.936</v>
      </c>
      <c r="BB179" s="100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208</v>
      </c>
      <c r="F180" s="4" t="s">
        <v>208</v>
      </c>
      <c r="G180" s="4" t="s">
        <v>357</v>
      </c>
      <c r="H180" s="4" t="s">
        <v>290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39">
        <v>0</v>
      </c>
      <c r="Y180" s="53">
        <v>16</v>
      </c>
      <c r="Z180" s="100"/>
      <c r="AA180" s="53">
        <v>49.936</v>
      </c>
      <c r="BB180" s="100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208</v>
      </c>
      <c r="F181" s="4" t="s">
        <v>208</v>
      </c>
      <c r="G181" s="4" t="s">
        <v>250</v>
      </c>
      <c r="H181" s="4" t="s">
        <v>308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39">
        <v>0</v>
      </c>
      <c r="Y181" s="53">
        <v>13</v>
      </c>
      <c r="Z181" s="100"/>
      <c r="AA181" s="53">
        <v>49.936</v>
      </c>
      <c r="BB181" s="100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208</v>
      </c>
      <c r="F182" s="4" t="s">
        <v>208</v>
      </c>
      <c r="G182" s="4" t="s">
        <v>326</v>
      </c>
      <c r="H182" s="4" t="s">
        <v>404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39">
        <v>0</v>
      </c>
      <c r="Y182" s="53">
        <v>5</v>
      </c>
      <c r="Z182" s="100"/>
      <c r="AA182" s="53">
        <v>49.936</v>
      </c>
      <c r="BB182" s="100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208</v>
      </c>
      <c r="F183" s="4" t="s">
        <v>208</v>
      </c>
      <c r="G183" s="4" t="s">
        <v>650</v>
      </c>
      <c r="H183" s="4" t="s">
        <v>239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39">
        <v>0</v>
      </c>
      <c r="Y183" s="53">
        <v>5</v>
      </c>
      <c r="Z183" s="100"/>
      <c r="AA183" s="53">
        <v>49.936</v>
      </c>
      <c r="BB183" s="100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208</v>
      </c>
      <c r="F184" s="4" t="s">
        <v>208</v>
      </c>
      <c r="G184" s="4" t="s">
        <v>339</v>
      </c>
      <c r="H184" s="4" t="s">
        <v>575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39">
        <v>0</v>
      </c>
      <c r="Y184" s="53">
        <v>4</v>
      </c>
      <c r="Z184" s="100"/>
      <c r="AA184" s="53">
        <v>49.936</v>
      </c>
      <c r="BB184" s="100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208</v>
      </c>
      <c r="F185" s="4" t="s">
        <v>208</v>
      </c>
      <c r="G185" s="4" t="s">
        <v>225</v>
      </c>
      <c r="H185" s="4" t="s">
        <v>330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39">
        <v>0</v>
      </c>
      <c r="Y185" s="53">
        <v>4</v>
      </c>
      <c r="Z185" s="100"/>
      <c r="AA185" s="53">
        <v>49.936</v>
      </c>
      <c r="BB185" s="100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208</v>
      </c>
      <c r="F186" s="4" t="s">
        <v>208</v>
      </c>
      <c r="G186" s="4" t="s">
        <v>358</v>
      </c>
      <c r="H186" s="4" t="s">
        <v>490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39">
        <v>0</v>
      </c>
      <c r="Y186" s="53">
        <v>2</v>
      </c>
      <c r="Z186" s="100"/>
      <c r="AA186" s="53">
        <v>49.936</v>
      </c>
      <c r="BB186" s="100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208</v>
      </c>
      <c r="F187" s="4" t="s">
        <v>208</v>
      </c>
      <c r="G187" s="4" t="s">
        <v>299</v>
      </c>
      <c r="H187" s="4" t="s">
        <v>237</v>
      </c>
      <c r="I187" s="4" t="s">
        <v>238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39">
        <v>0</v>
      </c>
      <c r="Y187" s="53">
        <v>1</v>
      </c>
      <c r="Z187" s="100"/>
      <c r="AA187" s="53">
        <v>49.936</v>
      </c>
      <c r="BB187" s="100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208</v>
      </c>
      <c r="F188" s="1" t="s">
        <v>208</v>
      </c>
      <c r="G188" s="1" t="s">
        <v>335</v>
      </c>
      <c r="H188" s="1" t="s">
        <v>651</v>
      </c>
      <c r="I188" s="1" t="s">
        <v>244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39">
        <v>0</v>
      </c>
      <c r="Y188" s="53">
        <v>31</v>
      </c>
      <c r="Z188" s="100">
        <v>1.840972222222222</v>
      </c>
      <c r="AA188" s="53">
        <v>40.737000000000002</v>
      </c>
      <c r="BB188" s="100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208</v>
      </c>
      <c r="F189" s="1" t="s">
        <v>208</v>
      </c>
      <c r="G189" s="1" t="s">
        <v>576</v>
      </c>
      <c r="H189" s="1" t="s">
        <v>577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39">
        <v>0</v>
      </c>
      <c r="Y189" s="53">
        <v>24</v>
      </c>
      <c r="Z189" s="100"/>
      <c r="AA189" s="53">
        <v>40.737000000000002</v>
      </c>
      <c r="BB189" s="100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208</v>
      </c>
      <c r="F190" s="1" t="s">
        <v>208</v>
      </c>
      <c r="G190" s="1" t="s">
        <v>326</v>
      </c>
      <c r="H190" s="1" t="s">
        <v>473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39">
        <v>0</v>
      </c>
      <c r="Y190" s="53">
        <v>18</v>
      </c>
      <c r="Z190" s="100"/>
      <c r="AA190" s="53">
        <v>40.737000000000002</v>
      </c>
      <c r="BB190" s="100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208</v>
      </c>
      <c r="F191" s="1" t="s">
        <v>208</v>
      </c>
      <c r="G191" s="1" t="s">
        <v>591</v>
      </c>
      <c r="H191" s="1" t="s">
        <v>333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39">
        <v>0</v>
      </c>
      <c r="Y191" s="53">
        <v>14</v>
      </c>
      <c r="Z191" s="100"/>
      <c r="AA191" s="53">
        <v>40.737000000000002</v>
      </c>
      <c r="BB191" s="100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208</v>
      </c>
      <c r="F192" s="1" t="s">
        <v>208</v>
      </c>
      <c r="G192" s="1" t="s">
        <v>242</v>
      </c>
      <c r="H192" s="1" t="s">
        <v>555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39">
        <v>0</v>
      </c>
      <c r="Y192" s="53">
        <v>13</v>
      </c>
      <c r="Z192" s="100"/>
      <c r="AA192" s="53">
        <v>40.737000000000002</v>
      </c>
      <c r="BB192" s="100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208</v>
      </c>
      <c r="F193" s="1" t="s">
        <v>208</v>
      </c>
      <c r="G193" s="1" t="s">
        <v>250</v>
      </c>
      <c r="H193" s="1" t="s">
        <v>308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39">
        <v>0</v>
      </c>
      <c r="Y193" s="53">
        <v>12</v>
      </c>
      <c r="Z193" s="100"/>
      <c r="AA193" s="53">
        <v>40.737000000000002</v>
      </c>
      <c r="BB193" s="100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208</v>
      </c>
      <c r="F194" s="1" t="s">
        <v>208</v>
      </c>
      <c r="G194" s="1" t="s">
        <v>490</v>
      </c>
      <c r="H194" s="1" t="s">
        <v>358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39">
        <v>0</v>
      </c>
      <c r="Y194" s="53">
        <v>8</v>
      </c>
      <c r="Z194" s="100"/>
      <c r="AA194" s="53">
        <v>40.737000000000002</v>
      </c>
      <c r="BB194" s="100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208</v>
      </c>
      <c r="F195" s="1" t="s">
        <v>208</v>
      </c>
      <c r="G195" s="1" t="s">
        <v>650</v>
      </c>
      <c r="H195" s="1" t="s">
        <v>309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39">
        <v>0</v>
      </c>
      <c r="Y195" s="53">
        <v>7</v>
      </c>
      <c r="Z195" s="100"/>
      <c r="AA195" s="53">
        <v>40.737000000000002</v>
      </c>
      <c r="BB195" s="100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208</v>
      </c>
      <c r="F196" s="1" t="s">
        <v>208</v>
      </c>
      <c r="G196" s="1" t="s">
        <v>312</v>
      </c>
      <c r="H196" s="1" t="s">
        <v>505</v>
      </c>
      <c r="I196" s="1" t="s">
        <v>238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39">
        <v>0</v>
      </c>
      <c r="Y196" s="53">
        <v>6</v>
      </c>
      <c r="Z196" s="100"/>
      <c r="AA196" s="53">
        <v>40.737000000000002</v>
      </c>
      <c r="BB196" s="100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208</v>
      </c>
      <c r="F197" s="1" t="s">
        <v>208</v>
      </c>
      <c r="G197" s="1" t="s">
        <v>596</v>
      </c>
      <c r="H197" s="1" t="s">
        <v>357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39">
        <v>0</v>
      </c>
      <c r="Y197" s="53">
        <v>5</v>
      </c>
      <c r="Z197" s="100"/>
      <c r="AA197" s="53">
        <v>40.737000000000002</v>
      </c>
      <c r="BB197" s="100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208</v>
      </c>
      <c r="F198" s="1" t="s">
        <v>208</v>
      </c>
      <c r="G198" s="1" t="s">
        <v>225</v>
      </c>
      <c r="H198" s="1" t="s">
        <v>330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39">
        <v>0</v>
      </c>
      <c r="Y198" s="53">
        <v>3</v>
      </c>
      <c r="Z198" s="100"/>
      <c r="AA198" s="53">
        <v>40.737000000000002</v>
      </c>
      <c r="BB198" s="100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208</v>
      </c>
      <c r="F199" s="1" t="s">
        <v>208</v>
      </c>
      <c r="G199" s="1" t="s">
        <v>233</v>
      </c>
      <c r="H199" s="1" t="s">
        <v>569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39">
        <v>0</v>
      </c>
      <c r="Y199" s="53">
        <v>2</v>
      </c>
      <c r="Z199" s="100"/>
      <c r="AA199" s="53">
        <v>40.737000000000002</v>
      </c>
      <c r="BB199" s="100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208</v>
      </c>
      <c r="F200" s="1" t="s">
        <v>208</v>
      </c>
      <c r="G200" s="1" t="s">
        <v>305</v>
      </c>
      <c r="H200" s="1" t="s">
        <v>336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39">
        <v>0</v>
      </c>
      <c r="Y200" s="53">
        <v>0</v>
      </c>
      <c r="Z200" s="100"/>
      <c r="AA200" s="53">
        <v>40.737000000000002</v>
      </c>
      <c r="BB200" s="100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208</v>
      </c>
      <c r="F201" s="4" t="s">
        <v>208</v>
      </c>
      <c r="G201" s="4" t="s">
        <v>325</v>
      </c>
      <c r="H201" s="4" t="s">
        <v>276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39">
        <v>0</v>
      </c>
      <c r="Y201" s="53">
        <v>40</v>
      </c>
      <c r="Z201" s="100">
        <v>1.4208333333333334</v>
      </c>
      <c r="AA201" s="53">
        <v>52.779000000000003</v>
      </c>
      <c r="BB201" s="100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208</v>
      </c>
      <c r="F202" s="4" t="s">
        <v>208</v>
      </c>
      <c r="G202" s="4" t="s">
        <v>275</v>
      </c>
      <c r="H202" s="4" t="s">
        <v>353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39">
        <v>0</v>
      </c>
      <c r="Y202" s="53">
        <v>31</v>
      </c>
      <c r="Z202" s="100"/>
      <c r="AA202" s="53">
        <v>52.779000000000003</v>
      </c>
      <c r="BB202" s="100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208</v>
      </c>
      <c r="F203" s="4" t="s">
        <v>208</v>
      </c>
      <c r="G203" s="4" t="s">
        <v>315</v>
      </c>
      <c r="H203" s="4" t="s">
        <v>359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39">
        <v>0</v>
      </c>
      <c r="Y203" s="53">
        <v>19</v>
      </c>
      <c r="Z203" s="100"/>
      <c r="AA203" s="53">
        <v>52.779000000000003</v>
      </c>
      <c r="BB203" s="100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208</v>
      </c>
      <c r="F204" s="4" t="s">
        <v>208</v>
      </c>
      <c r="G204" s="4" t="s">
        <v>324</v>
      </c>
      <c r="H204" s="4" t="s">
        <v>649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39">
        <v>0</v>
      </c>
      <c r="Y204" s="53">
        <v>14</v>
      </c>
      <c r="Z204" s="100"/>
      <c r="AA204" s="53">
        <v>52.779000000000003</v>
      </c>
      <c r="BB204" s="100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208</v>
      </c>
      <c r="F205" s="4" t="s">
        <v>208</v>
      </c>
      <c r="G205" s="4" t="s">
        <v>243</v>
      </c>
      <c r="H205" s="4" t="s">
        <v>335</v>
      </c>
      <c r="I205" s="4" t="s">
        <v>244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39">
        <v>0</v>
      </c>
      <c r="Y205" s="53">
        <v>13</v>
      </c>
      <c r="Z205" s="100"/>
      <c r="AA205" s="53">
        <v>52.779000000000003</v>
      </c>
      <c r="BB205" s="100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208</v>
      </c>
      <c r="F206" s="4" t="s">
        <v>208</v>
      </c>
      <c r="G206" s="4" t="s">
        <v>309</v>
      </c>
      <c r="H206" s="4" t="s">
        <v>650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39">
        <v>0</v>
      </c>
      <c r="Y206" s="53">
        <v>7</v>
      </c>
      <c r="Z206" s="100"/>
      <c r="AA206" s="53">
        <v>52.779000000000003</v>
      </c>
      <c r="BB206" s="100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208</v>
      </c>
      <c r="F207" s="4" t="s">
        <v>208</v>
      </c>
      <c r="G207" s="4" t="s">
        <v>242</v>
      </c>
      <c r="H207" s="4" t="s">
        <v>555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39">
        <v>0</v>
      </c>
      <c r="Y207" s="53">
        <v>6</v>
      </c>
      <c r="Z207" s="100"/>
      <c r="AA207" s="53">
        <v>52.779000000000003</v>
      </c>
      <c r="BB207" s="100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208</v>
      </c>
      <c r="F208" s="4" t="s">
        <v>208</v>
      </c>
      <c r="G208" s="4" t="s">
        <v>274</v>
      </c>
      <c r="H208" s="4" t="s">
        <v>487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39">
        <v>0</v>
      </c>
      <c r="Y208" s="53">
        <v>6</v>
      </c>
      <c r="Z208" s="100"/>
      <c r="AA208" s="53">
        <v>52.779000000000003</v>
      </c>
      <c r="BB208" s="100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208</v>
      </c>
      <c r="F209" s="4" t="s">
        <v>208</v>
      </c>
      <c r="G209" s="4" t="s">
        <v>518</v>
      </c>
      <c r="H209" s="4" t="s">
        <v>508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39">
        <v>0</v>
      </c>
      <c r="Y209" s="53">
        <v>5</v>
      </c>
      <c r="Z209" s="100"/>
      <c r="AA209" s="53">
        <v>52.779000000000003</v>
      </c>
      <c r="BB209" s="100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208</v>
      </c>
      <c r="F210" s="4" t="s">
        <v>208</v>
      </c>
      <c r="G210" s="4" t="s">
        <v>337</v>
      </c>
      <c r="H210" s="4" t="s">
        <v>554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39">
        <v>0</v>
      </c>
      <c r="Y210" s="53">
        <v>2</v>
      </c>
      <c r="Z210" s="100"/>
      <c r="AA210" s="53">
        <v>52.779000000000003</v>
      </c>
      <c r="BB210" s="100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208</v>
      </c>
      <c r="F211" s="4" t="s">
        <v>208</v>
      </c>
      <c r="G211" s="4" t="s">
        <v>225</v>
      </c>
      <c r="H211" s="4" t="s">
        <v>323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39">
        <v>0</v>
      </c>
      <c r="Y211" s="53">
        <v>0</v>
      </c>
      <c r="Z211" s="100"/>
      <c r="AA211" s="53">
        <v>52.779000000000003</v>
      </c>
      <c r="BB211" s="100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208</v>
      </c>
      <c r="F212" s="4" t="s">
        <v>208</v>
      </c>
      <c r="G212" s="4" t="s">
        <v>278</v>
      </c>
      <c r="H212" s="4" t="s">
        <v>473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39">
        <v>0</v>
      </c>
      <c r="Y212" s="53">
        <v>0</v>
      </c>
      <c r="Z212" s="100"/>
      <c r="AA212" s="53">
        <v>52.779000000000003</v>
      </c>
      <c r="BB212" s="100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208</v>
      </c>
      <c r="F213" s="4" t="s">
        <v>208</v>
      </c>
      <c r="G213" s="4" t="s">
        <v>250</v>
      </c>
      <c r="H213" s="4" t="s">
        <v>580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39">
        <v>20</v>
      </c>
      <c r="Y213" s="53">
        <v>-20</v>
      </c>
      <c r="Z213" s="100"/>
      <c r="AA213" s="53">
        <v>52.779000000000003</v>
      </c>
      <c r="BB213" s="100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208</v>
      </c>
      <c r="F214" s="4" t="s">
        <v>208</v>
      </c>
      <c r="G214" s="4" t="s">
        <v>237</v>
      </c>
      <c r="H214" s="4" t="s">
        <v>299</v>
      </c>
      <c r="I214" s="4" t="s">
        <v>238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39">
        <v>40</v>
      </c>
      <c r="Y214" s="53">
        <v>-40</v>
      </c>
      <c r="Z214" s="100"/>
      <c r="AA214" s="53">
        <v>52.779000000000003</v>
      </c>
      <c r="BB214" s="100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208</v>
      </c>
      <c r="F215" s="4" t="s">
        <v>208</v>
      </c>
      <c r="G215" s="4" t="s">
        <v>350</v>
      </c>
      <c r="H215" s="4" t="s">
        <v>358</v>
      </c>
      <c r="I215" s="4" t="s">
        <v>65</v>
      </c>
      <c r="J215" s="53" t="s">
        <v>317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39">
        <v>60</v>
      </c>
      <c r="Y215" s="53" t="s">
        <v>317</v>
      </c>
      <c r="Z215" s="100"/>
      <c r="AA215" s="53">
        <v>52.779000000000003</v>
      </c>
      <c r="BB215" s="100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208</v>
      </c>
      <c r="F216" s="4" t="s">
        <v>208</v>
      </c>
      <c r="G216" s="4" t="s">
        <v>305</v>
      </c>
      <c r="H216" s="4" t="s">
        <v>283</v>
      </c>
      <c r="I216" s="4" t="s">
        <v>49</v>
      </c>
      <c r="J216" s="53" t="s">
        <v>317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39">
        <v>60</v>
      </c>
      <c r="Y216" s="53" t="s">
        <v>317</v>
      </c>
      <c r="Z216" s="100"/>
      <c r="AA216" s="53">
        <v>52.779000000000003</v>
      </c>
      <c r="BB216" s="100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208</v>
      </c>
      <c r="F217" s="4" t="s">
        <v>208</v>
      </c>
      <c r="G217" s="4" t="s">
        <v>559</v>
      </c>
      <c r="H217" s="4" t="s">
        <v>343</v>
      </c>
      <c r="I217" s="4" t="s">
        <v>175</v>
      </c>
      <c r="J217" s="53" t="s">
        <v>317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39">
        <v>60</v>
      </c>
      <c r="Y217" s="53" t="s">
        <v>317</v>
      </c>
      <c r="Z217" s="100"/>
      <c r="AA217" s="53">
        <v>52.779000000000003</v>
      </c>
      <c r="BB217" s="100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208</v>
      </c>
      <c r="F218" s="1" t="s">
        <v>208</v>
      </c>
      <c r="G218" s="1" t="s">
        <v>315</v>
      </c>
      <c r="H218" s="1" t="s">
        <v>359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39">
        <v>0</v>
      </c>
      <c r="Y218" s="53">
        <v>50</v>
      </c>
      <c r="Z218" s="100">
        <v>1.4076388888888889</v>
      </c>
      <c r="AA218" s="53">
        <v>53.268000000000001</v>
      </c>
      <c r="BB218" s="100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208</v>
      </c>
      <c r="F219" s="1" t="s">
        <v>208</v>
      </c>
      <c r="G219" s="1" t="s">
        <v>318</v>
      </c>
      <c r="H219" s="1" t="s">
        <v>587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39">
        <v>0</v>
      </c>
      <c r="Y219" s="53">
        <v>44</v>
      </c>
      <c r="Z219" s="100"/>
      <c r="AA219" s="53">
        <v>53.268000000000001</v>
      </c>
      <c r="BB219" s="100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208</v>
      </c>
      <c r="F220" s="1" t="s">
        <v>208</v>
      </c>
      <c r="G220" s="1" t="s">
        <v>219</v>
      </c>
      <c r="H220" s="1" t="s">
        <v>610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39">
        <v>0</v>
      </c>
      <c r="Y220" s="53">
        <v>35</v>
      </c>
      <c r="Z220" s="100"/>
      <c r="AA220" s="53">
        <v>53.268000000000001</v>
      </c>
      <c r="BB220" s="100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208</v>
      </c>
      <c r="F221" s="1" t="s">
        <v>208</v>
      </c>
      <c r="G221" s="1" t="s">
        <v>274</v>
      </c>
      <c r="H221" s="1" t="s">
        <v>286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39">
        <v>0</v>
      </c>
      <c r="Y221" s="53">
        <v>27</v>
      </c>
      <c r="Z221" s="100"/>
      <c r="AA221" s="53">
        <v>53.268000000000001</v>
      </c>
      <c r="BB221" s="100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208</v>
      </c>
      <c r="F222" s="1" t="s">
        <v>208</v>
      </c>
      <c r="G222" s="1" t="s">
        <v>218</v>
      </c>
      <c r="H222" s="1" t="s">
        <v>339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39">
        <v>0</v>
      </c>
      <c r="Y222" s="53">
        <v>22</v>
      </c>
      <c r="Z222" s="100"/>
      <c r="AA222" s="53">
        <v>53.268000000000001</v>
      </c>
      <c r="BB222" s="100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208</v>
      </c>
      <c r="F223" s="1" t="s">
        <v>208</v>
      </c>
      <c r="G223" s="1" t="s">
        <v>518</v>
      </c>
      <c r="H223" s="1" t="s">
        <v>508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39">
        <v>0</v>
      </c>
      <c r="Y223" s="53">
        <v>17</v>
      </c>
      <c r="Z223" s="100"/>
      <c r="AA223" s="53">
        <v>53.268000000000001</v>
      </c>
      <c r="BB223" s="100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208</v>
      </c>
      <c r="F224" s="1" t="s">
        <v>208</v>
      </c>
      <c r="G224" s="1" t="s">
        <v>555</v>
      </c>
      <c r="H224" s="1" t="s">
        <v>242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39">
        <v>0</v>
      </c>
      <c r="Y224" s="53">
        <v>10</v>
      </c>
      <c r="Z224" s="100"/>
      <c r="AA224" s="53">
        <v>53.268000000000001</v>
      </c>
      <c r="BB224" s="100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208</v>
      </c>
      <c r="F225" s="1" t="s">
        <v>208</v>
      </c>
      <c r="G225" s="1" t="s">
        <v>307</v>
      </c>
      <c r="H225" s="1" t="s">
        <v>232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39">
        <v>0</v>
      </c>
      <c r="Y225" s="53">
        <v>6</v>
      </c>
      <c r="Z225" s="100"/>
      <c r="AA225" s="53">
        <v>53.268000000000001</v>
      </c>
      <c r="BB225" s="100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208</v>
      </c>
      <c r="F226" s="1" t="s">
        <v>208</v>
      </c>
      <c r="G226" s="1" t="s">
        <v>243</v>
      </c>
      <c r="H226" s="1" t="s">
        <v>651</v>
      </c>
      <c r="I226" s="1" t="s">
        <v>244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39">
        <v>0</v>
      </c>
      <c r="Y226" s="53">
        <v>6</v>
      </c>
      <c r="Z226" s="100"/>
      <c r="AA226" s="53">
        <v>53.268000000000001</v>
      </c>
      <c r="BB226" s="100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208</v>
      </c>
      <c r="F227" s="1" t="s">
        <v>208</v>
      </c>
      <c r="G227" s="1" t="s">
        <v>324</v>
      </c>
      <c r="H227" s="1" t="s">
        <v>591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39">
        <v>0</v>
      </c>
      <c r="Y227" s="53">
        <v>3</v>
      </c>
      <c r="Z227" s="100"/>
      <c r="AA227" s="53">
        <v>53.268000000000001</v>
      </c>
      <c r="BB227" s="100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208</v>
      </c>
      <c r="F228" s="1" t="s">
        <v>208</v>
      </c>
      <c r="G228" s="1" t="s">
        <v>308</v>
      </c>
      <c r="H228" s="1" t="s">
        <v>250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39">
        <v>0</v>
      </c>
      <c r="Y228" s="53">
        <v>3</v>
      </c>
      <c r="Z228" s="100"/>
      <c r="AA228" s="53">
        <v>53.268000000000001</v>
      </c>
      <c r="BB228" s="100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208</v>
      </c>
      <c r="F229" s="1" t="s">
        <v>208</v>
      </c>
      <c r="G229" s="1" t="s">
        <v>312</v>
      </c>
      <c r="H229" s="1" t="s">
        <v>505</v>
      </c>
      <c r="I229" s="1" t="s">
        <v>238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39">
        <v>0</v>
      </c>
      <c r="Y229" s="53">
        <v>0</v>
      </c>
      <c r="Z229" s="100"/>
      <c r="AA229" s="53">
        <v>53.268000000000001</v>
      </c>
      <c r="BB229" s="100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208</v>
      </c>
      <c r="F230" s="1" t="s">
        <v>208</v>
      </c>
      <c r="G230" s="1" t="s">
        <v>596</v>
      </c>
      <c r="H230" s="1" t="s">
        <v>290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39">
        <v>0</v>
      </c>
      <c r="Y230" s="53">
        <v>0</v>
      </c>
      <c r="Z230" s="100"/>
      <c r="AA230" s="53">
        <v>53.268000000000001</v>
      </c>
      <c r="BB230" s="100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208</v>
      </c>
      <c r="F231" s="1" t="s">
        <v>208</v>
      </c>
      <c r="G231" s="1" t="s">
        <v>239</v>
      </c>
      <c r="H231" s="1" t="s">
        <v>444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39">
        <v>0</v>
      </c>
      <c r="Y231" s="53">
        <v>0</v>
      </c>
      <c r="Z231" s="100"/>
      <c r="AA231" s="53">
        <v>53.268000000000001</v>
      </c>
      <c r="BB231" s="100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208</v>
      </c>
      <c r="F232" s="1" t="s">
        <v>208</v>
      </c>
      <c r="G232" s="1" t="s">
        <v>559</v>
      </c>
      <c r="H232" s="1" t="s">
        <v>343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39">
        <v>20</v>
      </c>
      <c r="Y232" s="53">
        <v>-20</v>
      </c>
      <c r="Z232" s="100"/>
      <c r="AA232" s="53">
        <v>53.268000000000001</v>
      </c>
      <c r="BB232" s="100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208</v>
      </c>
      <c r="F233" s="1" t="s">
        <v>208</v>
      </c>
      <c r="G233" s="1" t="s">
        <v>350</v>
      </c>
      <c r="H233" s="1" t="s">
        <v>358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39">
        <v>20</v>
      </c>
      <c r="Y233" s="53">
        <v>-20</v>
      </c>
      <c r="Z233" s="100"/>
      <c r="AA233" s="53">
        <v>53.268000000000001</v>
      </c>
      <c r="BB233" s="100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208</v>
      </c>
      <c r="F234" s="1" t="s">
        <v>208</v>
      </c>
      <c r="G234" s="1" t="s">
        <v>336</v>
      </c>
      <c r="H234" s="1" t="s">
        <v>305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39">
        <v>40</v>
      </c>
      <c r="Y234" s="53">
        <v>-40</v>
      </c>
      <c r="Z234" s="100"/>
      <c r="AA234" s="53">
        <v>53.268000000000001</v>
      </c>
      <c r="BB234" s="100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208</v>
      </c>
      <c r="F235" s="1" t="s">
        <v>208</v>
      </c>
      <c r="G235" s="1" t="s">
        <v>652</v>
      </c>
      <c r="H235" s="1" t="s">
        <v>463</v>
      </c>
      <c r="I235" s="1" t="s">
        <v>44</v>
      </c>
      <c r="J235" s="53" t="s">
        <v>317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39">
        <v>60</v>
      </c>
      <c r="Y235" s="53" t="s">
        <v>317</v>
      </c>
      <c r="Z235" s="100"/>
      <c r="AA235" s="53">
        <v>53.268000000000001</v>
      </c>
      <c r="BB235" s="100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208</v>
      </c>
      <c r="F236" s="4" t="s">
        <v>208</v>
      </c>
      <c r="G236" s="4" t="s">
        <v>315</v>
      </c>
      <c r="H236" s="4" t="s">
        <v>359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39">
        <v>0</v>
      </c>
      <c r="Y236" s="53">
        <v>33</v>
      </c>
      <c r="Z236" s="100">
        <v>1.7763888888888888</v>
      </c>
      <c r="AA236" s="53">
        <v>42.21</v>
      </c>
      <c r="BB236" s="100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208</v>
      </c>
      <c r="F237" s="4" t="s">
        <v>208</v>
      </c>
      <c r="G237" s="4" t="s">
        <v>276</v>
      </c>
      <c r="H237" s="4" t="s">
        <v>356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39">
        <v>0</v>
      </c>
      <c r="Y237" s="53">
        <v>31</v>
      </c>
      <c r="Z237" s="100"/>
      <c r="AA237" s="53">
        <v>42.21</v>
      </c>
      <c r="BB237" s="100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208</v>
      </c>
      <c r="F238" s="4" t="s">
        <v>208</v>
      </c>
      <c r="G238" s="4" t="s">
        <v>243</v>
      </c>
      <c r="H238" s="4" t="s">
        <v>335</v>
      </c>
      <c r="I238" s="4" t="s">
        <v>244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39">
        <v>0</v>
      </c>
      <c r="Y238" s="53">
        <v>24</v>
      </c>
      <c r="Z238" s="100"/>
      <c r="AA238" s="53">
        <v>42.21</v>
      </c>
      <c r="BB238" s="100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208</v>
      </c>
      <c r="F239" s="4" t="s">
        <v>208</v>
      </c>
      <c r="G239" s="4" t="s">
        <v>338</v>
      </c>
      <c r="H239" s="4" t="s">
        <v>353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39">
        <v>0</v>
      </c>
      <c r="Y239" s="53">
        <v>15</v>
      </c>
      <c r="Z239" s="100"/>
      <c r="AA239" s="53">
        <v>42.21</v>
      </c>
      <c r="BB239" s="100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208</v>
      </c>
      <c r="F240" s="4" t="s">
        <v>208</v>
      </c>
      <c r="G240" s="4" t="s">
        <v>307</v>
      </c>
      <c r="H240" s="4" t="s">
        <v>355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39">
        <v>0</v>
      </c>
      <c r="Y240" s="53">
        <v>14</v>
      </c>
      <c r="Z240" s="100"/>
      <c r="AA240" s="53">
        <v>42.21</v>
      </c>
      <c r="BB240" s="100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208</v>
      </c>
      <c r="F241" s="4" t="s">
        <v>208</v>
      </c>
      <c r="G241" s="4" t="s">
        <v>346</v>
      </c>
      <c r="H241" s="4" t="s">
        <v>591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39">
        <v>0</v>
      </c>
      <c r="Y241" s="53">
        <v>9</v>
      </c>
      <c r="Z241" s="100"/>
      <c r="AA241" s="53">
        <v>42.21</v>
      </c>
      <c r="BB241" s="100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208</v>
      </c>
      <c r="F242" s="4" t="s">
        <v>208</v>
      </c>
      <c r="G242" s="4" t="s">
        <v>242</v>
      </c>
      <c r="H242" s="4" t="s">
        <v>310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39">
        <v>0</v>
      </c>
      <c r="Y242" s="53">
        <v>8</v>
      </c>
      <c r="Z242" s="100"/>
      <c r="AA242" s="53">
        <v>42.21</v>
      </c>
      <c r="BB242" s="100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208</v>
      </c>
      <c r="F243" s="4" t="s">
        <v>208</v>
      </c>
      <c r="G243" s="4" t="s">
        <v>274</v>
      </c>
      <c r="H243" s="4" t="s">
        <v>487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39">
        <v>0</v>
      </c>
      <c r="Y243" s="53">
        <v>5</v>
      </c>
      <c r="Z243" s="100"/>
      <c r="AA243" s="53">
        <v>42.21</v>
      </c>
      <c r="BB243" s="100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208</v>
      </c>
      <c r="F244" s="4" t="s">
        <v>208</v>
      </c>
      <c r="G244" s="4" t="s">
        <v>341</v>
      </c>
      <c r="H244" s="4" t="s">
        <v>309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39">
        <v>0</v>
      </c>
      <c r="Y244" s="53">
        <v>2</v>
      </c>
      <c r="Z244" s="100"/>
      <c r="AA244" s="53">
        <v>42.21</v>
      </c>
      <c r="BB244" s="100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208</v>
      </c>
      <c r="F245" s="4" t="s">
        <v>208</v>
      </c>
      <c r="G245" s="4" t="s">
        <v>219</v>
      </c>
      <c r="H245" s="4" t="s">
        <v>602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39">
        <v>0</v>
      </c>
      <c r="Y245" s="53">
        <v>2</v>
      </c>
      <c r="Z245" s="100"/>
      <c r="AA245" s="53">
        <v>42.21</v>
      </c>
      <c r="BB245" s="100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208</v>
      </c>
      <c r="F246" s="4" t="s">
        <v>208</v>
      </c>
      <c r="G246" s="4" t="s">
        <v>225</v>
      </c>
      <c r="H246" s="4" t="s">
        <v>330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39">
        <v>0</v>
      </c>
      <c r="Y246" s="53">
        <v>0</v>
      </c>
      <c r="Z246" s="100"/>
      <c r="AA246" s="53">
        <v>42.21</v>
      </c>
      <c r="BB246" s="100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208</v>
      </c>
      <c r="F247" s="4" t="s">
        <v>208</v>
      </c>
      <c r="G247" s="4" t="s">
        <v>299</v>
      </c>
      <c r="H247" s="4" t="s">
        <v>237</v>
      </c>
      <c r="I247" s="4" t="s">
        <v>238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39">
        <v>0</v>
      </c>
      <c r="Y247" s="53">
        <v>0</v>
      </c>
      <c r="Z247" s="100"/>
      <c r="AA247" s="53">
        <v>42.21</v>
      </c>
      <c r="BB247" s="100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208</v>
      </c>
      <c r="F248" s="4" t="s">
        <v>208</v>
      </c>
      <c r="G248" s="4" t="s">
        <v>290</v>
      </c>
      <c r="H248" s="4" t="s">
        <v>357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39">
        <v>0</v>
      </c>
      <c r="Y248" s="53">
        <v>0</v>
      </c>
      <c r="Z248" s="100"/>
      <c r="AA248" s="53">
        <v>42.21</v>
      </c>
      <c r="BB248" s="100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208</v>
      </c>
      <c r="F249" s="4" t="s">
        <v>208</v>
      </c>
      <c r="G249" s="4" t="s">
        <v>365</v>
      </c>
      <c r="H249" s="4" t="s">
        <v>652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39">
        <v>20</v>
      </c>
      <c r="Y249" s="53">
        <v>-20</v>
      </c>
      <c r="Z249" s="100"/>
      <c r="AA249" s="53">
        <v>42.21</v>
      </c>
      <c r="BB249" s="100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208</v>
      </c>
      <c r="F250" s="4" t="s">
        <v>208</v>
      </c>
      <c r="G250" s="4" t="s">
        <v>490</v>
      </c>
      <c r="H250" s="4" t="s">
        <v>350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39">
        <v>40</v>
      </c>
      <c r="Y250" s="53" t="s">
        <v>317</v>
      </c>
      <c r="Z250" s="100"/>
      <c r="AA250" s="53">
        <v>42.21</v>
      </c>
      <c r="BB250" s="100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208</v>
      </c>
      <c r="F251" s="4" t="s">
        <v>208</v>
      </c>
      <c r="G251" s="4" t="s">
        <v>221</v>
      </c>
      <c r="H251" s="4" t="s">
        <v>345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39">
        <v>0</v>
      </c>
      <c r="Y251" s="53" t="s">
        <v>317</v>
      </c>
      <c r="Z251" s="100"/>
      <c r="AA251" s="53">
        <v>42.21</v>
      </c>
      <c r="BB251" s="100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208</v>
      </c>
      <c r="F252" s="4" t="s">
        <v>208</v>
      </c>
      <c r="G252" s="4" t="s">
        <v>653</v>
      </c>
      <c r="H252" s="4" t="s">
        <v>305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39">
        <v>60</v>
      </c>
      <c r="Y252" s="53" t="s">
        <v>317</v>
      </c>
      <c r="Z252" s="100"/>
      <c r="AA252" s="53">
        <v>42.21</v>
      </c>
      <c r="BB252" s="100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208</v>
      </c>
      <c r="F253" s="4" t="s">
        <v>208</v>
      </c>
      <c r="G253" s="4" t="s">
        <v>654</v>
      </c>
      <c r="H253" s="4" t="s">
        <v>562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39">
        <v>0</v>
      </c>
      <c r="Y253" s="53" t="s">
        <v>317</v>
      </c>
      <c r="Z253" s="100"/>
      <c r="AA253" s="53">
        <v>42.21</v>
      </c>
      <c r="BB253" s="100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208</v>
      </c>
      <c r="F254" s="1" t="s">
        <v>208</v>
      </c>
      <c r="G254" s="1" t="s">
        <v>315</v>
      </c>
      <c r="H254" s="1" t="s">
        <v>359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39">
        <v>0</v>
      </c>
      <c r="Y254" s="53">
        <v>29</v>
      </c>
      <c r="Z254" s="100">
        <v>0.96666666666666667</v>
      </c>
      <c r="AA254" s="53">
        <v>51.688000000000002</v>
      </c>
      <c r="BB254" s="100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208</v>
      </c>
      <c r="F255" s="1" t="s">
        <v>208</v>
      </c>
      <c r="G255" s="1" t="s">
        <v>242</v>
      </c>
      <c r="H255" s="1" t="s">
        <v>310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39">
        <v>0</v>
      </c>
      <c r="Y255" s="53">
        <v>24</v>
      </c>
      <c r="Z255" s="100"/>
      <c r="AA255" s="53">
        <v>51.688000000000002</v>
      </c>
      <c r="BB255" s="100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208</v>
      </c>
      <c r="F256" s="1" t="s">
        <v>208</v>
      </c>
      <c r="G256" s="1" t="s">
        <v>232</v>
      </c>
      <c r="H256" s="1" t="s">
        <v>355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39">
        <v>0</v>
      </c>
      <c r="Y256" s="53">
        <v>12</v>
      </c>
      <c r="Z256" s="100"/>
      <c r="AA256" s="53">
        <v>51.688000000000002</v>
      </c>
      <c r="BB256" s="100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208</v>
      </c>
      <c r="F257" s="1" t="s">
        <v>208</v>
      </c>
      <c r="G257" s="1" t="s">
        <v>346</v>
      </c>
      <c r="H257" s="1" t="s">
        <v>649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39">
        <v>0</v>
      </c>
      <c r="Y257" s="53">
        <v>11</v>
      </c>
      <c r="Z257" s="100"/>
      <c r="AA257" s="53">
        <v>51.688000000000002</v>
      </c>
      <c r="BB257" s="100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208</v>
      </c>
      <c r="F258" s="1" t="s">
        <v>208</v>
      </c>
      <c r="G258" s="1" t="s">
        <v>345</v>
      </c>
      <c r="H258" s="1" t="s">
        <v>221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39">
        <v>0</v>
      </c>
      <c r="Y258" s="53">
        <v>7</v>
      </c>
      <c r="Z258" s="100"/>
      <c r="AA258" s="53">
        <v>51.688000000000002</v>
      </c>
      <c r="BB258" s="100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208</v>
      </c>
      <c r="F259" s="1" t="s">
        <v>208</v>
      </c>
      <c r="G259" s="1" t="s">
        <v>237</v>
      </c>
      <c r="H259" s="1" t="s">
        <v>312</v>
      </c>
      <c r="I259" s="1" t="s">
        <v>238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39">
        <v>0</v>
      </c>
      <c r="Y259" s="53">
        <v>6</v>
      </c>
      <c r="Z259" s="100"/>
      <c r="AA259" s="53">
        <v>51.688000000000002</v>
      </c>
      <c r="BB259" s="100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208</v>
      </c>
      <c r="F260" s="1" t="s">
        <v>208</v>
      </c>
      <c r="G260" s="1" t="s">
        <v>342</v>
      </c>
      <c r="H260" s="1" t="s">
        <v>219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39">
        <v>0</v>
      </c>
      <c r="Y260" s="53">
        <v>6</v>
      </c>
      <c r="Z260" s="100"/>
      <c r="AA260" s="53">
        <v>51.688000000000002</v>
      </c>
      <c r="BB260" s="100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208</v>
      </c>
      <c r="F261" s="1" t="s">
        <v>208</v>
      </c>
      <c r="G261" s="1" t="s">
        <v>518</v>
      </c>
      <c r="H261" s="1" t="s">
        <v>655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39">
        <v>0</v>
      </c>
      <c r="Y261" s="53">
        <v>4</v>
      </c>
      <c r="Z261" s="100"/>
      <c r="AA261" s="53">
        <v>51.688000000000002</v>
      </c>
      <c r="BB261" s="100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208</v>
      </c>
      <c r="F262" s="1" t="s">
        <v>208</v>
      </c>
      <c r="G262" s="1" t="s">
        <v>487</v>
      </c>
      <c r="H262" s="1" t="s">
        <v>286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39">
        <v>0</v>
      </c>
      <c r="Y262" s="53">
        <v>0</v>
      </c>
      <c r="Z262" s="100"/>
      <c r="AA262" s="53">
        <v>51.688000000000002</v>
      </c>
      <c r="BB262" s="100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208</v>
      </c>
      <c r="F263" s="1" t="s">
        <v>208</v>
      </c>
      <c r="G263" s="1" t="s">
        <v>357</v>
      </c>
      <c r="H263" s="1" t="s">
        <v>596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39">
        <v>0</v>
      </c>
      <c r="Y263" s="53">
        <v>0</v>
      </c>
      <c r="Z263" s="100"/>
      <c r="AA263" s="53">
        <v>51.688000000000002</v>
      </c>
      <c r="BB263" s="100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208</v>
      </c>
      <c r="F264" s="1" t="s">
        <v>208</v>
      </c>
      <c r="G264" s="1" t="s">
        <v>330</v>
      </c>
      <c r="H264" s="1" t="s">
        <v>323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39">
        <v>0</v>
      </c>
      <c r="Y264" s="53">
        <v>0</v>
      </c>
      <c r="Z264" s="100"/>
      <c r="AA264" s="53">
        <v>51.688000000000002</v>
      </c>
      <c r="BB264" s="100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208</v>
      </c>
      <c r="F265" s="1" t="s">
        <v>208</v>
      </c>
      <c r="G265" s="1" t="s">
        <v>250</v>
      </c>
      <c r="H265" s="1" t="s">
        <v>308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39">
        <v>0</v>
      </c>
      <c r="Y265" s="53">
        <v>0</v>
      </c>
      <c r="Z265" s="100"/>
      <c r="AA265" s="53">
        <v>51.688000000000002</v>
      </c>
      <c r="BB265" s="100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208</v>
      </c>
      <c r="F266" s="1" t="s">
        <v>208</v>
      </c>
      <c r="G266" s="1" t="s">
        <v>559</v>
      </c>
      <c r="H266" s="1" t="s">
        <v>287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39">
        <v>0</v>
      </c>
      <c r="Y266" s="53">
        <v>0</v>
      </c>
      <c r="Z266" s="100"/>
      <c r="AA266" s="53">
        <v>51.688000000000002</v>
      </c>
      <c r="BB266" s="100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208</v>
      </c>
      <c r="F267" s="1" t="s">
        <v>208</v>
      </c>
      <c r="G267" s="1" t="s">
        <v>220</v>
      </c>
      <c r="H267" s="1" t="s">
        <v>322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39">
        <v>0</v>
      </c>
      <c r="Y267" s="53">
        <v>0</v>
      </c>
      <c r="Z267" s="100"/>
      <c r="AA267" s="53">
        <v>51.688000000000002</v>
      </c>
      <c r="BB267" s="100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208</v>
      </c>
      <c r="F268" s="1" t="s">
        <v>208</v>
      </c>
      <c r="G268" s="1" t="s">
        <v>341</v>
      </c>
      <c r="H268" s="1" t="s">
        <v>444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39">
        <v>20</v>
      </c>
      <c r="Y268" s="53">
        <v>-20</v>
      </c>
      <c r="Z268" s="100"/>
      <c r="AA268" s="53">
        <v>51.688000000000002</v>
      </c>
      <c r="BB268" s="100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208</v>
      </c>
      <c r="F269" s="1" t="s">
        <v>208</v>
      </c>
      <c r="G269" s="1" t="s">
        <v>442</v>
      </c>
      <c r="H269" s="1" t="s">
        <v>584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39">
        <v>20</v>
      </c>
      <c r="Y269" s="53">
        <v>-20</v>
      </c>
      <c r="Z269" s="100"/>
      <c r="AA269" s="53">
        <v>51.688000000000002</v>
      </c>
      <c r="BB269" s="100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208</v>
      </c>
      <c r="F270" s="1" t="s">
        <v>208</v>
      </c>
      <c r="G270" s="1" t="s">
        <v>305</v>
      </c>
      <c r="H270" s="1" t="s">
        <v>336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0"/>
      <c r="AA270" s="53">
        <v>51.688000000000002</v>
      </c>
      <c r="BB270" s="100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208</v>
      </c>
      <c r="F271" s="1" t="s">
        <v>208</v>
      </c>
      <c r="G271" s="1" t="s">
        <v>358</v>
      </c>
      <c r="H271" s="1" t="s">
        <v>490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0"/>
      <c r="AA271" s="53">
        <v>51.688000000000002</v>
      </c>
      <c r="BB271" s="100"/>
    </row>
    <row r="272" spans="1:54" x14ac:dyDescent="0.35">
      <c r="A272" s="4" t="s">
        <v>1735</v>
      </c>
      <c r="B272" s="4">
        <v>2023</v>
      </c>
      <c r="C272" s="5">
        <v>45000</v>
      </c>
      <c r="D272" s="4" t="s">
        <v>72</v>
      </c>
      <c r="E272" s="4" t="s">
        <v>208</v>
      </c>
      <c r="F272" s="4" t="s">
        <v>208</v>
      </c>
      <c r="G272" s="4" t="s">
        <v>219</v>
      </c>
      <c r="H272" s="4" t="s">
        <v>439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40">
        <v>1.471527777777778</v>
      </c>
      <c r="AA272" s="53">
        <v>50.966999999999999</v>
      </c>
      <c r="BB272" s="100"/>
    </row>
    <row r="273" spans="1:31" x14ac:dyDescent="0.35">
      <c r="A273" s="4" t="s">
        <v>1735</v>
      </c>
      <c r="B273" s="4">
        <v>2023</v>
      </c>
      <c r="C273" s="5">
        <v>45000</v>
      </c>
      <c r="D273" s="4" t="s">
        <v>72</v>
      </c>
      <c r="E273" s="4" t="s">
        <v>208</v>
      </c>
      <c r="F273" s="4" t="s">
        <v>208</v>
      </c>
      <c r="G273" s="79" t="s">
        <v>243</v>
      </c>
      <c r="H273" s="79" t="s">
        <v>335</v>
      </c>
      <c r="I273" s="79" t="s">
        <v>244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40"/>
      <c r="AA273" s="53">
        <v>50.966999999999999</v>
      </c>
      <c r="AE273"/>
    </row>
    <row r="274" spans="1:31" x14ac:dyDescent="0.35">
      <c r="A274" s="4" t="s">
        <v>1735</v>
      </c>
      <c r="B274" s="4">
        <v>2023</v>
      </c>
      <c r="C274" s="5">
        <v>45000</v>
      </c>
      <c r="D274" s="4" t="s">
        <v>72</v>
      </c>
      <c r="E274" s="4" t="s">
        <v>208</v>
      </c>
      <c r="F274" s="4" t="s">
        <v>208</v>
      </c>
      <c r="G274" s="79" t="s">
        <v>433</v>
      </c>
      <c r="H274" s="79" t="s">
        <v>280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40"/>
      <c r="AA274" s="53">
        <v>50.966999999999999</v>
      </c>
      <c r="AE274"/>
    </row>
    <row r="275" spans="1:31" x14ac:dyDescent="0.35">
      <c r="A275" s="4" t="s">
        <v>1735</v>
      </c>
      <c r="B275" s="4">
        <v>2023</v>
      </c>
      <c r="C275" s="5">
        <v>45000</v>
      </c>
      <c r="D275" s="4" t="s">
        <v>72</v>
      </c>
      <c r="E275" s="4" t="s">
        <v>208</v>
      </c>
      <c r="F275" s="4" t="s">
        <v>208</v>
      </c>
      <c r="G275" s="79" t="s">
        <v>514</v>
      </c>
      <c r="H275" s="79" t="s">
        <v>245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40"/>
      <c r="AA275" s="53">
        <v>50.966999999999999</v>
      </c>
      <c r="AE275"/>
    </row>
    <row r="276" spans="1:31" x14ac:dyDescent="0.35">
      <c r="A276" s="4" t="s">
        <v>1735</v>
      </c>
      <c r="B276" s="4">
        <v>2023</v>
      </c>
      <c r="C276" s="5">
        <v>45000</v>
      </c>
      <c r="D276" s="4" t="s">
        <v>72</v>
      </c>
      <c r="E276" s="4" t="s">
        <v>208</v>
      </c>
      <c r="F276" s="4" t="s">
        <v>208</v>
      </c>
      <c r="G276" s="79" t="s">
        <v>479</v>
      </c>
      <c r="H276" s="79" t="s">
        <v>222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40"/>
      <c r="AA276" s="53">
        <v>50.966999999999999</v>
      </c>
      <c r="AE276"/>
    </row>
    <row r="277" spans="1:31" x14ac:dyDescent="0.35">
      <c r="A277" s="4" t="s">
        <v>1735</v>
      </c>
      <c r="B277" s="4">
        <v>2023</v>
      </c>
      <c r="C277" s="5">
        <v>45000</v>
      </c>
      <c r="D277" s="4" t="s">
        <v>72</v>
      </c>
      <c r="E277" s="4" t="s">
        <v>208</v>
      </c>
      <c r="F277" s="4" t="s">
        <v>208</v>
      </c>
      <c r="G277" s="79" t="s">
        <v>233</v>
      </c>
      <c r="H277" s="79" t="s">
        <v>476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40"/>
      <c r="AA277" s="53">
        <v>50.966999999999999</v>
      </c>
      <c r="AE277"/>
    </row>
    <row r="278" spans="1:31" x14ac:dyDescent="0.35">
      <c r="A278" s="4" t="s">
        <v>1735</v>
      </c>
      <c r="B278" s="4">
        <v>2023</v>
      </c>
      <c r="C278" s="5">
        <v>45000</v>
      </c>
      <c r="D278" s="4" t="s">
        <v>72</v>
      </c>
      <c r="E278" s="4" t="s">
        <v>208</v>
      </c>
      <c r="F278" s="4" t="s">
        <v>208</v>
      </c>
      <c r="G278" s="79" t="s">
        <v>443</v>
      </c>
      <c r="H278" s="79" t="s">
        <v>444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40"/>
      <c r="AA278" s="53">
        <v>50.966999999999999</v>
      </c>
      <c r="AE278"/>
    </row>
    <row r="279" spans="1:31" x14ac:dyDescent="0.35">
      <c r="A279" s="4" t="s">
        <v>1735</v>
      </c>
      <c r="B279" s="4">
        <v>2023</v>
      </c>
      <c r="C279" s="5">
        <v>45000</v>
      </c>
      <c r="D279" s="4" t="s">
        <v>72</v>
      </c>
      <c r="E279" s="4" t="s">
        <v>208</v>
      </c>
      <c r="F279" s="4" t="s">
        <v>208</v>
      </c>
      <c r="G279" s="79" t="s">
        <v>505</v>
      </c>
      <c r="H279" s="79" t="s">
        <v>237</v>
      </c>
      <c r="I279" s="79" t="s">
        <v>238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40"/>
      <c r="AA279" s="53">
        <v>50.966999999999999</v>
      </c>
      <c r="AE279"/>
    </row>
    <row r="280" spans="1:31" x14ac:dyDescent="0.35">
      <c r="A280" s="4" t="s">
        <v>1735</v>
      </c>
      <c r="B280" s="4">
        <v>2023</v>
      </c>
      <c r="C280" s="5">
        <v>45000</v>
      </c>
      <c r="D280" s="4" t="s">
        <v>72</v>
      </c>
      <c r="E280" s="4" t="s">
        <v>208</v>
      </c>
      <c r="F280" s="4" t="s">
        <v>208</v>
      </c>
      <c r="G280" s="79" t="s">
        <v>264</v>
      </c>
      <c r="H280" s="79" t="s">
        <v>1734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40"/>
      <c r="AA280" s="53">
        <v>50.966999999999999</v>
      </c>
      <c r="AE280"/>
    </row>
    <row r="281" spans="1:31" x14ac:dyDescent="0.35">
      <c r="A281" s="4" t="s">
        <v>1735</v>
      </c>
      <c r="B281" s="4">
        <v>2023</v>
      </c>
      <c r="C281" s="5">
        <v>45000</v>
      </c>
      <c r="D281" s="4" t="s">
        <v>72</v>
      </c>
      <c r="E281" s="4" t="s">
        <v>208</v>
      </c>
      <c r="F281" s="4" t="s">
        <v>208</v>
      </c>
      <c r="G281" s="79" t="s">
        <v>635</v>
      </c>
      <c r="H281" s="79" t="s">
        <v>1741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40"/>
      <c r="AA281" s="53">
        <v>50.966999999999999</v>
      </c>
      <c r="AE281"/>
    </row>
    <row r="282" spans="1:31" x14ac:dyDescent="0.35">
      <c r="A282" s="4" t="s">
        <v>1735</v>
      </c>
      <c r="B282" s="4">
        <v>2023</v>
      </c>
      <c r="C282" s="5">
        <v>45000</v>
      </c>
      <c r="D282" s="4" t="s">
        <v>72</v>
      </c>
      <c r="E282" s="4" t="s">
        <v>208</v>
      </c>
      <c r="F282" s="4" t="s">
        <v>208</v>
      </c>
      <c r="G282" s="79" t="s">
        <v>487</v>
      </c>
      <c r="H282" s="79" t="s">
        <v>634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40"/>
      <c r="AA282" s="53">
        <v>50.966999999999999</v>
      </c>
      <c r="AE282"/>
    </row>
    <row r="283" spans="1:31" x14ac:dyDescent="0.35">
      <c r="A283" s="4" t="s">
        <v>1735</v>
      </c>
      <c r="B283" s="4">
        <v>2023</v>
      </c>
      <c r="C283" s="5">
        <v>45000</v>
      </c>
      <c r="D283" s="4" t="s">
        <v>72</v>
      </c>
      <c r="E283" s="4" t="s">
        <v>208</v>
      </c>
      <c r="F283" s="4" t="s">
        <v>208</v>
      </c>
      <c r="G283" s="79" t="s">
        <v>277</v>
      </c>
      <c r="H283" s="79" t="s">
        <v>481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40"/>
      <c r="AA283" s="53">
        <v>50.966999999999999</v>
      </c>
      <c r="AE283"/>
    </row>
    <row r="284" spans="1:31" x14ac:dyDescent="0.35">
      <c r="A284" s="4" t="s">
        <v>1735</v>
      </c>
      <c r="B284" s="4">
        <v>2023</v>
      </c>
      <c r="C284" s="5">
        <v>45000</v>
      </c>
      <c r="D284" s="4" t="s">
        <v>72</v>
      </c>
      <c r="E284" s="4" t="s">
        <v>208</v>
      </c>
      <c r="F284" s="4" t="s">
        <v>208</v>
      </c>
      <c r="G284" s="79" t="s">
        <v>234</v>
      </c>
      <c r="H284" s="79" t="s">
        <v>461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40"/>
      <c r="AA284" s="53">
        <v>50.966999999999999</v>
      </c>
      <c r="AE284"/>
    </row>
    <row r="285" spans="1:31" x14ac:dyDescent="0.35">
      <c r="A285" s="4" t="s">
        <v>1735</v>
      </c>
      <c r="B285" s="4">
        <v>2023</v>
      </c>
      <c r="C285" s="5">
        <v>45000</v>
      </c>
      <c r="D285" s="4" t="s">
        <v>72</v>
      </c>
      <c r="E285" s="4" t="s">
        <v>208</v>
      </c>
      <c r="F285" s="4" t="s">
        <v>208</v>
      </c>
      <c r="G285" s="79" t="s">
        <v>230</v>
      </c>
      <c r="H285" s="79" t="s">
        <v>1732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40"/>
      <c r="AA285" s="53">
        <v>50.966999999999999</v>
      </c>
      <c r="AE285"/>
    </row>
    <row r="286" spans="1:31" x14ac:dyDescent="0.35">
      <c r="A286" s="4" t="s">
        <v>1735</v>
      </c>
      <c r="B286" s="4">
        <v>2023</v>
      </c>
      <c r="C286" s="5">
        <v>45000</v>
      </c>
      <c r="D286" s="4" t="s">
        <v>72</v>
      </c>
      <c r="E286" s="4" t="s">
        <v>208</v>
      </c>
      <c r="F286" s="4" t="s">
        <v>208</v>
      </c>
      <c r="G286" s="79" t="s">
        <v>220</v>
      </c>
      <c r="H286" s="79" t="s">
        <v>413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317</v>
      </c>
      <c r="Z286" s="140"/>
      <c r="AA286" s="53">
        <v>50.966999999999999</v>
      </c>
      <c r="AE286"/>
    </row>
    <row r="287" spans="1:31" x14ac:dyDescent="0.35">
      <c r="A287" s="4" t="s">
        <v>1735</v>
      </c>
      <c r="B287" s="4">
        <v>2023</v>
      </c>
      <c r="C287" s="5">
        <v>45000</v>
      </c>
      <c r="D287" s="4" t="s">
        <v>72</v>
      </c>
      <c r="E287" s="4" t="s">
        <v>208</v>
      </c>
      <c r="F287" s="4" t="s">
        <v>208</v>
      </c>
      <c r="G287" s="79" t="s">
        <v>247</v>
      </c>
      <c r="H287" s="79" t="s">
        <v>463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317</v>
      </c>
      <c r="Z287" s="140"/>
      <c r="AA287" s="53">
        <v>50.966999999999999</v>
      </c>
      <c r="AE287"/>
    </row>
    <row r="288" spans="1:31" x14ac:dyDescent="0.35">
      <c r="A288" s="1" t="s">
        <v>1753</v>
      </c>
      <c r="B288" s="1">
        <v>2021</v>
      </c>
      <c r="C288" s="2">
        <v>44414</v>
      </c>
      <c r="D288" s="1" t="s">
        <v>1543</v>
      </c>
      <c r="E288" s="4" t="s">
        <v>208</v>
      </c>
      <c r="F288" s="4" t="s">
        <v>208</v>
      </c>
      <c r="G288" t="s">
        <v>275</v>
      </c>
      <c r="H288" t="s">
        <v>318</v>
      </c>
      <c r="I288" t="s">
        <v>25</v>
      </c>
      <c r="J288" s="79">
        <v>1</v>
      </c>
      <c r="K288">
        <v>5</v>
      </c>
      <c r="L288">
        <v>5</v>
      </c>
      <c r="M288">
        <v>5</v>
      </c>
      <c r="N288">
        <v>2</v>
      </c>
      <c r="O288">
        <v>5</v>
      </c>
      <c r="P288">
        <v>5</v>
      </c>
      <c r="Q288">
        <v>5</v>
      </c>
      <c r="R288">
        <v>5</v>
      </c>
      <c r="S288">
        <v>5</v>
      </c>
      <c r="T288">
        <v>5</v>
      </c>
      <c r="U288">
        <v>1</v>
      </c>
      <c r="V288">
        <v>10</v>
      </c>
      <c r="W288">
        <v>20</v>
      </c>
      <c r="Y288">
        <v>78</v>
      </c>
      <c r="Z288" s="41">
        <v>1.3673611111111112</v>
      </c>
      <c r="AA288" s="98">
        <v>54.947000000000003</v>
      </c>
      <c r="AE288"/>
    </row>
    <row r="289" spans="1:31" x14ac:dyDescent="0.35">
      <c r="A289" s="1" t="s">
        <v>1753</v>
      </c>
      <c r="B289" s="1">
        <v>2021</v>
      </c>
      <c r="C289" s="2">
        <v>44414</v>
      </c>
      <c r="D289" s="1" t="s">
        <v>1543</v>
      </c>
      <c r="E289" s="4" t="s">
        <v>208</v>
      </c>
      <c r="F289" s="4" t="s">
        <v>208</v>
      </c>
      <c r="G289" t="s">
        <v>243</v>
      </c>
      <c r="H289" t="s">
        <v>335</v>
      </c>
      <c r="I289" t="s">
        <v>244</v>
      </c>
      <c r="J289" s="79">
        <v>2</v>
      </c>
      <c r="M289">
        <v>2</v>
      </c>
      <c r="O289">
        <v>2</v>
      </c>
      <c r="P289">
        <v>1</v>
      </c>
      <c r="R289">
        <v>1</v>
      </c>
      <c r="S289">
        <v>3</v>
      </c>
      <c r="T289">
        <v>3</v>
      </c>
      <c r="U289">
        <v>3</v>
      </c>
      <c r="W289">
        <v>20</v>
      </c>
      <c r="Y289">
        <v>35</v>
      </c>
      <c r="Z289" s="41">
        <v>1.3673611111111112</v>
      </c>
      <c r="AA289" s="98">
        <v>54.947000000000003</v>
      </c>
      <c r="AE289"/>
    </row>
    <row r="290" spans="1:31" x14ac:dyDescent="0.35">
      <c r="A290" s="1" t="s">
        <v>1753</v>
      </c>
      <c r="B290" s="1">
        <v>2021</v>
      </c>
      <c r="C290" s="2">
        <v>44414</v>
      </c>
      <c r="D290" s="1" t="s">
        <v>1543</v>
      </c>
      <c r="E290" s="4" t="s">
        <v>208</v>
      </c>
      <c r="F290" s="4" t="s">
        <v>208</v>
      </c>
      <c r="G290" t="s">
        <v>288</v>
      </c>
      <c r="H290" t="s">
        <v>642</v>
      </c>
      <c r="I290" t="s">
        <v>1754</v>
      </c>
      <c r="J290" s="79">
        <v>3</v>
      </c>
      <c r="P290">
        <v>3</v>
      </c>
      <c r="S290">
        <v>1</v>
      </c>
      <c r="T290">
        <v>2</v>
      </c>
      <c r="W290">
        <v>20</v>
      </c>
      <c r="Y290">
        <v>26</v>
      </c>
      <c r="Z290" s="41">
        <v>1.3673611111111099</v>
      </c>
      <c r="AA290" s="98">
        <v>54.947000000000003</v>
      </c>
      <c r="AE290"/>
    </row>
    <row r="291" spans="1:31" x14ac:dyDescent="0.35">
      <c r="A291" s="1" t="s">
        <v>1753</v>
      </c>
      <c r="B291" s="1">
        <v>2021</v>
      </c>
      <c r="C291" s="2">
        <v>44414</v>
      </c>
      <c r="D291" s="1" t="s">
        <v>1543</v>
      </c>
      <c r="E291" s="4" t="s">
        <v>208</v>
      </c>
      <c r="F291" s="4" t="s">
        <v>208</v>
      </c>
      <c r="G291" t="s">
        <v>359</v>
      </c>
      <c r="H291" t="s">
        <v>315</v>
      </c>
      <c r="I291" t="s">
        <v>19</v>
      </c>
      <c r="J291" s="79">
        <v>4</v>
      </c>
      <c r="K291">
        <v>3</v>
      </c>
      <c r="L291">
        <v>3</v>
      </c>
      <c r="M291">
        <v>3</v>
      </c>
      <c r="N291">
        <v>3</v>
      </c>
      <c r="Q291">
        <v>3</v>
      </c>
      <c r="U291">
        <v>2</v>
      </c>
      <c r="V291">
        <v>4</v>
      </c>
      <c r="Y291">
        <v>21</v>
      </c>
      <c r="Z291" s="41">
        <v>1.3673611111111099</v>
      </c>
      <c r="AA291" s="98">
        <v>54.947000000000003</v>
      </c>
      <c r="AE291"/>
    </row>
    <row r="292" spans="1:31" x14ac:dyDescent="0.35">
      <c r="A292" s="1" t="s">
        <v>1753</v>
      </c>
      <c r="B292" s="1">
        <v>2021</v>
      </c>
      <c r="C292" s="2">
        <v>44414</v>
      </c>
      <c r="D292" s="1" t="s">
        <v>1543</v>
      </c>
      <c r="E292" s="4" t="s">
        <v>208</v>
      </c>
      <c r="F292" s="4" t="s">
        <v>208</v>
      </c>
      <c r="G292" t="s">
        <v>219</v>
      </c>
      <c r="H292" t="s">
        <v>610</v>
      </c>
      <c r="I292" t="s">
        <v>17</v>
      </c>
      <c r="J292" s="79">
        <v>5</v>
      </c>
      <c r="K292">
        <v>2</v>
      </c>
      <c r="O292">
        <v>3</v>
      </c>
      <c r="P292">
        <v>2</v>
      </c>
      <c r="R292">
        <v>3</v>
      </c>
      <c r="S292">
        <v>2</v>
      </c>
      <c r="U292">
        <v>5</v>
      </c>
      <c r="V292">
        <v>2</v>
      </c>
      <c r="Y292">
        <v>19</v>
      </c>
      <c r="Z292" s="41">
        <v>1.3673611111111099</v>
      </c>
      <c r="AA292" s="98">
        <v>54.947000000000003</v>
      </c>
      <c r="AE292"/>
    </row>
    <row r="293" spans="1:31" x14ac:dyDescent="0.35">
      <c r="A293" s="1" t="s">
        <v>1753</v>
      </c>
      <c r="B293" s="1">
        <v>2021</v>
      </c>
      <c r="C293" s="2">
        <v>44414</v>
      </c>
      <c r="D293" s="1" t="s">
        <v>1543</v>
      </c>
      <c r="E293" s="4" t="s">
        <v>208</v>
      </c>
      <c r="F293" s="4" t="s">
        <v>208</v>
      </c>
      <c r="G293" t="s">
        <v>274</v>
      </c>
      <c r="H293" t="s">
        <v>487</v>
      </c>
      <c r="I293" t="s">
        <v>47</v>
      </c>
      <c r="J293" s="79">
        <v>6</v>
      </c>
      <c r="L293">
        <v>1</v>
      </c>
      <c r="Q293">
        <v>1</v>
      </c>
      <c r="T293">
        <v>1</v>
      </c>
      <c r="V293">
        <v>6</v>
      </c>
      <c r="Y293">
        <v>9</v>
      </c>
      <c r="Z293" s="41">
        <v>1.3673611111111099</v>
      </c>
      <c r="AA293" s="98">
        <v>54.947000000000003</v>
      </c>
      <c r="AE293"/>
    </row>
    <row r="294" spans="1:31" x14ac:dyDescent="0.35">
      <c r="A294" s="1" t="s">
        <v>1753</v>
      </c>
      <c r="B294" s="1">
        <v>2021</v>
      </c>
      <c r="C294" s="2">
        <v>44414</v>
      </c>
      <c r="D294" s="1" t="s">
        <v>1543</v>
      </c>
      <c r="E294" s="4" t="s">
        <v>208</v>
      </c>
      <c r="F294" s="4" t="s">
        <v>208</v>
      </c>
      <c r="G294" t="s">
        <v>276</v>
      </c>
      <c r="H294" t="s">
        <v>325</v>
      </c>
      <c r="I294" t="s">
        <v>36</v>
      </c>
      <c r="J294" s="79">
        <v>7</v>
      </c>
      <c r="L294">
        <v>2</v>
      </c>
      <c r="N294">
        <v>5</v>
      </c>
      <c r="R294">
        <v>2</v>
      </c>
      <c r="Y294">
        <v>9</v>
      </c>
      <c r="Z294" s="41">
        <v>1.3673611111111099</v>
      </c>
      <c r="AA294" s="98">
        <v>54.947000000000003</v>
      </c>
      <c r="AE294"/>
    </row>
    <row r="295" spans="1:31" x14ac:dyDescent="0.35">
      <c r="A295" s="1" t="s">
        <v>1753</v>
      </c>
      <c r="B295" s="1">
        <v>2021</v>
      </c>
      <c r="C295" s="2">
        <v>44414</v>
      </c>
      <c r="D295" s="1" t="s">
        <v>1543</v>
      </c>
      <c r="E295" s="4" t="s">
        <v>208</v>
      </c>
      <c r="F295" s="4" t="s">
        <v>208</v>
      </c>
      <c r="G295" t="s">
        <v>232</v>
      </c>
      <c r="H295" t="s">
        <v>307</v>
      </c>
      <c r="I295" t="s">
        <v>53</v>
      </c>
      <c r="J295" s="79">
        <v>8</v>
      </c>
      <c r="K295">
        <v>1</v>
      </c>
      <c r="N295">
        <v>1</v>
      </c>
      <c r="Y295">
        <v>2</v>
      </c>
      <c r="Z295" s="41">
        <v>1.3673611111111099</v>
      </c>
      <c r="AA295" s="98">
        <v>54.947000000000003</v>
      </c>
      <c r="AE295"/>
    </row>
    <row r="296" spans="1:31" x14ac:dyDescent="0.35">
      <c r="A296" s="1" t="s">
        <v>1753</v>
      </c>
      <c r="B296" s="1">
        <v>2021</v>
      </c>
      <c r="C296" s="2">
        <v>44414</v>
      </c>
      <c r="D296" s="1" t="s">
        <v>1543</v>
      </c>
      <c r="E296" s="4" t="s">
        <v>208</v>
      </c>
      <c r="F296" s="4" t="s">
        <v>208</v>
      </c>
      <c r="G296" t="s">
        <v>481</v>
      </c>
      <c r="H296" t="s">
        <v>218</v>
      </c>
      <c r="I296" t="s">
        <v>67</v>
      </c>
      <c r="J296" s="79">
        <v>9</v>
      </c>
      <c r="M296">
        <v>1</v>
      </c>
      <c r="Y296">
        <v>1</v>
      </c>
      <c r="Z296" s="41">
        <v>1.3673611111111099</v>
      </c>
      <c r="AA296" s="98">
        <v>54.947000000000003</v>
      </c>
      <c r="AE296"/>
    </row>
    <row r="297" spans="1:31" x14ac:dyDescent="0.35">
      <c r="A297" s="1" t="s">
        <v>1753</v>
      </c>
      <c r="B297" s="1">
        <v>2021</v>
      </c>
      <c r="C297" s="2">
        <v>44414</v>
      </c>
      <c r="D297" s="1" t="s">
        <v>1543</v>
      </c>
      <c r="E297" s="4" t="s">
        <v>208</v>
      </c>
      <c r="F297" s="4" t="s">
        <v>208</v>
      </c>
      <c r="G297" t="s">
        <v>242</v>
      </c>
      <c r="H297" t="s">
        <v>310</v>
      </c>
      <c r="I297" t="s">
        <v>51</v>
      </c>
      <c r="J297" s="79">
        <v>10</v>
      </c>
      <c r="Q297">
        <v>2</v>
      </c>
      <c r="X297">
        <v>20</v>
      </c>
      <c r="Y297">
        <v>-18</v>
      </c>
      <c r="Z297" s="41">
        <v>1.3673611111111099</v>
      </c>
      <c r="AA297" s="98">
        <v>54.947000000000003</v>
      </c>
      <c r="AE297"/>
    </row>
    <row r="298" spans="1:31" x14ac:dyDescent="0.35">
      <c r="A298" s="1" t="s">
        <v>1753</v>
      </c>
      <c r="B298" s="1">
        <v>2021</v>
      </c>
      <c r="C298" s="2">
        <v>44414</v>
      </c>
      <c r="D298" s="1" t="s">
        <v>1543</v>
      </c>
      <c r="E298" s="4" t="s">
        <v>208</v>
      </c>
      <c r="F298" s="4" t="s">
        <v>208</v>
      </c>
      <c r="G298" t="s">
        <v>577</v>
      </c>
      <c r="H298" t="s">
        <v>332</v>
      </c>
      <c r="I298" t="s">
        <v>29</v>
      </c>
      <c r="J298" s="79">
        <v>11</v>
      </c>
      <c r="O298">
        <v>1</v>
      </c>
      <c r="X298">
        <v>40</v>
      </c>
      <c r="Y298">
        <v>-39</v>
      </c>
      <c r="Z298" s="41">
        <v>1.3673611111111099</v>
      </c>
      <c r="AA298" s="98">
        <v>54.947000000000003</v>
      </c>
      <c r="AE298"/>
    </row>
    <row r="299" spans="1:31" x14ac:dyDescent="0.35">
      <c r="A299" s="1" t="s">
        <v>1753</v>
      </c>
      <c r="B299" s="1">
        <v>2021</v>
      </c>
      <c r="C299" s="2">
        <v>44414</v>
      </c>
      <c r="D299" s="1" t="s">
        <v>1543</v>
      </c>
      <c r="E299" s="4" t="s">
        <v>208</v>
      </c>
      <c r="F299" s="4" t="s">
        <v>208</v>
      </c>
      <c r="G299" t="s">
        <v>518</v>
      </c>
      <c r="H299" t="s">
        <v>508</v>
      </c>
      <c r="I299" t="s">
        <v>15</v>
      </c>
      <c r="J299" s="79">
        <v>12</v>
      </c>
      <c r="X299">
        <v>40</v>
      </c>
      <c r="Y299">
        <v>-40</v>
      </c>
      <c r="Z299" s="41">
        <v>1.3673611111111099</v>
      </c>
      <c r="AA299" s="98">
        <v>54.947000000000003</v>
      </c>
      <c r="AE299"/>
    </row>
    <row r="300" spans="1:31" x14ac:dyDescent="0.35">
      <c r="A300" s="1" t="s">
        <v>1753</v>
      </c>
      <c r="B300" s="1">
        <v>2021</v>
      </c>
      <c r="C300" s="2">
        <v>44414</v>
      </c>
      <c r="D300" s="1" t="s">
        <v>1543</v>
      </c>
      <c r="E300" s="4" t="s">
        <v>208</v>
      </c>
      <c r="F300" s="4" t="s">
        <v>208</v>
      </c>
      <c r="G300" t="s">
        <v>239</v>
      </c>
      <c r="H300" t="s">
        <v>341</v>
      </c>
      <c r="I300" t="s">
        <v>56</v>
      </c>
      <c r="J300" s="79" t="s">
        <v>317</v>
      </c>
      <c r="X300">
        <v>40</v>
      </c>
      <c r="Y300" t="s">
        <v>317</v>
      </c>
      <c r="Z300" s="41">
        <v>1.3673611111111099</v>
      </c>
      <c r="AA300" s="98">
        <v>54.947000000000003</v>
      </c>
      <c r="AE300"/>
    </row>
    <row r="301" spans="1:31" x14ac:dyDescent="0.35">
      <c r="A301" s="1" t="s">
        <v>1753</v>
      </c>
      <c r="B301" s="1">
        <v>2021</v>
      </c>
      <c r="C301" s="2">
        <v>44414</v>
      </c>
      <c r="D301" s="1" t="s">
        <v>1543</v>
      </c>
      <c r="E301" s="4" t="s">
        <v>208</v>
      </c>
      <c r="F301" s="4" t="s">
        <v>208</v>
      </c>
      <c r="G301" t="s">
        <v>225</v>
      </c>
      <c r="H301" t="s">
        <v>323</v>
      </c>
      <c r="I301" t="s">
        <v>40</v>
      </c>
      <c r="J301" s="79" t="s">
        <v>317</v>
      </c>
      <c r="X301">
        <v>40</v>
      </c>
      <c r="Y301" t="s">
        <v>317</v>
      </c>
      <c r="Z301" s="41">
        <v>1.3673611111111099</v>
      </c>
      <c r="AA301" s="98">
        <v>54.947000000000003</v>
      </c>
      <c r="AE301"/>
    </row>
    <row r="302" spans="1:31" x14ac:dyDescent="0.35">
      <c r="A302" s="1" t="s">
        <v>1753</v>
      </c>
      <c r="B302" s="1">
        <v>2021</v>
      </c>
      <c r="C302" s="2">
        <v>44414</v>
      </c>
      <c r="D302" s="1" t="s">
        <v>1543</v>
      </c>
      <c r="E302" s="4" t="s">
        <v>208</v>
      </c>
      <c r="F302" s="4" t="s">
        <v>208</v>
      </c>
      <c r="G302" t="s">
        <v>350</v>
      </c>
      <c r="H302" t="s">
        <v>490</v>
      </c>
      <c r="I302" t="s">
        <v>65</v>
      </c>
      <c r="J302" s="79" t="s">
        <v>317</v>
      </c>
      <c r="X302">
        <v>40</v>
      </c>
      <c r="Y302" t="s">
        <v>317</v>
      </c>
      <c r="Z302" s="41">
        <v>1.3673611111111099</v>
      </c>
      <c r="AA302" s="98">
        <v>54.947000000000003</v>
      </c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349" priority="58" operator="between">
      <formula>2</formula>
      <formula>2</formula>
    </cfRule>
    <cfRule type="cellIs" dxfId="348" priority="59" operator="between">
      <formula>4</formula>
      <formula>4</formula>
    </cfRule>
  </conditionalFormatting>
  <conditionalFormatting sqref="D120:D187">
    <cfRule type="expression" dxfId="347" priority="51">
      <formula>$G120="F"</formula>
    </cfRule>
    <cfRule type="expression" dxfId="346" priority="52">
      <formula>$G120="SF"</formula>
    </cfRule>
    <cfRule type="expression" dxfId="345" priority="53">
      <formula>$G120="QF"</formula>
    </cfRule>
    <cfRule type="expression" dxfId="344" priority="54">
      <formula>$G120="R16"</formula>
    </cfRule>
    <cfRule type="expression" dxfId="343" priority="55">
      <formula>$G120="R8"</formula>
    </cfRule>
  </conditionalFormatting>
  <conditionalFormatting sqref="U204:U1746">
    <cfRule type="cellIs" dxfId="342" priority="56" operator="between">
      <formula>10</formula>
      <formula>10</formula>
    </cfRule>
  </conditionalFormatting>
  <conditionalFormatting sqref="U2:U421">
    <cfRule type="cellIs" dxfId="341" priority="48" operator="between">
      <formula>4</formula>
      <formula>4</formula>
    </cfRule>
    <cfRule type="cellIs" dxfId="340" priority="49" operator="between">
      <formula>2</formula>
      <formula>2</formula>
    </cfRule>
    <cfRule type="cellIs" dxfId="339" priority="50" operator="between">
      <formula>10</formula>
      <formula>10</formula>
    </cfRule>
    <cfRule type="cellIs" dxfId="338" priority="57" operator="between">
      <formula>6</formula>
      <formula>6</formula>
    </cfRule>
  </conditionalFormatting>
  <conditionalFormatting sqref="T188:T192">
    <cfRule type="cellIs" dxfId="337" priority="44" operator="between">
      <formula>1</formula>
      <formula>1</formula>
    </cfRule>
    <cfRule type="cellIs" dxfId="336" priority="45" operator="between">
      <formula>2</formula>
      <formula>2</formula>
    </cfRule>
    <cfRule type="cellIs" dxfId="335" priority="46" operator="between">
      <formula>3</formula>
      <formula>3</formula>
    </cfRule>
    <cfRule type="cellIs" dxfId="334" priority="47" operator="between">
      <formula>5</formula>
      <formula>5</formula>
    </cfRule>
  </conditionalFormatting>
  <conditionalFormatting sqref="T194">
    <cfRule type="cellIs" dxfId="333" priority="40" operator="between">
      <formula>1</formula>
      <formula>1</formula>
    </cfRule>
    <cfRule type="cellIs" dxfId="332" priority="41" operator="between">
      <formula>2</formula>
      <formula>2</formula>
    </cfRule>
    <cfRule type="cellIs" dxfId="331" priority="42" operator="between">
      <formula>3</formula>
      <formula>3</formula>
    </cfRule>
    <cfRule type="cellIs" dxfId="330" priority="43" operator="between">
      <formula>5</formula>
      <formula>5</formula>
    </cfRule>
  </conditionalFormatting>
  <conditionalFormatting sqref="A224:B259">
    <cfRule type="expression" dxfId="329" priority="35">
      <formula>$E224="Q"</formula>
    </cfRule>
    <cfRule type="expression" dxfId="328" priority="36">
      <formula>$E224="G"</formula>
    </cfRule>
    <cfRule type="expression" dxfId="327" priority="37">
      <formula>$E224="B"</formula>
    </cfRule>
  </conditionalFormatting>
  <conditionalFormatting sqref="D224:D259">
    <cfRule type="expression" dxfId="326" priority="32">
      <formula>$E224="Q"</formula>
    </cfRule>
    <cfRule type="expression" dxfId="325" priority="33">
      <formula>$E224="G"</formula>
    </cfRule>
    <cfRule type="expression" dxfId="324" priority="34">
      <formula>$E224="B"</formula>
    </cfRule>
  </conditionalFormatting>
  <conditionalFormatting sqref="A260:B302 D260:D302">
    <cfRule type="expression" dxfId="323" priority="30">
      <formula>#REF!="F"</formula>
    </cfRule>
    <cfRule type="expression" dxfId="322" priority="31">
      <formula>#REF!="Q"</formula>
    </cfRule>
  </conditionalFormatting>
  <conditionalFormatting sqref="J2:X289 J290:J302">
    <cfRule type="cellIs" dxfId="321" priority="11" operator="between">
      <formula>0</formula>
      <formula>0</formula>
    </cfRule>
  </conditionalFormatting>
  <conditionalFormatting sqref="V2:V1746">
    <cfRule type="cellIs" dxfId="320" priority="1" operator="between">
      <formula>2</formula>
      <formula>2</formula>
    </cfRule>
    <cfRule type="cellIs" dxfId="319" priority="2" operator="between">
      <formula>4</formula>
      <formula>4</formula>
    </cfRule>
    <cfRule type="cellIs" dxfId="318" priority="3" operator="between">
      <formula>6</formula>
      <formula>6</formula>
    </cfRule>
    <cfRule type="cellIs" dxfId="317" priority="4" operator="between">
      <formula>10</formula>
      <formula>10</formula>
    </cfRule>
  </conditionalFormatting>
  <conditionalFormatting sqref="K2:U289">
    <cfRule type="cellIs" dxfId="316" priority="61" operator="between">
      <formula>1</formula>
      <formula>1</formula>
    </cfRule>
    <cfRule type="cellIs" dxfId="315" priority="62" operator="between">
      <formula>2</formula>
      <formula>2</formula>
    </cfRule>
    <cfRule type="cellIs" dxfId="314" priority="63" operator="between">
      <formula>3</formula>
      <formula>3</formula>
    </cfRule>
    <cfRule type="cellIs" dxfId="313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91" activePane="bottomLeft" state="frozen"/>
      <selection activeCell="G472" sqref="G472:G507"/>
      <selection pane="bottomLeft" activeCell="I522" sqref="I522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</row>
    <row r="4" spans="1:10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</row>
    <row r="5" spans="1:10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</row>
    <row r="6" spans="1:10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</row>
    <row r="7" spans="1:10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</row>
    <row r="8" spans="1:10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</row>
    <row r="9" spans="1:10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</row>
    <row r="10" spans="1:10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</row>
    <row r="11" spans="1:10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</row>
    <row r="12" spans="1:10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</row>
    <row r="13" spans="1:10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</row>
    <row r="14" spans="1:10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</row>
    <row r="15" spans="1:10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</row>
    <row r="16" spans="1:10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</row>
    <row r="17" spans="1:10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</row>
    <row r="18" spans="1:10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</row>
    <row r="19" spans="1:10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</row>
    <row r="20" spans="1:10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</row>
    <row r="21" spans="1:10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</row>
    <row r="22" spans="1:10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</row>
    <row r="23" spans="1:10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</row>
    <row r="24" spans="1:10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1742</v>
      </c>
      <c r="F24" s="4" t="s">
        <v>145</v>
      </c>
      <c r="G24" s="4"/>
      <c r="H24" s="4">
        <v>23</v>
      </c>
    </row>
    <row r="25" spans="1:10" x14ac:dyDescent="0.35">
      <c r="A25" s="4" t="s">
        <v>1735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</row>
    <row r="33" spans="1:8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</row>
    <row r="34" spans="1:8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</row>
    <row r="35" spans="1:8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</row>
    <row r="36" spans="1:8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</row>
    <row r="37" spans="1:8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</row>
    <row r="38" spans="1:8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</row>
    <row r="39" spans="1:8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</row>
    <row r="40" spans="1:8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</row>
    <row r="41" spans="1:8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</row>
    <row r="42" spans="1:8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</row>
    <row r="43" spans="1:8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</row>
    <row r="44" spans="1:8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</row>
    <row r="45" spans="1:8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</row>
    <row r="46" spans="1:8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</row>
    <row r="47" spans="1:8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</row>
    <row r="48" spans="1:8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 t="e">
        <f>(C55-VLOOKUP(E55,Riders!$A$2:$C$213,2,FALSE))/365</f>
        <v>#VALUE!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 t="e">
        <f>(C65-VLOOKUP(E65,Riders!$A$2:$C$213,2,FALSE))/365</f>
        <v>#VALUE!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 t="e">
        <f>(C80-VLOOKUP(E80,Riders!$A$2:$C$213,2,FALSE))/365</f>
        <v>#VALUE!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 t="e">
        <f>(C89-VLOOKUP(E89,Riders!$A$2:$C$2013,2,FALSE))/365</f>
        <v>#VALUE!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 t="e">
        <f>(C90-VLOOKUP(E90,Riders!$A$2:$C$2013,2,FALSE))/365</f>
        <v>#VALUE!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 t="e">
        <f>(C91-VLOOKUP(E91,Riders!$A$2:$C$2013,2,FALSE))/365</f>
        <v>#VALUE!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 t="e">
        <f>(C92-VLOOKUP(E92,Riders!$A$2:$C$2013,2,FALSE))/365</f>
        <v>#VALUE!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 t="e">
        <f>(C93-VLOOKUP(E93,Riders!$A$2:$C$2013,2,FALSE))/365</f>
        <v>#VALUE!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 t="e">
        <f>(C94-VLOOKUP(E94,Riders!$A$2:$C$2013,2,FALSE))/365</f>
        <v>#VALUE!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 t="e">
        <f>(C95-VLOOKUP(E95,Riders!$A$2:$C$2013,2,FALSE))/365</f>
        <v>#VALUE!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 t="e">
        <f>(C96-VLOOKUP(E96,Riders!$A$2:$C$2013,2,FALSE))/365</f>
        <v>#VALUE!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 t="e">
        <f>(C97-VLOOKUP(E97,Riders!$A$2:$C$2013,2,FALSE))/365</f>
        <v>#VALUE!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 t="e">
        <f>(C98-VLOOKUP(E98,Riders!$A$2:$C$2013,2,FALSE))/365</f>
        <v>#VALUE!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 t="e">
        <f>(C99-VLOOKUP(E99,Riders!$A$2:$C$2013,2,FALSE))/365</f>
        <v>#VALUE!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 t="e">
        <f>(C100-VLOOKUP(E100,Riders!$A$2:$C$2013,2,FALSE))/365</f>
        <v>#VALUE!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 t="e">
        <f>(C101-VLOOKUP(E101,Riders!$A$2:$C$2013,2,FALSE))/365</f>
        <v>#VALUE!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 t="e">
        <f>(C102-VLOOKUP(E102,Riders!$A$2:$C$2013,2,FALSE))/365</f>
        <v>#VALUE!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 t="e">
        <f>(C103-VLOOKUP(E103,Riders!$A$2:$C$2013,2,FALSE))/365</f>
        <v>#VALUE!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 t="e">
        <f>(C104-VLOOKUP(E104,Riders!$A$2:$C$2013,2,FALSE))/365</f>
        <v>#VALUE!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 t="e">
        <f>(C105-VLOOKUP(E105,Riders!$A$2:$C$2013,2,FALSE))/365</f>
        <v>#VALUE!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 t="e">
        <f>(C106-VLOOKUP(E106,Riders!$A$2:$C$2013,2,FALSE))/365</f>
        <v>#VALUE!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 t="e">
        <f>(C107-VLOOKUP(E107,Riders!$A$2:$C$2013,2,FALSE))/365</f>
        <v>#VALUE!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 t="e">
        <f>(C108-VLOOKUP(E108,Riders!$A$2:$C$2013,2,FALSE))/365</f>
        <v>#VALUE!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 t="e">
        <f>(C109-VLOOKUP(E109,Riders!$A$2:$C$2013,2,FALSE))/365</f>
        <v>#VALUE!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 t="e">
        <f>(C110-VLOOKUP(E110,Riders!$A$2:$C$2013,2,FALSE))/365</f>
        <v>#VALUE!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 t="e">
        <f>(C111-VLOOKUP(E111,Riders!$A$2:$C$2013,2,FALSE))/365</f>
        <v>#VALUE!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315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342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218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353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316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225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354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308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282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327</v>
      </c>
      <c r="F430" s="71" t="s">
        <v>236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334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312</v>
      </c>
      <c r="F432" s="71" t="s">
        <v>238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341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233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242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226</v>
      </c>
      <c r="F436" s="71" t="s">
        <v>227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305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355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319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356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223</v>
      </c>
      <c r="F441" s="71" t="s">
        <v>224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248</v>
      </c>
      <c r="F442" s="71" t="s">
        <v>249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357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358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1730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627</v>
      </c>
      <c r="F482" s="1" t="s">
        <v>175</v>
      </c>
      <c r="G482" s="1"/>
      <c r="H482" s="1">
        <v>14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589</v>
      </c>
      <c r="F485" s="1" t="s">
        <v>47</v>
      </c>
      <c r="G485" s="1"/>
      <c r="H485" s="1">
        <v>17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</row>
    <row r="493" spans="1:10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218</v>
      </c>
      <c r="F493" t="s">
        <v>67</v>
      </c>
      <c r="H493">
        <v>1</v>
      </c>
      <c r="I493" s="6">
        <v>0.38611111111111113</v>
      </c>
      <c r="J493">
        <v>48.543999999999997</v>
      </c>
    </row>
    <row r="494" spans="1:10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225</v>
      </c>
      <c r="F494" t="s">
        <v>40</v>
      </c>
      <c r="H494">
        <v>2</v>
      </c>
    </row>
    <row r="495" spans="1:10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325</v>
      </c>
      <c r="F495" t="s">
        <v>36</v>
      </c>
      <c r="H495">
        <v>3</v>
      </c>
    </row>
    <row r="496" spans="1:10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223</v>
      </c>
      <c r="F496" t="s">
        <v>224</v>
      </c>
      <c r="H496">
        <v>4</v>
      </c>
    </row>
    <row r="497" spans="1:8" x14ac:dyDescent="0.35">
      <c r="A497" s="43" t="s">
        <v>1753</v>
      </c>
      <c r="B497" s="43">
        <v>2021</v>
      </c>
      <c r="C497" s="9">
        <v>44416</v>
      </c>
      <c r="D497" s="43" t="s">
        <v>1543</v>
      </c>
      <c r="E497" t="s">
        <v>315</v>
      </c>
      <c r="F497" t="s">
        <v>19</v>
      </c>
      <c r="H497">
        <v>5</v>
      </c>
    </row>
    <row r="498" spans="1:8" x14ac:dyDescent="0.35">
      <c r="A498" s="43" t="s">
        <v>1753</v>
      </c>
      <c r="B498" s="43">
        <v>2021</v>
      </c>
      <c r="C498" s="9">
        <v>44416</v>
      </c>
      <c r="D498" s="43" t="s">
        <v>1543</v>
      </c>
      <c r="E498" t="s">
        <v>226</v>
      </c>
      <c r="F498" t="s">
        <v>227</v>
      </c>
      <c r="H498">
        <v>6</v>
      </c>
    </row>
    <row r="499" spans="1:8" x14ac:dyDescent="0.35">
      <c r="A499" s="43" t="s">
        <v>1753</v>
      </c>
      <c r="B499" s="43">
        <v>2021</v>
      </c>
      <c r="C499" s="9">
        <v>44416</v>
      </c>
      <c r="D499" s="43" t="s">
        <v>1543</v>
      </c>
      <c r="E499" t="s">
        <v>316</v>
      </c>
      <c r="F499" t="s">
        <v>27</v>
      </c>
      <c r="H499">
        <v>7</v>
      </c>
    </row>
    <row r="500" spans="1:8" x14ac:dyDescent="0.35">
      <c r="A500" s="43" t="s">
        <v>1753</v>
      </c>
      <c r="B500" s="43">
        <v>2021</v>
      </c>
      <c r="C500" s="9">
        <v>44416</v>
      </c>
      <c r="D500" s="43" t="s">
        <v>1543</v>
      </c>
      <c r="E500" t="s">
        <v>243</v>
      </c>
      <c r="F500" t="s">
        <v>244</v>
      </c>
      <c r="H500">
        <v>8</v>
      </c>
    </row>
    <row r="501" spans="1:8" x14ac:dyDescent="0.35">
      <c r="A501" s="43" t="s">
        <v>1753</v>
      </c>
      <c r="B501" s="43">
        <v>2021</v>
      </c>
      <c r="C501" s="9">
        <v>44416</v>
      </c>
      <c r="D501" s="43" t="s">
        <v>1543</v>
      </c>
      <c r="E501" t="s">
        <v>313</v>
      </c>
      <c r="F501" t="s">
        <v>29</v>
      </c>
      <c r="H501">
        <v>9</v>
      </c>
    </row>
    <row r="502" spans="1:8" x14ac:dyDescent="0.35">
      <c r="A502" s="43" t="s">
        <v>1753</v>
      </c>
      <c r="B502" s="43">
        <v>2021</v>
      </c>
      <c r="C502" s="9">
        <v>44416</v>
      </c>
      <c r="D502" s="43" t="s">
        <v>1543</v>
      </c>
      <c r="E502" t="s">
        <v>250</v>
      </c>
      <c r="F502" t="s">
        <v>38</v>
      </c>
      <c r="H502">
        <v>10</v>
      </c>
    </row>
    <row r="503" spans="1:8" x14ac:dyDescent="0.35">
      <c r="A503" s="43" t="s">
        <v>1753</v>
      </c>
      <c r="B503" s="43">
        <v>2021</v>
      </c>
      <c r="C503" s="9">
        <v>44416</v>
      </c>
      <c r="D503" s="43" t="s">
        <v>1543</v>
      </c>
      <c r="E503" t="s">
        <v>314</v>
      </c>
      <c r="F503" t="s">
        <v>175</v>
      </c>
      <c r="H503">
        <v>11</v>
      </c>
    </row>
    <row r="504" spans="1:8" x14ac:dyDescent="0.35">
      <c r="A504" s="43" t="s">
        <v>1753</v>
      </c>
      <c r="B504" s="43">
        <v>2021</v>
      </c>
      <c r="C504" s="9">
        <v>44416</v>
      </c>
      <c r="D504" s="43" t="s">
        <v>1543</v>
      </c>
      <c r="E504" t="s">
        <v>642</v>
      </c>
      <c r="F504" t="s">
        <v>1754</v>
      </c>
      <c r="H504">
        <v>12</v>
      </c>
    </row>
    <row r="505" spans="1:8" x14ac:dyDescent="0.35">
      <c r="A505" s="43" t="s">
        <v>1753</v>
      </c>
      <c r="B505" s="43">
        <v>2021</v>
      </c>
      <c r="C505" s="9">
        <v>44416</v>
      </c>
      <c r="D505" s="43" t="s">
        <v>1543</v>
      </c>
      <c r="E505" t="s">
        <v>242</v>
      </c>
      <c r="F505" t="s">
        <v>51</v>
      </c>
      <c r="H505" t="s">
        <v>317</v>
      </c>
    </row>
    <row r="506" spans="1:8" x14ac:dyDescent="0.35">
      <c r="A506" s="43" t="s">
        <v>1753</v>
      </c>
      <c r="B506" s="43">
        <v>2021</v>
      </c>
      <c r="C506" s="9">
        <v>44416</v>
      </c>
      <c r="D506" s="43" t="s">
        <v>1543</v>
      </c>
      <c r="E506" t="s">
        <v>240</v>
      </c>
      <c r="F506" t="s">
        <v>241</v>
      </c>
      <c r="H506" t="s">
        <v>317</v>
      </c>
    </row>
    <row r="507" spans="1:8" x14ac:dyDescent="0.35">
      <c r="A507" s="43" t="s">
        <v>1753</v>
      </c>
      <c r="B507" s="43">
        <v>2021</v>
      </c>
      <c r="C507" s="9">
        <v>44416</v>
      </c>
      <c r="D507" s="43" t="s">
        <v>1543</v>
      </c>
      <c r="E507" t="s">
        <v>219</v>
      </c>
      <c r="F507" t="s">
        <v>17</v>
      </c>
      <c r="H507" t="s">
        <v>317</v>
      </c>
    </row>
    <row r="508" spans="1:8" x14ac:dyDescent="0.35">
      <c r="A508" s="43" t="s">
        <v>1753</v>
      </c>
      <c r="B508" s="43">
        <v>2021</v>
      </c>
      <c r="C508" s="9">
        <v>44416</v>
      </c>
      <c r="D508" s="43" t="s">
        <v>1543</v>
      </c>
      <c r="E508" t="s">
        <v>318</v>
      </c>
      <c r="F508" t="s">
        <v>25</v>
      </c>
      <c r="H508" t="s">
        <v>317</v>
      </c>
    </row>
    <row r="509" spans="1:8" x14ac:dyDescent="0.35">
      <c r="A509" s="43" t="s">
        <v>1753</v>
      </c>
      <c r="B509" s="43">
        <v>2021</v>
      </c>
      <c r="C509" s="9">
        <v>44416</v>
      </c>
      <c r="D509" s="43" t="s">
        <v>1543</v>
      </c>
      <c r="E509" t="s">
        <v>350</v>
      </c>
      <c r="F509" t="s">
        <v>65</v>
      </c>
      <c r="H509" t="s">
        <v>317</v>
      </c>
    </row>
    <row r="510" spans="1:8" x14ac:dyDescent="0.35">
      <c r="A510" s="43" t="s">
        <v>1753</v>
      </c>
      <c r="B510" s="43">
        <v>2021</v>
      </c>
      <c r="C510" s="9">
        <v>44416</v>
      </c>
      <c r="D510" s="43" t="s">
        <v>1543</v>
      </c>
      <c r="E510" t="s">
        <v>239</v>
      </c>
      <c r="F510" t="s">
        <v>56</v>
      </c>
      <c r="H510" t="s">
        <v>317</v>
      </c>
    </row>
    <row r="511" spans="1:8" x14ac:dyDescent="0.35">
      <c r="A511" s="43" t="s">
        <v>1753</v>
      </c>
      <c r="B511" s="43">
        <v>2021</v>
      </c>
      <c r="C511" s="9">
        <v>44416</v>
      </c>
      <c r="D511" s="43" t="s">
        <v>1543</v>
      </c>
      <c r="E511" t="s">
        <v>232</v>
      </c>
      <c r="F511" t="s">
        <v>53</v>
      </c>
      <c r="H511" t="s">
        <v>317</v>
      </c>
    </row>
    <row r="512" spans="1:8" x14ac:dyDescent="0.35">
      <c r="A512" s="43" t="s">
        <v>1753</v>
      </c>
      <c r="B512" s="43">
        <v>2021</v>
      </c>
      <c r="C512" s="9">
        <v>44416</v>
      </c>
      <c r="D512" s="43" t="s">
        <v>1543</v>
      </c>
      <c r="E512" t="s">
        <v>274</v>
      </c>
      <c r="F512" t="s">
        <v>47</v>
      </c>
      <c r="H512" t="s">
        <v>317</v>
      </c>
    </row>
    <row r="513" spans="1:8" x14ac:dyDescent="0.35">
      <c r="A513" s="43" t="s">
        <v>1753</v>
      </c>
      <c r="B513" s="43">
        <v>2021</v>
      </c>
      <c r="C513" s="9">
        <v>44416</v>
      </c>
      <c r="D513" s="43" t="s">
        <v>1543</v>
      </c>
      <c r="E513" t="s">
        <v>282</v>
      </c>
      <c r="F513" t="s">
        <v>123</v>
      </c>
      <c r="H513" t="s">
        <v>317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12" priority="49">
      <formula>$E89="F"</formula>
    </cfRule>
    <cfRule type="expression" dxfId="311" priority="50">
      <formula>$E89="SF"</formula>
    </cfRule>
    <cfRule type="expression" dxfId="310" priority="51">
      <formula>$E89="QF"</formula>
    </cfRule>
    <cfRule type="expression" dxfId="309" priority="52">
      <formula>$E89="R16"</formula>
    </cfRule>
    <cfRule type="expression" dxfId="308" priority="53">
      <formula>$E89="R8"</formula>
    </cfRule>
  </conditionalFormatting>
  <conditionalFormatting sqref="C145:C168">
    <cfRule type="expression" dxfId="307" priority="47">
      <formula>$E145="F"</formula>
    </cfRule>
    <cfRule type="expression" dxfId="306" priority="48">
      <formula>$E145="Q"</formula>
    </cfRule>
  </conditionalFormatting>
  <conditionalFormatting sqref="A145:B168">
    <cfRule type="expression" dxfId="305" priority="44">
      <formula>$E145="Q"</formula>
    </cfRule>
    <cfRule type="expression" dxfId="304" priority="45">
      <formula>$E145="G"</formula>
    </cfRule>
    <cfRule type="expression" dxfId="303" priority="46">
      <formula>$E145="B"</formula>
    </cfRule>
  </conditionalFormatting>
  <conditionalFormatting sqref="D145:D168">
    <cfRule type="expression" dxfId="302" priority="41">
      <formula>$E145="Q"</formula>
    </cfRule>
    <cfRule type="expression" dxfId="301" priority="42">
      <formula>$E145="G"</formula>
    </cfRule>
    <cfRule type="expression" dxfId="300" priority="43">
      <formula>$E145="B"</formula>
    </cfRule>
  </conditionalFormatting>
  <conditionalFormatting sqref="A169:B190 D169:D190">
    <cfRule type="expression" dxfId="299" priority="39">
      <formula>#REF!="F"</formula>
    </cfRule>
    <cfRule type="expression" dxfId="298" priority="40">
      <formula>#REF!="Q"</formula>
    </cfRule>
  </conditionalFormatting>
  <conditionalFormatting sqref="A191:B211 D191:D211">
    <cfRule type="expression" dxfId="297" priority="37">
      <formula>#REF!="F"</formula>
    </cfRule>
    <cfRule type="expression" dxfId="296" priority="38">
      <formula>#REF!="Q"</formula>
    </cfRule>
  </conditionalFormatting>
  <conditionalFormatting sqref="A212:B232 D212:D232">
    <cfRule type="expression" dxfId="295" priority="35">
      <formula>#REF!="F"</formula>
    </cfRule>
    <cfRule type="expression" dxfId="294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93" priority="33">
      <formula>#REF!="F"</formula>
    </cfRule>
    <cfRule type="expression" dxfId="292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91" priority="31">
      <formula>#REF!="F"</formula>
    </cfRule>
    <cfRule type="expression" dxfId="290" priority="32">
      <formula>#REF!="Q"</formula>
    </cfRule>
  </conditionalFormatting>
  <conditionalFormatting sqref="A256:B278 D256:D278">
    <cfRule type="expression" dxfId="289" priority="27">
      <formula>#REF!="F"</formula>
    </cfRule>
    <cfRule type="expression" dxfId="288" priority="28">
      <formula>#REF!="Q"</formula>
    </cfRule>
  </conditionalFormatting>
  <conditionalFormatting sqref="A279:B302 D279:D302">
    <cfRule type="expression" dxfId="287" priority="25">
      <formula>#REF!="F"</formula>
    </cfRule>
    <cfRule type="expression" dxfId="286" priority="26">
      <formula>#REF!="Q"</formula>
    </cfRule>
  </conditionalFormatting>
  <conditionalFormatting sqref="A303:B326 D303:D326">
    <cfRule type="expression" dxfId="285" priority="23">
      <formula>#REF!="F"</formula>
    </cfRule>
    <cfRule type="expression" dxfId="284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83" priority="21">
      <formula>#REF!="F"</formula>
    </cfRule>
    <cfRule type="expression" dxfId="282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281" priority="19">
      <formula>#REF!="F"</formula>
    </cfRule>
    <cfRule type="expression" dxfId="280" priority="20">
      <formula>#REF!="Q"</formula>
    </cfRule>
  </conditionalFormatting>
  <conditionalFormatting sqref="D351:D372">
    <cfRule type="expression" dxfId="279" priority="17">
      <formula>#REF!="F"</formula>
    </cfRule>
    <cfRule type="expression" dxfId="278" priority="18">
      <formula>#REF!="Q"</formula>
    </cfRule>
  </conditionalFormatting>
  <conditionalFormatting sqref="A351:B351 A353:B353 A355:B355 A357:B357 A359:B359 A361:B361 A363:B363 A365:B365 A367:B367 A369:B369 A371:B371">
    <cfRule type="expression" dxfId="277" priority="15">
      <formula>#REF!="F"</formula>
    </cfRule>
    <cfRule type="expression" dxfId="276" priority="16">
      <formula>#REF!="Q"</formula>
    </cfRule>
  </conditionalFormatting>
  <conditionalFormatting sqref="A352:B352 A354:B354 A356:B356 A358:B358 A360:B360 A362:B362 A364:B364 A366:B366 A368:B368 A370:B370 A372:B372">
    <cfRule type="expression" dxfId="275" priority="13">
      <formula>#REF!="F"</formula>
    </cfRule>
    <cfRule type="expression" dxfId="274" priority="14">
      <formula>#REF!="Q"</formula>
    </cfRule>
  </conditionalFormatting>
  <conditionalFormatting sqref="D373:D396">
    <cfRule type="expression" dxfId="273" priority="11">
      <formula>#REF!="F"</formula>
    </cfRule>
    <cfRule type="expression" dxfId="272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271" priority="9">
      <formula>#REF!="F"</formula>
    </cfRule>
    <cfRule type="expression" dxfId="270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269" priority="7">
      <formula>#REF!="F"</formula>
    </cfRule>
    <cfRule type="expression" dxfId="268" priority="8">
      <formula>#REF!="Q"</formula>
    </cfRule>
  </conditionalFormatting>
  <conditionalFormatting sqref="D397:D420">
    <cfRule type="expression" dxfId="267" priority="5">
      <formula>#REF!="F"</formula>
    </cfRule>
    <cfRule type="expression" dxfId="266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265" priority="3">
      <formula>#REF!="F"</formula>
    </cfRule>
    <cfRule type="expression" dxfId="264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263" priority="1">
      <formula>#REF!="F"</formula>
    </cfRule>
    <cfRule type="expression" dxfId="262" priority="2">
      <formula>#REF!="Q"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="85" zoomScaleNormal="85" workbookViewId="0">
      <pane ySplit="1" topLeftCell="A484" activePane="bottomLeft" state="frozen"/>
      <selection pane="bottomLeft" activeCell="A486" sqref="A486:D506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54296875" bestFit="1" customWidth="1"/>
    <col min="5" max="5" width="38.90625" bestFit="1" customWidth="1"/>
    <col min="6" max="6" width="4.81640625" bestFit="1" customWidth="1"/>
    <col min="7" max="7" width="5.7265625" bestFit="1" customWidth="1"/>
    <col min="8" max="8" width="5" bestFit="1" customWidth="1"/>
    <col min="9" max="17" width="2" bestFit="1" customWidth="1"/>
    <col min="18" max="34" width="3.08984375" bestFit="1" customWidth="1"/>
    <col min="35" max="35" width="6.26953125" bestFit="1" customWidth="1"/>
    <col min="36" max="36" width="6.90625" bestFit="1" customWidth="1"/>
    <col min="37" max="37" width="5" bestFit="1" customWidth="1"/>
    <col min="38" max="38" width="4.90625" bestFit="1" customWidth="1"/>
    <col min="39" max="39" width="9.5429687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 t="e">
        <f>(C26-VLOOKUP(E26,Riders!$A$2:$C$213,2,FALSE))/365</f>
        <v>#VALUE!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 t="e">
        <f>(C43-VLOOKUP(E43,Riders!$A$2:$C$213,2,FALSE))/365</f>
        <v>#VALUE!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 t="e">
        <f>(C59-VLOOKUP(E59,Riders!$A$2:$C$213,2,FALSE))/365</f>
        <v>#VALUE!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 t="e">
        <f>(C64-VLOOKUP(E64,Riders!$A$2:$C$2013,2,FALSE))/365</f>
        <v>#VALUE!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 t="e">
        <f>(C65-VLOOKUP(E65,Riders!$A$2:$C$2013,2,FALSE))/365</f>
        <v>#VALUE!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 t="e">
        <f>(C66-VLOOKUP(E66,Riders!$A$2:$C$2013,2,FALSE))/365</f>
        <v>#VALUE!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 t="e">
        <f>(C67-VLOOKUP(E67,Riders!$A$2:$C$2013,2,FALSE))/365</f>
        <v>#VALUE!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 t="e">
        <f>(C68-VLOOKUP(E68,Riders!$A$2:$C$2013,2,FALSE))/365</f>
        <v>#VALUE!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 t="e">
        <f>(C69-VLOOKUP(E69,Riders!$A$2:$C$2013,2,FALSE))/365</f>
        <v>#VALUE!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 t="e">
        <f>(C70-VLOOKUP(E70,Riders!$A$2:$C$2013,2,FALSE))/365</f>
        <v>#VALUE!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 t="e">
        <f>(C71-VLOOKUP(E71,Riders!$A$2:$C$2013,2,FALSE))/365</f>
        <v>#VALUE!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 t="e">
        <f>(C72-VLOOKUP(E72,Riders!$A$2:$C$2013,2,FALSE))/365</f>
        <v>#VALUE!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 t="e">
        <f>(C73-VLOOKUP(E73,Riders!$A$2:$C$2013,2,FALSE))/365</f>
        <v>#VALUE!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 t="e">
        <f>(C74-VLOOKUP(E74,Riders!$A$2:$C$2013,2,FALSE))/365</f>
        <v>#VALUE!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 t="e">
        <f>(C75-VLOOKUP(E75,Riders!$A$2:$C$2013,2,FALSE))/365</f>
        <v>#VALUE!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 t="e">
        <f>(C76-VLOOKUP(E76,Riders!$A$2:$C$2013,2,FALSE))/365</f>
        <v>#VALUE!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 t="e">
        <f>(C77-VLOOKUP(E77,Riders!$A$2:$C$2013,2,FALSE))/365</f>
        <v>#VALUE!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 t="e">
        <f>(C78-VLOOKUP(E78,Riders!$A$2:$C$2013,2,FALSE))/365</f>
        <v>#VALUE!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 t="e">
        <f>(C79-VLOOKUP(E79,Riders!$A$2:$C$2013,2,FALSE))/365</f>
        <v>#VALUE!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 t="e">
        <f>(C80-VLOOKUP(E80,Riders!$A$2:$C$2013,2,FALSE))/365</f>
        <v>#VALUE!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 t="e">
        <f>(C81-VLOOKUP(E81,Riders!$A$2:$C$2013,2,FALSE))/365</f>
        <v>#VALUE!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 t="e">
        <f>(C82-VLOOKUP(E82,Riders!$A$2:$C$2013,2,FALSE))/365</f>
        <v>#VALUE!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 t="e">
        <f>(C83-VLOOKUP(E83,Riders!$A$2:$C$2013,2,FALSE))/365</f>
        <v>#VALUE!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 t="e">
        <f>(C84-VLOOKUP(E84,Riders!$A$2:$C$2013,2,FALSE))/365</f>
        <v>#VALUE!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 t="e">
        <f>(C85-VLOOKUP(E85,Riders!$A$2:$C$2013,2,FALSE))/365</f>
        <v>#VALUE!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 t="e">
        <f>(C86-VLOOKUP(E86,Riders!$A$2:$C$2013,2,FALSE))/365</f>
        <v>#VALUE!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 t="e">
        <f>(C87-VLOOKUP(E87,Riders!$A$2:$C$2013,2,FALSE))/365</f>
        <v>#VALUE!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317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317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317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317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5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5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5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5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5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5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5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5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5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5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5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5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5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5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5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5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5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5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5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5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5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5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5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335</v>
      </c>
      <c r="F415" s="79" t="s">
        <v>244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307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218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343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248</v>
      </c>
      <c r="F419" s="79" t="s">
        <v>249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242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325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223</v>
      </c>
      <c r="F422" s="79" t="s">
        <v>224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366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346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282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359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309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308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316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321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336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357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312</v>
      </c>
      <c r="F433" s="79" t="s">
        <v>238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330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350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360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289</v>
      </c>
      <c r="F437" s="79" t="s">
        <v>236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1731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627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589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1735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41">
        <v>52.734000000000002</v>
      </c>
    </row>
    <row r="463" spans="1:39" x14ac:dyDescent="0.35">
      <c r="A463" s="4" t="s">
        <v>1735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1735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1735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1735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1735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1735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1735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1735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1735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1735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1735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1735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1735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1735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1735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1735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1735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1735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9" x14ac:dyDescent="0.35">
      <c r="A481" s="4" t="s">
        <v>1735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9" x14ac:dyDescent="0.35">
      <c r="A482" s="4" t="s">
        <v>1735</v>
      </c>
      <c r="B482" s="4">
        <v>2023</v>
      </c>
      <c r="C482" s="5">
        <v>45002</v>
      </c>
      <c r="D482" s="4" t="s">
        <v>72</v>
      </c>
      <c r="E482" s="4" t="s">
        <v>1742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9" x14ac:dyDescent="0.35">
      <c r="A483" s="4" t="s">
        <v>1735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9" x14ac:dyDescent="0.35">
      <c r="A484" s="4" t="s">
        <v>1735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9" x14ac:dyDescent="0.35">
      <c r="A485" s="4" t="s">
        <v>1735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  <row r="486" spans="1:39" x14ac:dyDescent="0.35">
      <c r="A486" s="43" t="s">
        <v>1753</v>
      </c>
      <c r="B486" s="43">
        <v>2021</v>
      </c>
      <c r="C486" s="9">
        <v>44416</v>
      </c>
      <c r="D486" s="43" t="s">
        <v>1543</v>
      </c>
      <c r="E486" t="s">
        <v>318</v>
      </c>
      <c r="F486" t="s">
        <v>25</v>
      </c>
      <c r="H486" s="42">
        <v>1</v>
      </c>
      <c r="K486">
        <v>1</v>
      </c>
      <c r="L486">
        <v>1</v>
      </c>
      <c r="M486">
        <v>1</v>
      </c>
      <c r="X486">
        <v>1</v>
      </c>
      <c r="Y486">
        <v>1</v>
      </c>
      <c r="Z486">
        <v>1</v>
      </c>
      <c r="AA486">
        <v>1</v>
      </c>
      <c r="AK486" s="42">
        <v>7</v>
      </c>
      <c r="AL486" s="6">
        <v>0.35486111111111113</v>
      </c>
      <c r="AM486">
        <v>52.79</v>
      </c>
    </row>
    <row r="487" spans="1:39" x14ac:dyDescent="0.35">
      <c r="A487" s="43" t="s">
        <v>1753</v>
      </c>
      <c r="B487" s="43">
        <v>2021</v>
      </c>
      <c r="C487" s="9">
        <v>44416</v>
      </c>
      <c r="D487" s="43" t="s">
        <v>1543</v>
      </c>
      <c r="E487" t="s">
        <v>315</v>
      </c>
      <c r="F487" t="s">
        <v>19</v>
      </c>
      <c r="H487" s="42">
        <v>2</v>
      </c>
      <c r="Q487">
        <v>1</v>
      </c>
      <c r="T487">
        <v>1</v>
      </c>
      <c r="W487">
        <v>1</v>
      </c>
      <c r="AK487" s="42">
        <v>3</v>
      </c>
    </row>
    <row r="488" spans="1:39" x14ac:dyDescent="0.35">
      <c r="A488" s="43" t="s">
        <v>1753</v>
      </c>
      <c r="B488" s="43">
        <v>2021</v>
      </c>
      <c r="C488" s="9">
        <v>44416</v>
      </c>
      <c r="D488" s="43" t="s">
        <v>1543</v>
      </c>
      <c r="E488" t="s">
        <v>218</v>
      </c>
      <c r="F488" t="s">
        <v>67</v>
      </c>
      <c r="H488" s="42">
        <v>3</v>
      </c>
      <c r="P488">
        <v>1</v>
      </c>
      <c r="S488">
        <v>1</v>
      </c>
      <c r="AB488">
        <v>1</v>
      </c>
      <c r="AK488" s="42">
        <v>3</v>
      </c>
    </row>
    <row r="489" spans="1:39" x14ac:dyDescent="0.35">
      <c r="A489" s="43" t="s">
        <v>1753</v>
      </c>
      <c r="B489" s="43">
        <v>2021</v>
      </c>
      <c r="C489" s="9">
        <v>44416</v>
      </c>
      <c r="D489" s="43" t="s">
        <v>1543</v>
      </c>
      <c r="E489" t="s">
        <v>223</v>
      </c>
      <c r="F489" t="s">
        <v>224</v>
      </c>
      <c r="H489" s="42">
        <v>4</v>
      </c>
      <c r="V489">
        <v>1</v>
      </c>
      <c r="AK489" s="42">
        <v>1</v>
      </c>
    </row>
    <row r="490" spans="1:39" x14ac:dyDescent="0.35">
      <c r="A490" s="43" t="s">
        <v>1753</v>
      </c>
      <c r="B490" s="43">
        <v>2021</v>
      </c>
      <c r="C490" s="9">
        <v>44416</v>
      </c>
      <c r="D490" s="43" t="s">
        <v>1543</v>
      </c>
      <c r="E490" t="s">
        <v>225</v>
      </c>
      <c r="F490" t="s">
        <v>40</v>
      </c>
      <c r="H490" s="42">
        <v>5</v>
      </c>
      <c r="R490">
        <v>1</v>
      </c>
      <c r="AK490" s="42">
        <v>1</v>
      </c>
    </row>
    <row r="491" spans="1:39" x14ac:dyDescent="0.35">
      <c r="A491" s="43" t="s">
        <v>1753</v>
      </c>
      <c r="B491" s="43">
        <v>2021</v>
      </c>
      <c r="C491" s="9">
        <v>44416</v>
      </c>
      <c r="D491" s="43" t="s">
        <v>1543</v>
      </c>
      <c r="E491" t="s">
        <v>243</v>
      </c>
      <c r="F491" t="s">
        <v>244</v>
      </c>
      <c r="H491" s="42">
        <v>6</v>
      </c>
      <c r="U491">
        <v>1</v>
      </c>
      <c r="AK491" s="42">
        <v>1</v>
      </c>
    </row>
    <row r="492" spans="1:39" x14ac:dyDescent="0.35">
      <c r="A492" s="43" t="s">
        <v>1753</v>
      </c>
      <c r="B492" s="43">
        <v>2021</v>
      </c>
      <c r="C492" s="9">
        <v>44416</v>
      </c>
      <c r="D492" s="43" t="s">
        <v>1543</v>
      </c>
      <c r="E492" t="s">
        <v>250</v>
      </c>
      <c r="F492" t="s">
        <v>38</v>
      </c>
      <c r="H492" s="42">
        <v>7</v>
      </c>
      <c r="AK492" s="42">
        <v>0</v>
      </c>
    </row>
    <row r="493" spans="1:39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226</v>
      </c>
      <c r="F493" t="s">
        <v>227</v>
      </c>
      <c r="H493" s="42">
        <v>8</v>
      </c>
      <c r="AK493" s="42">
        <v>0</v>
      </c>
    </row>
    <row r="494" spans="1:39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219</v>
      </c>
      <c r="F494" t="s">
        <v>17</v>
      </c>
      <c r="H494" s="42">
        <v>9</v>
      </c>
      <c r="AF494">
        <v>1</v>
      </c>
      <c r="AG494">
        <v>1</v>
      </c>
      <c r="AH494">
        <v>1</v>
      </c>
      <c r="AJ494">
        <v>20</v>
      </c>
      <c r="AK494" s="42">
        <v>-17</v>
      </c>
    </row>
    <row r="495" spans="1:39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232</v>
      </c>
      <c r="F495" t="s">
        <v>53</v>
      </c>
      <c r="H495" s="42">
        <v>10</v>
      </c>
      <c r="I495">
        <v>1</v>
      </c>
      <c r="J495">
        <v>1</v>
      </c>
      <c r="AJ495">
        <v>20</v>
      </c>
      <c r="AK495" s="42">
        <v>-18</v>
      </c>
    </row>
    <row r="496" spans="1:39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316</v>
      </c>
      <c r="F496" t="s">
        <v>27</v>
      </c>
      <c r="H496" s="42">
        <v>11</v>
      </c>
      <c r="AC496">
        <v>1</v>
      </c>
      <c r="AD496">
        <v>1</v>
      </c>
      <c r="AJ496">
        <v>20</v>
      </c>
      <c r="AK496" s="42">
        <v>-18</v>
      </c>
    </row>
    <row r="497" spans="1:37" x14ac:dyDescent="0.35">
      <c r="A497" s="43" t="s">
        <v>1753</v>
      </c>
      <c r="B497" s="43">
        <v>2021</v>
      </c>
      <c r="C497" s="9">
        <v>44416</v>
      </c>
      <c r="D497" s="43" t="s">
        <v>1543</v>
      </c>
      <c r="E497" t="s">
        <v>325</v>
      </c>
      <c r="F497" t="s">
        <v>36</v>
      </c>
      <c r="H497" s="42">
        <v>12</v>
      </c>
      <c r="N497">
        <v>1</v>
      </c>
      <c r="O497">
        <v>1</v>
      </c>
      <c r="AJ497">
        <v>20</v>
      </c>
      <c r="AK497" s="42">
        <v>-18</v>
      </c>
    </row>
    <row r="498" spans="1:37" x14ac:dyDescent="0.35">
      <c r="A498" s="43" t="s">
        <v>1753</v>
      </c>
      <c r="B498" s="43">
        <v>2021</v>
      </c>
      <c r="C498" s="9">
        <v>44416</v>
      </c>
      <c r="D498" s="43" t="s">
        <v>1543</v>
      </c>
      <c r="E498" t="s">
        <v>239</v>
      </c>
      <c r="F498" t="s">
        <v>56</v>
      </c>
      <c r="H498" s="42">
        <v>13</v>
      </c>
      <c r="AE498">
        <v>1</v>
      </c>
      <c r="AJ498">
        <v>20</v>
      </c>
      <c r="AK498" s="42">
        <v>-19</v>
      </c>
    </row>
    <row r="499" spans="1:37" x14ac:dyDescent="0.35">
      <c r="A499" s="43" t="s">
        <v>1753</v>
      </c>
      <c r="B499" s="43">
        <v>2021</v>
      </c>
      <c r="C499" s="9">
        <v>44416</v>
      </c>
      <c r="D499" s="43" t="s">
        <v>1543</v>
      </c>
      <c r="E499" t="s">
        <v>313</v>
      </c>
      <c r="F499" t="s">
        <v>29</v>
      </c>
      <c r="H499" s="42">
        <v>14</v>
      </c>
      <c r="AJ499">
        <v>20</v>
      </c>
      <c r="AK499" s="42">
        <v>-20</v>
      </c>
    </row>
    <row r="500" spans="1:37" x14ac:dyDescent="0.35">
      <c r="A500" s="43" t="s">
        <v>1753</v>
      </c>
      <c r="B500" s="43">
        <v>2021</v>
      </c>
      <c r="C500" s="9">
        <v>44416</v>
      </c>
      <c r="D500" s="43" t="s">
        <v>1543</v>
      </c>
      <c r="E500" t="s">
        <v>314</v>
      </c>
      <c r="F500" t="s">
        <v>175</v>
      </c>
      <c r="H500" s="42">
        <v>15</v>
      </c>
      <c r="AJ500">
        <v>20</v>
      </c>
      <c r="AK500" s="42">
        <v>-20</v>
      </c>
    </row>
    <row r="501" spans="1:37" x14ac:dyDescent="0.35">
      <c r="A501" s="43" t="s">
        <v>1753</v>
      </c>
      <c r="B501" s="43">
        <v>2021</v>
      </c>
      <c r="C501" s="9">
        <v>44416</v>
      </c>
      <c r="D501" s="43" t="s">
        <v>1543</v>
      </c>
      <c r="E501" t="s">
        <v>642</v>
      </c>
      <c r="F501" t="s">
        <v>1754</v>
      </c>
      <c r="H501" s="42">
        <v>16</v>
      </c>
      <c r="AJ501">
        <v>20</v>
      </c>
      <c r="AK501" s="42">
        <v>-20</v>
      </c>
    </row>
    <row r="502" spans="1:37" x14ac:dyDescent="0.35">
      <c r="A502" s="43" t="s">
        <v>1753</v>
      </c>
      <c r="B502" s="43">
        <v>2021</v>
      </c>
      <c r="C502" s="9">
        <v>44416</v>
      </c>
      <c r="D502" s="43" t="s">
        <v>1543</v>
      </c>
      <c r="E502" t="s">
        <v>282</v>
      </c>
      <c r="F502" t="s">
        <v>123</v>
      </c>
      <c r="H502" s="42">
        <v>17</v>
      </c>
      <c r="AJ502">
        <v>40</v>
      </c>
      <c r="AK502">
        <f>-1*AJ502</f>
        <v>-40</v>
      </c>
    </row>
    <row r="503" spans="1:37" x14ac:dyDescent="0.35">
      <c r="A503" s="43" t="s">
        <v>1753</v>
      </c>
      <c r="B503" s="43">
        <v>2021</v>
      </c>
      <c r="C503" s="9">
        <v>44416</v>
      </c>
      <c r="D503" s="43" t="s">
        <v>1543</v>
      </c>
      <c r="E503" t="s">
        <v>240</v>
      </c>
      <c r="F503" t="s">
        <v>241</v>
      </c>
      <c r="H503" s="42">
        <v>18</v>
      </c>
      <c r="AJ503">
        <v>40</v>
      </c>
      <c r="AK503">
        <f t="shared" ref="AK503:AK504" si="0">-1*AJ503</f>
        <v>-40</v>
      </c>
    </row>
    <row r="504" spans="1:37" x14ac:dyDescent="0.35">
      <c r="A504" s="43" t="s">
        <v>1753</v>
      </c>
      <c r="B504" s="43">
        <v>2021</v>
      </c>
      <c r="C504" s="9">
        <v>44416</v>
      </c>
      <c r="D504" s="43" t="s">
        <v>1543</v>
      </c>
      <c r="E504" t="s">
        <v>350</v>
      </c>
      <c r="F504" t="s">
        <v>65</v>
      </c>
      <c r="H504" s="42">
        <v>19</v>
      </c>
      <c r="AJ504">
        <v>40</v>
      </c>
      <c r="AK504">
        <f t="shared" si="0"/>
        <v>-40</v>
      </c>
    </row>
    <row r="505" spans="1:37" x14ac:dyDescent="0.35">
      <c r="A505" s="43" t="s">
        <v>1753</v>
      </c>
      <c r="B505" s="43">
        <v>2021</v>
      </c>
      <c r="C505" s="9">
        <v>44416</v>
      </c>
      <c r="D505" s="43" t="s">
        <v>1543</v>
      </c>
      <c r="E505" t="s">
        <v>242</v>
      </c>
      <c r="F505" t="s">
        <v>51</v>
      </c>
      <c r="H505" s="42" t="s">
        <v>317</v>
      </c>
      <c r="AK505" t="s">
        <v>317</v>
      </c>
    </row>
    <row r="506" spans="1:37" x14ac:dyDescent="0.35">
      <c r="A506" s="43" t="s">
        <v>1753</v>
      </c>
      <c r="B506" s="43">
        <v>2021</v>
      </c>
      <c r="C506" s="9">
        <v>44416</v>
      </c>
      <c r="D506" s="43" t="s">
        <v>1543</v>
      </c>
      <c r="E506" t="s">
        <v>274</v>
      </c>
      <c r="F506" t="s">
        <v>47</v>
      </c>
      <c r="H506" s="42" t="s">
        <v>317</v>
      </c>
      <c r="AJ506">
        <v>20</v>
      </c>
      <c r="AK506" t="s">
        <v>317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261" priority="60" operator="between">
      <formula>1</formula>
      <formula>1</formula>
    </cfRule>
  </conditionalFormatting>
  <conditionalFormatting sqref="D89:D112">
    <cfRule type="expression" dxfId="260" priority="50">
      <formula>$E89="F"</formula>
    </cfRule>
    <cfRule type="expression" dxfId="259" priority="51">
      <formula>$E89="SF"</formula>
    </cfRule>
    <cfRule type="expression" dxfId="258" priority="52">
      <formula>$E89="QF"</formula>
    </cfRule>
    <cfRule type="expression" dxfId="257" priority="53">
      <formula>$E89="R16"</formula>
    </cfRule>
    <cfRule type="expression" dxfId="256" priority="54">
      <formula>$E89="R8"</formula>
    </cfRule>
  </conditionalFormatting>
  <conditionalFormatting sqref="I129">
    <cfRule type="cellIs" dxfId="255" priority="49" operator="between">
      <formula>1</formula>
      <formula>1</formula>
    </cfRule>
  </conditionalFormatting>
  <conditionalFormatting sqref="J129">
    <cfRule type="cellIs" dxfId="254" priority="48" operator="between">
      <formula>1</formula>
      <formula>1</formula>
    </cfRule>
  </conditionalFormatting>
  <conditionalFormatting sqref="C145:C165">
    <cfRule type="expression" dxfId="253" priority="46">
      <formula>$E145="F"</formula>
    </cfRule>
    <cfRule type="expression" dxfId="252" priority="47">
      <formula>$E145="Q"</formula>
    </cfRule>
  </conditionalFormatting>
  <conditionalFormatting sqref="A145:B165">
    <cfRule type="expression" dxfId="251" priority="43">
      <formula>$E145="Q"</formula>
    </cfRule>
    <cfRule type="expression" dxfId="250" priority="44">
      <formula>$E145="G"</formula>
    </cfRule>
    <cfRule type="expression" dxfId="249" priority="45">
      <formula>$E145="B"</formula>
    </cfRule>
  </conditionalFormatting>
  <conditionalFormatting sqref="D145:D165">
    <cfRule type="expression" dxfId="248" priority="40">
      <formula>$E145="Q"</formula>
    </cfRule>
    <cfRule type="expression" dxfId="247" priority="41">
      <formula>$E145="G"</formula>
    </cfRule>
    <cfRule type="expression" dxfId="246" priority="42">
      <formula>$E145="B"</formula>
    </cfRule>
  </conditionalFormatting>
  <conditionalFormatting sqref="I144:J145">
    <cfRule type="cellIs" dxfId="245" priority="39" operator="between">
      <formula>1</formula>
      <formula>1</formula>
    </cfRule>
  </conditionalFormatting>
  <conditionalFormatting sqref="A166:B187 D166:D187">
    <cfRule type="expression" dxfId="244" priority="37">
      <formula>#REF!="F"</formula>
    </cfRule>
    <cfRule type="expression" dxfId="243" priority="38">
      <formula>#REF!="Q"</formula>
    </cfRule>
  </conditionalFormatting>
  <conditionalFormatting sqref="A188:B205 D188:D205">
    <cfRule type="expression" dxfId="242" priority="35">
      <formula>#REF!="F"</formula>
    </cfRule>
    <cfRule type="expression" dxfId="241" priority="36">
      <formula>#REF!="Q"</formula>
    </cfRule>
  </conditionalFormatting>
  <conditionalFormatting sqref="A206:B226 D206:D226">
    <cfRule type="expression" dxfId="240" priority="33">
      <formula>#REF!="F"</formula>
    </cfRule>
    <cfRule type="expression" dxfId="239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38" priority="31">
      <formula>#REF!="F"</formula>
    </cfRule>
    <cfRule type="expression" dxfId="237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36" priority="29">
      <formula>#REF!="F"</formula>
    </cfRule>
    <cfRule type="expression" dxfId="235" priority="30">
      <formula>#REF!="Q"</formula>
    </cfRule>
  </conditionalFormatting>
  <conditionalFormatting sqref="A250:B272 D250:D272">
    <cfRule type="expression" dxfId="234" priority="27">
      <formula>#REF!="F"</formula>
    </cfRule>
    <cfRule type="expression" dxfId="233" priority="28">
      <formula>#REF!="Q"</formula>
    </cfRule>
  </conditionalFormatting>
  <conditionalFormatting sqref="A273:B296 D273:D296">
    <cfRule type="expression" dxfId="232" priority="25">
      <formula>#REF!="F"</formula>
    </cfRule>
    <cfRule type="expression" dxfId="231" priority="26">
      <formula>#REF!="Q"</formula>
    </cfRule>
  </conditionalFormatting>
  <conditionalFormatting sqref="A297:B320 D297:D320">
    <cfRule type="expression" dxfId="230" priority="23">
      <formula>#REF!="F"</formula>
    </cfRule>
    <cfRule type="expression" dxfId="229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28" priority="21">
      <formula>#REF!="F"</formula>
    </cfRule>
    <cfRule type="expression" dxfId="227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226" priority="19">
      <formula>#REF!="F"</formula>
    </cfRule>
    <cfRule type="expression" dxfId="225" priority="20">
      <formula>#REF!="Q"</formula>
    </cfRule>
  </conditionalFormatting>
  <conditionalFormatting sqref="D345:D366">
    <cfRule type="expression" dxfId="224" priority="17">
      <formula>#REF!="F"</formula>
    </cfRule>
    <cfRule type="expression" dxfId="223" priority="18">
      <formula>#REF!="Q"</formula>
    </cfRule>
  </conditionalFormatting>
  <conditionalFormatting sqref="A345:B345 A347:B347 A349:B349 A351:B351 A353:B353 A355:B355 A357:B357 A359:B359 A361:B361 A363:B363 A365:B365">
    <cfRule type="expression" dxfId="222" priority="15">
      <formula>#REF!="F"</formula>
    </cfRule>
    <cfRule type="expression" dxfId="221" priority="16">
      <formula>#REF!="Q"</formula>
    </cfRule>
  </conditionalFormatting>
  <conditionalFormatting sqref="A346:B346 A348:B348 A350:B350 A352:B352 A354:B354 A356:B356 A358:B358 A360:B360 A362:B362 A364:B364 A366:B366">
    <cfRule type="expression" dxfId="220" priority="13">
      <formula>#REF!="F"</formula>
    </cfRule>
    <cfRule type="expression" dxfId="219" priority="14">
      <formula>#REF!="Q"</formula>
    </cfRule>
  </conditionalFormatting>
  <conditionalFormatting sqref="D367:D390">
    <cfRule type="expression" dxfId="218" priority="11">
      <formula>#REF!="F"</formula>
    </cfRule>
    <cfRule type="expression" dxfId="217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216" priority="9">
      <formula>#REF!="F"</formula>
    </cfRule>
    <cfRule type="expression" dxfId="215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214" priority="7">
      <formula>#REF!="F"</formula>
    </cfRule>
    <cfRule type="expression" dxfId="213" priority="8">
      <formula>#REF!="Q"</formula>
    </cfRule>
  </conditionalFormatting>
  <conditionalFormatting sqref="D391:D414">
    <cfRule type="expression" dxfId="212" priority="5">
      <formula>#REF!="F"</formula>
    </cfRule>
    <cfRule type="expression" dxfId="211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210" priority="3">
      <formula>#REF!="F"</formula>
    </cfRule>
    <cfRule type="expression" dxfId="209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208" priority="1">
      <formula>#REF!="F"</formula>
    </cfRule>
    <cfRule type="expression" dxfId="207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98"/>
  <sheetViews>
    <sheetView zoomScaleNormal="100" workbookViewId="0">
      <pane ySplit="1" topLeftCell="A476" activePane="bottomLeft" state="frozen"/>
      <selection pane="bottomLeft" activeCell="A478" sqref="A478:D49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</row>
    <row r="4" spans="1:10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</row>
    <row r="5" spans="1:10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</row>
    <row r="6" spans="1:10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</row>
    <row r="7" spans="1:10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</row>
    <row r="8" spans="1:10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</row>
    <row r="9" spans="1:10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</row>
    <row r="10" spans="1:10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</row>
    <row r="11" spans="1:10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</row>
    <row r="12" spans="1:10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</row>
    <row r="13" spans="1:10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</row>
    <row r="14" spans="1:10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</row>
    <row r="15" spans="1:10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</row>
    <row r="16" spans="1:10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</row>
    <row r="17" spans="1:9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</row>
    <row r="18" spans="1:9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</row>
    <row r="19" spans="1:9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</row>
    <row r="20" spans="1:9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</row>
    <row r="21" spans="1:9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</row>
    <row r="22" spans="1:9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</row>
    <row r="23" spans="1:9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1742</v>
      </c>
      <c r="F23" s="4" t="s">
        <v>145</v>
      </c>
      <c r="G23" s="4"/>
      <c r="H23" s="4">
        <v>22</v>
      </c>
    </row>
    <row r="24" spans="1:9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</row>
    <row r="25" spans="1:9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</row>
    <row r="27" spans="1:9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</row>
    <row r="28" spans="1:9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</row>
    <row r="29" spans="1:9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</row>
    <row r="30" spans="1:9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</row>
    <row r="31" spans="1:9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</row>
    <row r="32" spans="1:9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 t="e">
        <f>(C53-VLOOKUP(E53,Riders!$A$2:$C$213,2,FALSE))/365</f>
        <v>#VALUE!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 t="e">
        <f>(C60-VLOOKUP(E60,Riders!$A$2:$C$213,2,FALSE))/365</f>
        <v>#VALUE!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 t="e">
        <f>(C80-VLOOKUP(E80,Riders!$A$2:$C$213,2,FALSE))/365</f>
        <v>#VALUE!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 t="e">
        <f>(C87-VLOOKUP(E87,Riders!$A$2:$C$2013,2,FALSE))/365</f>
        <v>#VALUE!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 t="e">
        <f>(C88-VLOOKUP(E88,Riders!$A$2:$C$2013,2,FALSE))/365</f>
        <v>#VALUE!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 t="e">
        <f>(C89-VLOOKUP(E89,Riders!$A$2:$C$2013,2,FALSE))/365</f>
        <v>#VALUE!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 t="e">
        <f>(C90-VLOOKUP(E90,Riders!$A$2:$C$2013,2,FALSE))/365</f>
        <v>#VALUE!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 t="e">
        <f>(C91-VLOOKUP(E91,Riders!$A$2:$C$2013,2,FALSE))/365</f>
        <v>#VALUE!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 t="e">
        <f>(C92-VLOOKUP(E92,Riders!$A$2:$C$2013,2,FALSE))/365</f>
        <v>#VALUE!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 t="e">
        <f>(C93-VLOOKUP(E93,Riders!$A$2:$C$2013,2,FALSE))/365</f>
        <v>#VALUE!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 t="e">
        <f>(C94-VLOOKUP(E94,Riders!$A$2:$C$2013,2,FALSE))/365</f>
        <v>#VALUE!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 t="e">
        <f>(C95-VLOOKUP(E95,Riders!$A$2:$C$2013,2,FALSE))/365</f>
        <v>#VALUE!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 t="e">
        <f>(C96-VLOOKUP(E96,Riders!$A$2:$C$2013,2,FALSE))/365</f>
        <v>#VALUE!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 t="e">
        <f>(C97-VLOOKUP(E97,Riders!$A$2:$C$2013,2,FALSE))/365</f>
        <v>#VALUE!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 t="e">
        <f>(C98-VLOOKUP(E98,Riders!$A$2:$C$2013,2,FALSE))/365</f>
        <v>#VALUE!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 t="e">
        <f>(C99-VLOOKUP(E99,Riders!$A$2:$C$2013,2,FALSE))/365</f>
        <v>#VALUE!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 t="e">
        <f>(C100-VLOOKUP(E100,Riders!$A$2:$C$2013,2,FALSE))/365</f>
        <v>#VALUE!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 t="e">
        <f>(C101-VLOOKUP(E101,Riders!$A$2:$C$2013,2,FALSE))/365</f>
        <v>#VALUE!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 t="e">
        <f>(C102-VLOOKUP(E102,Riders!$A$2:$C$2013,2,FALSE))/365</f>
        <v>#VALUE!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 t="e">
        <f>(C103-VLOOKUP(E103,Riders!$A$2:$C$2013,2,FALSE))/365</f>
        <v>#VALUE!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 t="e">
        <f>(C104-VLOOKUP(E104,Riders!$A$2:$C$2013,2,FALSE))/365</f>
        <v>#VALUE!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 t="e">
        <f>(C105-VLOOKUP(E105,Riders!$A$2:$C$2013,2,FALSE))/365</f>
        <v>#VALUE!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 t="e">
        <f>(C106-VLOOKUP(E106,Riders!$A$2:$C$2013,2,FALSE))/365</f>
        <v>#VALUE!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 t="e">
        <f>(C107-VLOOKUP(E107,Riders!$A$2:$C$2013,2,FALSE))/365</f>
        <v>#VALUE!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 t="e">
        <f>(C108-VLOOKUP(E108,Riders!$A$2:$C$2013,2,FALSE))/365</f>
        <v>#VALUE!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 t="e">
        <f>(C109-VLOOKUP(E109,Riders!$A$2:$C$2013,2,FALSE))/365</f>
        <v>#VALUE!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226</v>
      </c>
      <c r="F171" s="4" t="s">
        <v>227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284</v>
      </c>
      <c r="F172" s="4" t="s">
        <v>285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248</v>
      </c>
      <c r="F173" s="4" t="s">
        <v>249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302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301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305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299</v>
      </c>
      <c r="F177" s="4" t="s">
        <v>238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300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288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240</v>
      </c>
      <c r="F181" s="4" t="s">
        <v>241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282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266</v>
      </c>
      <c r="F183" s="4" t="s">
        <v>244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303</v>
      </c>
      <c r="F184" s="4" t="s">
        <v>304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259</v>
      </c>
      <c r="F185" s="4" t="s">
        <v>260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306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315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307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225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310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226</v>
      </c>
      <c r="F191" s="1" t="s">
        <v>227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276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243</v>
      </c>
      <c r="F193" s="1" t="s">
        <v>244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274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223</v>
      </c>
      <c r="F195" s="1" t="s">
        <v>224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308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318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312</v>
      </c>
      <c r="F198" s="1" t="s">
        <v>238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313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282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314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219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311</v>
      </c>
      <c r="F204" s="1" t="s">
        <v>270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257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218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284</v>
      </c>
      <c r="F207" s="1" t="s">
        <v>285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218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307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310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219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226</v>
      </c>
      <c r="F212" s="4" t="s">
        <v>227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324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312</v>
      </c>
      <c r="F214" s="4" t="s">
        <v>238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239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248</v>
      </c>
      <c r="F216" s="4" t="s">
        <v>249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321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282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283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322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311</v>
      </c>
      <c r="F221" s="4" t="s">
        <v>270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308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314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228</v>
      </c>
      <c r="F224" s="4" t="s">
        <v>229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323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223</v>
      </c>
      <c r="F226" s="4" t="s">
        <v>224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257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320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218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316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325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223</v>
      </c>
      <c r="F232" s="1" t="s">
        <v>224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326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313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308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286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328</v>
      </c>
      <c r="F237" s="1" t="s">
        <v>329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228</v>
      </c>
      <c r="F238" s="1" t="s">
        <v>229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321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327</v>
      </c>
      <c r="F240" s="1" t="s">
        <v>236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320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319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257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237</v>
      </c>
      <c r="F244" s="1" t="s">
        <v>238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311</v>
      </c>
      <c r="F245" s="1" t="s">
        <v>270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276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225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218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226</v>
      </c>
      <c r="F249" s="4" t="s">
        <v>227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316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311</v>
      </c>
      <c r="F251" s="4" t="s">
        <v>270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274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284</v>
      </c>
      <c r="F253" s="4" t="s">
        <v>285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223</v>
      </c>
      <c r="F254" s="4" t="s">
        <v>224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327</v>
      </c>
      <c r="F255" s="4" t="s">
        <v>236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309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319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257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332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328</v>
      </c>
      <c r="F260" s="4" t="s">
        <v>329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321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228</v>
      </c>
      <c r="F262" s="4" t="s">
        <v>229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308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326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237</v>
      </c>
      <c r="F265" s="4" t="s">
        <v>238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320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225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226</v>
      </c>
      <c r="F268" s="1" t="s">
        <v>227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335</v>
      </c>
      <c r="F269" s="1" t="s">
        <v>244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221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322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310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257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223</v>
      </c>
      <c r="F274" s="1" t="s">
        <v>224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239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308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334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282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284</v>
      </c>
      <c r="F279" s="1" t="s">
        <v>285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333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320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248</v>
      </c>
      <c r="F282" s="1" t="s">
        <v>249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319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278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228</v>
      </c>
      <c r="F285" s="1" t="s">
        <v>229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312</v>
      </c>
      <c r="F286" s="1" t="s">
        <v>238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327</v>
      </c>
      <c r="F287" s="1" t="s">
        <v>236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336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311</v>
      </c>
      <c r="F289" s="1" t="s">
        <v>270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315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274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242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325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226</v>
      </c>
      <c r="F294" s="4" t="s">
        <v>227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338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316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225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239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282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250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289</v>
      </c>
      <c r="F301" s="4" t="s">
        <v>236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237</v>
      </c>
      <c r="F302" s="4" t="s">
        <v>238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311</v>
      </c>
      <c r="F303" s="4" t="s">
        <v>270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223</v>
      </c>
      <c r="F304" s="4" t="s">
        <v>224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334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257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339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243</v>
      </c>
      <c r="F309" s="4" t="s">
        <v>244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340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337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248</v>
      </c>
      <c r="F312" s="4" t="s">
        <v>249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318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307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218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274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315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310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314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334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219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243</v>
      </c>
      <c r="F322" s="1" t="s">
        <v>244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257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312</v>
      </c>
      <c r="F324" s="1" t="s">
        <v>238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220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223</v>
      </c>
      <c r="F326" s="1" t="s">
        <v>224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239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327</v>
      </c>
      <c r="F328" s="1" t="s">
        <v>236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282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248</v>
      </c>
      <c r="F330" s="1" t="s">
        <v>249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308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311</v>
      </c>
      <c r="F333" s="1" t="s">
        <v>270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324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226</v>
      </c>
      <c r="F335" s="1" t="s">
        <v>227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284</v>
      </c>
      <c r="F336" s="1" t="s">
        <v>285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218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315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307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365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243</v>
      </c>
      <c r="F341" s="4" t="s">
        <v>244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342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225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312</v>
      </c>
      <c r="F344" s="4" t="s">
        <v>238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275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223</v>
      </c>
      <c r="F346" s="4" t="s">
        <v>224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289</v>
      </c>
      <c r="F347" s="4" t="s">
        <v>236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308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226</v>
      </c>
      <c r="F349" s="4" t="s">
        <v>227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325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274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341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332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282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321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320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242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344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343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315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307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342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242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262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346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334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320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345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289</v>
      </c>
      <c r="F370" s="1" t="s">
        <v>236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226</v>
      </c>
      <c r="F371" s="1" t="s">
        <v>227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248</v>
      </c>
      <c r="F372" s="1" t="s">
        <v>249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350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223</v>
      </c>
      <c r="F374" s="1" t="s">
        <v>224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341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312</v>
      </c>
      <c r="F376" s="1" t="s">
        <v>238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347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336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220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343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308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348</v>
      </c>
      <c r="F382" s="1" t="s">
        <v>349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330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291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225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242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316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274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352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223</v>
      </c>
      <c r="F391" s="4" t="s">
        <v>224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332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334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226</v>
      </c>
      <c r="F394" s="4" t="s">
        <v>227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282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291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344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287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320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336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350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348</v>
      </c>
      <c r="F402" s="4" t="s">
        <v>349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248</v>
      </c>
      <c r="F403" s="4" t="s">
        <v>249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232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308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315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356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242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218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354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342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316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226</v>
      </c>
      <c r="F413" s="71" t="s">
        <v>227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334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312</v>
      </c>
      <c r="F415" s="71" t="s">
        <v>238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353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282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341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308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319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233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225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327</v>
      </c>
      <c r="F423" s="71" t="s">
        <v>236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355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223</v>
      </c>
      <c r="F425" s="71" t="s">
        <v>224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248</v>
      </c>
      <c r="F426" s="71" t="s">
        <v>249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305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358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357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275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325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218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242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307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316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308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335</v>
      </c>
      <c r="F437" s="4" t="s">
        <v>244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321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282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346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359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319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289</v>
      </c>
      <c r="F443" s="4" t="s">
        <v>236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312</v>
      </c>
      <c r="F444" s="4" t="s">
        <v>238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248</v>
      </c>
      <c r="F445" s="4" t="s">
        <v>249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343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223</v>
      </c>
      <c r="F447" s="4" t="s">
        <v>224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357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330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309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336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350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318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1730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218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237</v>
      </c>
      <c r="F457" s="1" t="s">
        <v>238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232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332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243</v>
      </c>
      <c r="F460" s="1" t="s">
        <v>244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344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342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282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289</v>
      </c>
      <c r="F464" s="1" t="s">
        <v>236</v>
      </c>
      <c r="G464" s="1"/>
      <c r="H464" s="1">
        <v>11</v>
      </c>
    </row>
    <row r="465" spans="1:10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518</v>
      </c>
      <c r="F465" s="1" t="s">
        <v>15</v>
      </c>
      <c r="G465" s="1"/>
      <c r="H465" s="1">
        <v>12</v>
      </c>
    </row>
    <row r="466" spans="1:10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627</v>
      </c>
      <c r="F466" s="1" t="s">
        <v>175</v>
      </c>
      <c r="G466" s="1"/>
      <c r="H466" s="1">
        <v>13</v>
      </c>
    </row>
    <row r="467" spans="1:10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321</v>
      </c>
      <c r="F467" s="1" t="s">
        <v>61</v>
      </c>
      <c r="G467" s="1"/>
      <c r="H467" s="1">
        <v>14</v>
      </c>
    </row>
    <row r="468" spans="1:10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223</v>
      </c>
      <c r="F468" s="1" t="s">
        <v>224</v>
      </c>
      <c r="G468" s="1"/>
      <c r="H468" s="1">
        <v>15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225</v>
      </c>
      <c r="F469" s="1" t="s">
        <v>40</v>
      </c>
      <c r="G469" s="1"/>
      <c r="H469" s="1">
        <v>16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308</v>
      </c>
      <c r="F470" s="1" t="s">
        <v>38</v>
      </c>
      <c r="G470" s="1"/>
      <c r="H470" s="1">
        <v>17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228</v>
      </c>
      <c r="F471" s="1" t="s">
        <v>229</v>
      </c>
      <c r="G471" s="1"/>
      <c r="H471" s="1">
        <v>18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316</v>
      </c>
      <c r="F472" s="1" t="s">
        <v>27</v>
      </c>
      <c r="G472" s="1"/>
      <c r="H472" s="1">
        <v>19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336</v>
      </c>
      <c r="F473" s="1" t="s">
        <v>49</v>
      </c>
      <c r="G473" s="1"/>
      <c r="H473" s="1">
        <v>20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589</v>
      </c>
      <c r="F474" s="1" t="s">
        <v>47</v>
      </c>
      <c r="G474" s="1"/>
      <c r="H474" s="1">
        <v>21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348</v>
      </c>
      <c r="F475" s="1" t="s">
        <v>349</v>
      </c>
      <c r="G475" s="1"/>
      <c r="H475" s="1">
        <v>22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309</v>
      </c>
      <c r="F476" s="1" t="s">
        <v>56</v>
      </c>
      <c r="G476" s="1"/>
      <c r="H476" s="1">
        <v>23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358</v>
      </c>
      <c r="F477" s="1" t="s">
        <v>65</v>
      </c>
      <c r="G477" s="1"/>
      <c r="H477" s="1">
        <v>24</v>
      </c>
    </row>
    <row r="478" spans="1:10" x14ac:dyDescent="0.35">
      <c r="A478" s="43" t="s">
        <v>1753</v>
      </c>
      <c r="B478" s="43">
        <v>2021</v>
      </c>
      <c r="C478" s="9">
        <v>44416</v>
      </c>
      <c r="D478" s="43" t="s">
        <v>1543</v>
      </c>
      <c r="E478" t="s">
        <v>219</v>
      </c>
      <c r="F478" t="s">
        <v>17</v>
      </c>
      <c r="H478" s="43">
        <v>1</v>
      </c>
      <c r="I478" s="6">
        <v>0.45069444444444445</v>
      </c>
      <c r="J478">
        <v>48.478999999999999</v>
      </c>
    </row>
    <row r="479" spans="1:10" x14ac:dyDescent="0.35">
      <c r="A479" s="43" t="s">
        <v>1753</v>
      </c>
      <c r="B479" s="43">
        <v>2021</v>
      </c>
      <c r="C479" s="9">
        <v>44416</v>
      </c>
      <c r="D479" s="43" t="s">
        <v>1543</v>
      </c>
      <c r="E479" t="s">
        <v>225</v>
      </c>
      <c r="F479" t="s">
        <v>40</v>
      </c>
      <c r="H479" s="43">
        <v>2</v>
      </c>
    </row>
    <row r="480" spans="1:10" x14ac:dyDescent="0.35">
      <c r="A480" s="43" t="s">
        <v>1753</v>
      </c>
      <c r="B480" s="43">
        <v>2021</v>
      </c>
      <c r="C480" s="9">
        <v>44416</v>
      </c>
      <c r="D480" s="43" t="s">
        <v>1543</v>
      </c>
      <c r="E480" t="s">
        <v>243</v>
      </c>
      <c r="F480" t="s">
        <v>244</v>
      </c>
      <c r="H480" s="43">
        <v>3</v>
      </c>
    </row>
    <row r="481" spans="1:8" x14ac:dyDescent="0.35">
      <c r="A481" s="43" t="s">
        <v>1753</v>
      </c>
      <c r="B481" s="43">
        <v>2021</v>
      </c>
      <c r="C481" s="9">
        <v>44416</v>
      </c>
      <c r="D481" s="43" t="s">
        <v>1543</v>
      </c>
      <c r="E481" t="s">
        <v>218</v>
      </c>
      <c r="F481" t="s">
        <v>67</v>
      </c>
      <c r="H481" s="43">
        <v>4</v>
      </c>
    </row>
    <row r="482" spans="1:8" x14ac:dyDescent="0.35">
      <c r="A482" s="43" t="s">
        <v>1753</v>
      </c>
      <c r="B482" s="43">
        <v>2021</v>
      </c>
      <c r="C482" s="9">
        <v>44416</v>
      </c>
      <c r="D482" s="43" t="s">
        <v>1543</v>
      </c>
      <c r="E482" t="s">
        <v>226</v>
      </c>
      <c r="F482" t="s">
        <v>227</v>
      </c>
      <c r="H482" s="43">
        <v>5</v>
      </c>
    </row>
    <row r="483" spans="1:8" x14ac:dyDescent="0.35">
      <c r="A483" s="43" t="s">
        <v>1753</v>
      </c>
      <c r="B483" s="43">
        <v>2021</v>
      </c>
      <c r="C483" s="9">
        <v>44416</v>
      </c>
      <c r="D483" s="43" t="s">
        <v>1543</v>
      </c>
      <c r="E483" t="s">
        <v>282</v>
      </c>
      <c r="F483" t="s">
        <v>123</v>
      </c>
      <c r="H483" s="43">
        <v>6</v>
      </c>
    </row>
    <row r="484" spans="1:8" x14ac:dyDescent="0.35">
      <c r="A484" s="43" t="s">
        <v>1753</v>
      </c>
      <c r="B484" s="43">
        <v>2021</v>
      </c>
      <c r="C484" s="9">
        <v>44416</v>
      </c>
      <c r="D484" s="43" t="s">
        <v>1543</v>
      </c>
      <c r="E484" t="s">
        <v>316</v>
      </c>
      <c r="F484" t="s">
        <v>27</v>
      </c>
      <c r="H484" s="43">
        <v>7</v>
      </c>
    </row>
    <row r="485" spans="1:8" x14ac:dyDescent="0.35">
      <c r="A485" s="43" t="s">
        <v>1753</v>
      </c>
      <c r="B485" s="43">
        <v>2021</v>
      </c>
      <c r="C485" s="9">
        <v>44416</v>
      </c>
      <c r="D485" s="43" t="s">
        <v>1543</v>
      </c>
      <c r="E485" t="s">
        <v>223</v>
      </c>
      <c r="F485" t="s">
        <v>224</v>
      </c>
      <c r="H485" s="43">
        <v>8</v>
      </c>
    </row>
    <row r="486" spans="1:8" x14ac:dyDescent="0.35">
      <c r="A486" s="43" t="s">
        <v>1753</v>
      </c>
      <c r="B486" s="43">
        <v>2021</v>
      </c>
      <c r="C486" s="9">
        <v>44416</v>
      </c>
      <c r="D486" s="43" t="s">
        <v>1543</v>
      </c>
      <c r="E486" t="s">
        <v>239</v>
      </c>
      <c r="F486" t="s">
        <v>56</v>
      </c>
      <c r="H486" s="43">
        <v>9</v>
      </c>
    </row>
    <row r="487" spans="1:8" x14ac:dyDescent="0.35">
      <c r="A487" s="43" t="s">
        <v>1753</v>
      </c>
      <c r="B487" s="43">
        <v>2021</v>
      </c>
      <c r="C487" s="9">
        <v>44416</v>
      </c>
      <c r="D487" s="43" t="s">
        <v>1543</v>
      </c>
      <c r="E487" t="s">
        <v>313</v>
      </c>
      <c r="F487" t="s">
        <v>29</v>
      </c>
      <c r="H487" s="43">
        <v>10</v>
      </c>
    </row>
    <row r="488" spans="1:8" x14ac:dyDescent="0.35">
      <c r="A488" s="43" t="s">
        <v>1753</v>
      </c>
      <c r="B488" s="43">
        <v>2021</v>
      </c>
      <c r="C488" s="9">
        <v>44416</v>
      </c>
      <c r="D488" s="43" t="s">
        <v>1543</v>
      </c>
      <c r="E488" t="s">
        <v>315</v>
      </c>
      <c r="F488" t="s">
        <v>19</v>
      </c>
      <c r="H488" s="43">
        <v>11</v>
      </c>
    </row>
    <row r="489" spans="1:8" x14ac:dyDescent="0.35">
      <c r="A489" s="43" t="s">
        <v>1753</v>
      </c>
      <c r="B489" s="43">
        <v>2021</v>
      </c>
      <c r="C489" s="9">
        <v>44416</v>
      </c>
      <c r="D489" s="43" t="s">
        <v>1543</v>
      </c>
      <c r="E489" t="s">
        <v>642</v>
      </c>
      <c r="F489" t="s">
        <v>1754</v>
      </c>
      <c r="H489" s="43">
        <v>12</v>
      </c>
    </row>
    <row r="490" spans="1:8" x14ac:dyDescent="0.35">
      <c r="A490" s="43" t="s">
        <v>1753</v>
      </c>
      <c r="B490" s="43">
        <v>2021</v>
      </c>
      <c r="C490" s="9">
        <v>44416</v>
      </c>
      <c r="D490" s="43" t="s">
        <v>1543</v>
      </c>
      <c r="E490" t="s">
        <v>318</v>
      </c>
      <c r="F490" t="s">
        <v>25</v>
      </c>
      <c r="H490" s="43">
        <v>13</v>
      </c>
    </row>
    <row r="491" spans="1:8" x14ac:dyDescent="0.35">
      <c r="A491" s="43" t="s">
        <v>1753</v>
      </c>
      <c r="B491" s="43">
        <v>2021</v>
      </c>
      <c r="C491" s="9">
        <v>44416</v>
      </c>
      <c r="D491" s="43" t="s">
        <v>1543</v>
      </c>
      <c r="E491" t="s">
        <v>250</v>
      </c>
      <c r="F491" t="s">
        <v>38</v>
      </c>
      <c r="H491" s="43">
        <v>14</v>
      </c>
    </row>
    <row r="492" spans="1:8" x14ac:dyDescent="0.35">
      <c r="A492" s="43" t="s">
        <v>1753</v>
      </c>
      <c r="B492" s="43">
        <v>2021</v>
      </c>
      <c r="C492" s="9">
        <v>44416</v>
      </c>
      <c r="D492" s="43" t="s">
        <v>1543</v>
      </c>
      <c r="E492" t="s">
        <v>232</v>
      </c>
      <c r="F492" t="s">
        <v>53</v>
      </c>
      <c r="H492" s="43">
        <v>15</v>
      </c>
    </row>
    <row r="493" spans="1:8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350</v>
      </c>
      <c r="F493" t="s">
        <v>65</v>
      </c>
      <c r="H493" s="43">
        <v>16</v>
      </c>
    </row>
    <row r="494" spans="1:8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240</v>
      </c>
      <c r="F494" t="s">
        <v>241</v>
      </c>
      <c r="H494" s="43">
        <v>17</v>
      </c>
    </row>
    <row r="495" spans="1:8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325</v>
      </c>
      <c r="F495" t="s">
        <v>36</v>
      </c>
      <c r="H495" s="43">
        <v>18</v>
      </c>
    </row>
    <row r="496" spans="1:8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314</v>
      </c>
      <c r="F496" t="s">
        <v>175</v>
      </c>
      <c r="H496" s="43">
        <v>19</v>
      </c>
    </row>
    <row r="497" spans="1:4" x14ac:dyDescent="0.35">
      <c r="A497" s="43"/>
      <c r="B497" s="43"/>
      <c r="C497" s="9"/>
      <c r="D497" s="43"/>
    </row>
    <row r="498" spans="1:4" x14ac:dyDescent="0.35">
      <c r="A498" s="43"/>
      <c r="B498" s="43"/>
      <c r="C498" s="9"/>
      <c r="D498" s="43"/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206" priority="47">
      <formula>$E87="F"</formula>
    </cfRule>
    <cfRule type="expression" dxfId="205" priority="48">
      <formula>$E87="SF"</formula>
    </cfRule>
    <cfRule type="expression" dxfId="204" priority="49">
      <formula>$E87="QF"</formula>
    </cfRule>
    <cfRule type="expression" dxfId="203" priority="50">
      <formula>$E87="R16"</formula>
    </cfRule>
    <cfRule type="expression" dxfId="202" priority="51">
      <formula>$E87="R8"</formula>
    </cfRule>
  </conditionalFormatting>
  <conditionalFormatting sqref="C142:C162">
    <cfRule type="expression" dxfId="201" priority="45">
      <formula>$E142="F"</formula>
    </cfRule>
    <cfRule type="expression" dxfId="200" priority="46">
      <formula>$E142="Q"</formula>
    </cfRule>
  </conditionalFormatting>
  <conditionalFormatting sqref="A142:B162">
    <cfRule type="expression" dxfId="199" priority="42">
      <formula>$E142="Q"</formula>
    </cfRule>
    <cfRule type="expression" dxfId="198" priority="43">
      <formula>$E142="G"</formula>
    </cfRule>
    <cfRule type="expression" dxfId="197" priority="44">
      <formula>$E142="B"</formula>
    </cfRule>
  </conditionalFormatting>
  <conditionalFormatting sqref="D142:D162">
    <cfRule type="expression" dxfId="196" priority="39">
      <formula>$E142="Q"</formula>
    </cfRule>
    <cfRule type="expression" dxfId="195" priority="40">
      <formula>$E142="G"</formula>
    </cfRule>
    <cfRule type="expression" dxfId="194" priority="41">
      <formula>$E142="B"</formula>
    </cfRule>
  </conditionalFormatting>
  <conditionalFormatting sqref="A163:B183 D163:D183">
    <cfRule type="expression" dxfId="193" priority="37">
      <formula>#REF!="F"</formula>
    </cfRule>
    <cfRule type="expression" dxfId="192" priority="38">
      <formula>#REF!="Q"</formula>
    </cfRule>
  </conditionalFormatting>
  <conditionalFormatting sqref="A184:B200 D184:D200">
    <cfRule type="expression" dxfId="191" priority="35">
      <formula>#REF!="F"</formula>
    </cfRule>
    <cfRule type="expression" dxfId="190" priority="36">
      <formula>#REF!="Q"</formula>
    </cfRule>
  </conditionalFormatting>
  <conditionalFormatting sqref="A201:B221 D201:D221">
    <cfRule type="expression" dxfId="189" priority="33">
      <formula>#REF!="F"</formula>
    </cfRule>
    <cfRule type="expression" dxfId="188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87" priority="31">
      <formula>#REF!="F"</formula>
    </cfRule>
    <cfRule type="expression" dxfId="186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85" priority="29">
      <formula>#REF!="F"</formula>
    </cfRule>
    <cfRule type="expression" dxfId="184" priority="30">
      <formula>#REF!="Q"</formula>
    </cfRule>
  </conditionalFormatting>
  <conditionalFormatting sqref="A245:B267 D245:D267">
    <cfRule type="expression" dxfId="183" priority="27">
      <formula>#REF!="F"</formula>
    </cfRule>
    <cfRule type="expression" dxfId="182" priority="28">
      <formula>#REF!="Q"</formula>
    </cfRule>
  </conditionalFormatting>
  <conditionalFormatting sqref="A268:B291 D268:D291">
    <cfRule type="expression" dxfId="181" priority="25">
      <formula>#REF!="F"</formula>
    </cfRule>
    <cfRule type="expression" dxfId="180" priority="26">
      <formula>#REF!="Q"</formula>
    </cfRule>
  </conditionalFormatting>
  <conditionalFormatting sqref="A292:B315 D292:D315">
    <cfRule type="expression" dxfId="179" priority="23">
      <formula>#REF!="F"</formula>
    </cfRule>
    <cfRule type="expression" dxfId="178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77" priority="21">
      <formula>#REF!="F"</formula>
    </cfRule>
    <cfRule type="expression" dxfId="176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175" priority="19">
      <formula>#REF!="F"</formula>
    </cfRule>
    <cfRule type="expression" dxfId="174" priority="20">
      <formula>#REF!="Q"</formula>
    </cfRule>
  </conditionalFormatting>
  <conditionalFormatting sqref="D340:D360">
    <cfRule type="expression" dxfId="173" priority="17">
      <formula>#REF!="F"</formula>
    </cfRule>
    <cfRule type="expression" dxfId="172" priority="18">
      <formula>#REF!="Q"</formula>
    </cfRule>
  </conditionalFormatting>
  <conditionalFormatting sqref="A340:B340 A342:B342 A344:B344 A346:B346 A348:B348 A350:B350 A352:B352 A354:B354 A356:B356 A358:B358 A360:B360">
    <cfRule type="expression" dxfId="171" priority="15">
      <formula>#REF!="F"</formula>
    </cfRule>
    <cfRule type="expression" dxfId="170" priority="16">
      <formula>#REF!="Q"</formula>
    </cfRule>
  </conditionalFormatting>
  <conditionalFormatting sqref="A341:B341 A343:B343 A345:B345 A347:B347 A349:B349 A351:B351 A353:B353 A355:B355 A357:B357 A359:B359">
    <cfRule type="expression" dxfId="169" priority="13">
      <formula>#REF!="F"</formula>
    </cfRule>
    <cfRule type="expression" dxfId="168" priority="14">
      <formula>#REF!="Q"</formula>
    </cfRule>
  </conditionalFormatting>
  <conditionalFormatting sqref="D361:D384">
    <cfRule type="expression" dxfId="167" priority="11">
      <formula>#REF!="F"</formula>
    </cfRule>
    <cfRule type="expression" dxfId="166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165" priority="9">
      <formula>#REF!="F"</formula>
    </cfRule>
    <cfRule type="expression" dxfId="164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163" priority="7">
      <formula>#REF!="F"</formula>
    </cfRule>
    <cfRule type="expression" dxfId="162" priority="8">
      <formula>#REF!="Q"</formula>
    </cfRule>
  </conditionalFormatting>
  <conditionalFormatting sqref="D385:D408">
    <cfRule type="expression" dxfId="161" priority="5">
      <formula>#REF!="F"</formula>
    </cfRule>
    <cfRule type="expression" dxfId="160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159" priority="3">
      <formula>#REF!="F"</formula>
    </cfRule>
    <cfRule type="expression" dxfId="158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157" priority="1">
      <formula>#REF!="F"</formula>
    </cfRule>
    <cfRule type="expression" dxfId="156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464" activePane="bottomLeft" state="frozen"/>
      <selection activeCell="J221" sqref="J221"/>
      <selection pane="bottomLeft" activeCell="A495" sqref="A495:D496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</row>
    <row r="2" spans="1:25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1742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1735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317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1726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317</v>
      </c>
    </row>
    <row r="48" spans="1:23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317</v>
      </c>
    </row>
    <row r="49" spans="1:23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317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 t="e">
        <f>(C54-VLOOKUP(E54,Riders!$A$2:$C$213,2,FALSE))/365</f>
        <v>#VALUE!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 t="e">
        <f>(C63-VLOOKUP(E63,Riders!$A$2:$C$213,2,FALSE))/365</f>
        <v>#VALUE!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1" t="s">
        <v>12</v>
      </c>
      <c r="B65" s="101">
        <v>2022</v>
      </c>
      <c r="C65" s="142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317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 t="e">
        <f>(C79-VLOOKUP(E79,Riders!$A$2:$C$213,2,FALSE))/365</f>
        <v>#VALUE!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 t="e">
        <f>(C89-VLOOKUP(E89,Riders!$A$2:$C$2013,2,FALSE))/365</f>
        <v>#VALUE!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 t="e">
        <f>(C90-VLOOKUP(E90,Riders!$A$2:$C$2013,2,FALSE))/365</f>
        <v>#VALUE!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 t="e">
        <f>(C91-VLOOKUP(E91,Riders!$A$2:$C$2013,2,FALSE))/365</f>
        <v>#VALUE!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 t="e">
        <f>(C92-VLOOKUP(E92,Riders!$A$2:$C$2013,2,FALSE))/365</f>
        <v>#VALUE!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 t="e">
        <f>(C93-VLOOKUP(E93,Riders!$A$2:$C$2013,2,FALSE))/365</f>
        <v>#VALUE!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 t="e">
        <f>(C94-VLOOKUP(E94,Riders!$A$2:$C$2013,2,FALSE))/365</f>
        <v>#VALUE!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 t="e">
        <f>(C95-VLOOKUP(E95,Riders!$A$2:$C$2013,2,FALSE))/365</f>
        <v>#VALUE!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 t="e">
        <f>(C96-VLOOKUP(E96,Riders!$A$2:$C$2013,2,FALSE))/365</f>
        <v>#VALUE!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 t="e">
        <f>(C97-VLOOKUP(E97,Riders!$A$2:$C$2013,2,FALSE))/365</f>
        <v>#VALUE!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 t="e">
        <f>(C98-VLOOKUP(E98,Riders!$A$2:$C$2013,2,FALSE))/365</f>
        <v>#VALUE!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 t="e">
        <f>(C99-VLOOKUP(E99,Riders!$A$2:$C$2013,2,FALSE))/365</f>
        <v>#VALUE!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 t="e">
        <f>(C100-VLOOKUP(E100,Riders!$A$2:$C$2013,2,FALSE))/365</f>
        <v>#VALUE!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 t="e">
        <f>(C101-VLOOKUP(E101,Riders!$A$2:$C$2013,2,FALSE))/365</f>
        <v>#VALUE!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 t="e">
        <f>(C102-VLOOKUP(E102,Riders!$A$2:$C$2013,2,FALSE))/365</f>
        <v>#VALUE!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 t="e">
        <f>(C103-VLOOKUP(E103,Riders!$A$2:$C$2013,2,FALSE))/365</f>
        <v>#VALUE!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 t="e">
        <f>(C104-VLOOKUP(E104,Riders!$A$2:$C$2013,2,FALSE))/365</f>
        <v>#VALUE!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 t="e">
        <f>(C105-VLOOKUP(E105,Riders!$A$2:$C$2013,2,FALSE))/365</f>
        <v>#VALUE!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 t="e">
        <f>(C106-VLOOKUP(E106,Riders!$A$2:$C$2013,2,FALSE))/365</f>
        <v>#VALUE!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 t="e">
        <f>(C107-VLOOKUP(E107,Riders!$A$2:$C$2013,2,FALSE))/365</f>
        <v>#VALUE!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 t="e">
        <f>(C108-VLOOKUP(E108,Riders!$A$2:$C$2013,2,FALSE))/365</f>
        <v>#VALUE!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 t="e">
        <f>(C109-VLOOKUP(E109,Riders!$A$2:$C$2013,2,FALSE))/365</f>
        <v>#VALUE!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 t="e">
        <f>(C110-VLOOKUP(E110,Riders!$A$2:$C$2013,2,FALSE))/365</f>
        <v>#VALUE!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 t="e">
        <f>(C111-VLOOKUP(E111,Riders!$A$2:$C$2013,2,FALSE))/365</f>
        <v>#VALUE!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317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317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317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387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317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387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317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282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317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317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317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317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388</v>
      </c>
      <c r="F190" s="40" t="s">
        <v>260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3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3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317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12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317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317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317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317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317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317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317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317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317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315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218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316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342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353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225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242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356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354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282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308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319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341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226</v>
      </c>
      <c r="F434" s="71" t="s">
        <v>227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334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312</v>
      </c>
      <c r="F436" s="71" t="s">
        <v>238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355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233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223</v>
      </c>
      <c r="F439" s="71" t="s">
        <v>224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305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248</v>
      </c>
      <c r="F442" s="71" t="s">
        <v>249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327</v>
      </c>
      <c r="F444" s="71" t="s">
        <v>236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318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1730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218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243</v>
      </c>
      <c r="F472" s="71" t="s">
        <v>244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342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232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225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237</v>
      </c>
      <c r="F476" s="71" t="s">
        <v>238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332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309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316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282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344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627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518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223</v>
      </c>
      <c r="F484" s="71" t="s">
        <v>224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289</v>
      </c>
      <c r="F485" s="71" t="s">
        <v>236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321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358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348</v>
      </c>
      <c r="F488" s="71" t="s">
        <v>349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589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308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228</v>
      </c>
      <c r="F491" s="71" t="s">
        <v>229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71" t="s">
        <v>336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  <row r="493" spans="1:25" x14ac:dyDescent="0.35">
      <c r="A493" s="4" t="s">
        <v>1753</v>
      </c>
      <c r="B493" s="4">
        <v>2021</v>
      </c>
      <c r="C493" s="5">
        <v>44416</v>
      </c>
      <c r="D493" s="4" t="s">
        <v>1543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/>
      <c r="O493" s="4">
        <v>3</v>
      </c>
      <c r="P493" s="4"/>
      <c r="Q493" s="4"/>
      <c r="R493" s="4"/>
      <c r="S493" s="4"/>
      <c r="T493" s="4">
        <v>6</v>
      </c>
      <c r="U493" s="4"/>
      <c r="V493" s="4"/>
      <c r="W493" s="4">
        <v>124</v>
      </c>
      <c r="X493" s="41">
        <v>1.0222222222222224</v>
      </c>
      <c r="Y493">
        <v>48.884</v>
      </c>
    </row>
    <row r="494" spans="1:25" x14ac:dyDescent="0.35">
      <c r="A494" s="4" t="s">
        <v>1753</v>
      </c>
      <c r="B494" s="4">
        <v>2021</v>
      </c>
      <c r="C494" s="5">
        <v>44416</v>
      </c>
      <c r="D494" s="4" t="s">
        <v>1543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/>
      <c r="N494" s="4"/>
      <c r="O494" s="4">
        <v>2</v>
      </c>
      <c r="P494" s="4"/>
      <c r="Q494" s="4"/>
      <c r="R494" s="4"/>
      <c r="S494" s="4"/>
      <c r="T494" s="4"/>
      <c r="U494" s="4"/>
      <c r="V494" s="4"/>
      <c r="W494" s="4">
        <v>110</v>
      </c>
    </row>
    <row r="495" spans="1:25" x14ac:dyDescent="0.35">
      <c r="A495" s="4" t="s">
        <v>1753</v>
      </c>
      <c r="B495" s="4">
        <v>2021</v>
      </c>
      <c r="C495" s="5">
        <v>44416</v>
      </c>
      <c r="D495" s="4" t="s">
        <v>1543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/>
      <c r="P495" s="4">
        <v>5</v>
      </c>
      <c r="Q495" s="4"/>
      <c r="R495" s="4"/>
      <c r="S495" s="4">
        <v>5</v>
      </c>
      <c r="T495" s="4">
        <v>4</v>
      </c>
      <c r="U495" s="4"/>
      <c r="V495" s="4"/>
      <c r="W495" s="4">
        <v>108</v>
      </c>
    </row>
    <row r="496" spans="1:25" x14ac:dyDescent="0.35">
      <c r="A496" s="4" t="s">
        <v>1753</v>
      </c>
      <c r="B496" s="4">
        <v>2021</v>
      </c>
      <c r="C496" s="5">
        <v>44416</v>
      </c>
      <c r="D496" s="4" t="s">
        <v>1543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/>
      <c r="N496" s="4"/>
      <c r="O496" s="4">
        <v>5</v>
      </c>
      <c r="P496" s="4">
        <v>3</v>
      </c>
      <c r="Q496" s="4"/>
      <c r="R496" s="4"/>
      <c r="S496" s="4">
        <v>3</v>
      </c>
      <c r="T496" s="4"/>
      <c r="U496" s="4"/>
      <c r="V496" s="4"/>
      <c r="W496" s="4">
        <v>103</v>
      </c>
    </row>
    <row r="497" spans="1:23" x14ac:dyDescent="0.35">
      <c r="A497" s="4" t="s">
        <v>1753</v>
      </c>
      <c r="B497" s="4">
        <v>2021</v>
      </c>
      <c r="C497" s="5">
        <v>44416</v>
      </c>
      <c r="D497" s="4" t="s">
        <v>1543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/>
      <c r="O497" s="4"/>
      <c r="P497" s="4"/>
      <c r="Q497" s="4"/>
      <c r="R497" s="4"/>
      <c r="S497" s="4"/>
      <c r="T497" s="4">
        <v>2</v>
      </c>
      <c r="U497" s="4"/>
      <c r="V497" s="4"/>
      <c r="W497" s="4">
        <v>97</v>
      </c>
    </row>
    <row r="498" spans="1:23" x14ac:dyDescent="0.35">
      <c r="A498" s="4" t="s">
        <v>1753</v>
      </c>
      <c r="B498" s="4">
        <v>2021</v>
      </c>
      <c r="C498" s="5">
        <v>44416</v>
      </c>
      <c r="D498" s="4" t="s">
        <v>1543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/>
      <c r="N498" s="4">
        <v>5</v>
      </c>
      <c r="O498" s="4">
        <v>1</v>
      </c>
      <c r="P498" s="4"/>
      <c r="Q498" s="4">
        <v>5</v>
      </c>
      <c r="R498" s="4">
        <v>3</v>
      </c>
      <c r="S498" s="4"/>
      <c r="T498" s="4">
        <v>10</v>
      </c>
      <c r="U498" s="4"/>
      <c r="V498" s="4"/>
      <c r="W498" s="4">
        <v>96</v>
      </c>
    </row>
    <row r="499" spans="1:23" x14ac:dyDescent="0.35">
      <c r="A499" s="4" t="s">
        <v>1753</v>
      </c>
      <c r="B499" s="4">
        <v>2021</v>
      </c>
      <c r="C499" s="5">
        <v>44416</v>
      </c>
      <c r="D499" s="4" t="s">
        <v>1543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/>
      <c r="N499" s="4">
        <v>3</v>
      </c>
      <c r="O499" s="4"/>
      <c r="P499" s="4"/>
      <c r="Q499" s="4">
        <v>2</v>
      </c>
      <c r="R499" s="4"/>
      <c r="S499" s="4">
        <v>2</v>
      </c>
      <c r="T499" s="4"/>
      <c r="U499" s="4"/>
      <c r="V499" s="4"/>
      <c r="W499" s="4">
        <v>95</v>
      </c>
    </row>
    <row r="500" spans="1:23" x14ac:dyDescent="0.35">
      <c r="A500" s="4" t="s">
        <v>1753</v>
      </c>
      <c r="B500" s="4">
        <v>2021</v>
      </c>
      <c r="C500" s="5">
        <v>44416</v>
      </c>
      <c r="D500" s="4" t="s">
        <v>1543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/>
      <c r="N500" s="4"/>
      <c r="O500" s="4"/>
      <c r="P500" s="4"/>
      <c r="Q500" s="4">
        <v>3</v>
      </c>
      <c r="R500" s="4">
        <v>2</v>
      </c>
      <c r="S500" s="4"/>
      <c r="T500" s="4"/>
      <c r="U500" s="4"/>
      <c r="V500" s="4"/>
      <c r="W500" s="4">
        <v>85</v>
      </c>
    </row>
    <row r="501" spans="1:23" x14ac:dyDescent="0.35">
      <c r="A501" s="4" t="s">
        <v>1753</v>
      </c>
      <c r="B501" s="4">
        <v>2021</v>
      </c>
      <c r="C501" s="5">
        <v>44416</v>
      </c>
      <c r="D501" s="4" t="s">
        <v>1543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/>
      <c r="N501" s="4">
        <v>2</v>
      </c>
      <c r="O501" s="4"/>
      <c r="P501" s="4"/>
      <c r="Q501" s="4"/>
      <c r="R501" s="4"/>
      <c r="S501" s="4"/>
      <c r="T501" s="4"/>
      <c r="U501" s="4"/>
      <c r="V501" s="4"/>
      <c r="W501" s="4">
        <v>78</v>
      </c>
    </row>
    <row r="502" spans="1:23" x14ac:dyDescent="0.35">
      <c r="A502" s="4" t="s">
        <v>1753</v>
      </c>
      <c r="B502" s="4">
        <v>2021</v>
      </c>
      <c r="C502" s="5">
        <v>44416</v>
      </c>
      <c r="D502" s="4" t="s">
        <v>1543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/>
      <c r="O502" s="4"/>
      <c r="P502" s="4"/>
      <c r="Q502" s="4"/>
      <c r="R502" s="4">
        <v>5</v>
      </c>
      <c r="S502" s="4"/>
      <c r="T502" s="4"/>
      <c r="U502" s="4"/>
      <c r="V502" s="4"/>
      <c r="W502" s="4">
        <v>67</v>
      </c>
    </row>
    <row r="503" spans="1:23" x14ac:dyDescent="0.35">
      <c r="A503" s="4" t="s">
        <v>1753</v>
      </c>
      <c r="B503" s="4">
        <v>2021</v>
      </c>
      <c r="C503" s="5">
        <v>44416</v>
      </c>
      <c r="D503" s="4" t="s">
        <v>1543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/>
      <c r="N503" s="4"/>
      <c r="O503" s="4"/>
      <c r="P503" s="4"/>
      <c r="Q503" s="4">
        <v>1</v>
      </c>
      <c r="R503" s="4"/>
      <c r="S503" s="4"/>
      <c r="T503" s="4"/>
      <c r="U503" s="4"/>
      <c r="V503" s="4"/>
      <c r="W503" s="4">
        <v>65</v>
      </c>
    </row>
    <row r="504" spans="1:23" x14ac:dyDescent="0.35">
      <c r="A504" s="4" t="s">
        <v>1753</v>
      </c>
      <c r="B504" s="4">
        <v>2021</v>
      </c>
      <c r="C504" s="5">
        <v>44416</v>
      </c>
      <c r="D504" s="4" t="s">
        <v>1543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/>
      <c r="N504" s="4"/>
      <c r="O504" s="4"/>
      <c r="P504" s="4">
        <v>1</v>
      </c>
      <c r="Q504" s="4"/>
      <c r="R504" s="4"/>
      <c r="S504" s="4"/>
      <c r="T504" s="4"/>
      <c r="U504" s="4"/>
      <c r="V504" s="4"/>
      <c r="W504" s="4">
        <v>61</v>
      </c>
    </row>
    <row r="505" spans="1:23" x14ac:dyDescent="0.35">
      <c r="A505" s="4" t="s">
        <v>1753</v>
      </c>
      <c r="B505" s="4">
        <v>2021</v>
      </c>
      <c r="C505" s="5">
        <v>44416</v>
      </c>
      <c r="D505" s="4" t="s">
        <v>1543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>
        <v>56</v>
      </c>
    </row>
    <row r="506" spans="1:23" x14ac:dyDescent="0.35">
      <c r="A506" s="4" t="s">
        <v>1753</v>
      </c>
      <c r="B506" s="4">
        <v>2021</v>
      </c>
      <c r="C506" s="5">
        <v>44416</v>
      </c>
      <c r="D506" s="4" t="s">
        <v>1543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>
        <v>50</v>
      </c>
    </row>
    <row r="507" spans="1:23" x14ac:dyDescent="0.35">
      <c r="A507" s="4" t="s">
        <v>1753</v>
      </c>
      <c r="B507" s="4">
        <v>2021</v>
      </c>
      <c r="C507" s="5">
        <v>44416</v>
      </c>
      <c r="D507" s="4" t="s">
        <v>1543</v>
      </c>
      <c r="E507" s="4" t="s">
        <v>642</v>
      </c>
      <c r="F507" s="4" t="s">
        <v>1754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/>
      <c r="N507" s="4"/>
      <c r="O507" s="4"/>
      <c r="P507" s="4">
        <v>2</v>
      </c>
      <c r="Q507" s="4"/>
      <c r="R507" s="4">
        <v>1</v>
      </c>
      <c r="S507" s="4">
        <v>1</v>
      </c>
      <c r="T507" s="4"/>
      <c r="U507" s="4"/>
      <c r="V507" s="4"/>
      <c r="W507" s="4">
        <v>50</v>
      </c>
    </row>
    <row r="508" spans="1:23" x14ac:dyDescent="0.35">
      <c r="A508" s="4" t="s">
        <v>1753</v>
      </c>
      <c r="B508" s="4">
        <v>2021</v>
      </c>
      <c r="C508" s="5">
        <v>44416</v>
      </c>
      <c r="D508" s="4" t="s">
        <v>1543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>
        <v>36</v>
      </c>
    </row>
    <row r="509" spans="1:23" x14ac:dyDescent="0.35">
      <c r="A509" s="4" t="s">
        <v>1753</v>
      </c>
      <c r="B509" s="4">
        <v>2021</v>
      </c>
      <c r="C509" s="5">
        <v>44416</v>
      </c>
      <c r="D509" s="4" t="s">
        <v>1543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/>
      <c r="N509" s="4"/>
      <c r="O509" s="4"/>
      <c r="P509" s="4"/>
      <c r="Q509" s="4"/>
      <c r="R509" s="4"/>
      <c r="S509" s="4"/>
      <c r="T509" s="4"/>
      <c r="U509" s="4"/>
      <c r="V509" s="4">
        <v>20</v>
      </c>
      <c r="W509" s="4">
        <v>34</v>
      </c>
    </row>
    <row r="510" spans="1:23" x14ac:dyDescent="0.35">
      <c r="A510" s="4" t="s">
        <v>1753</v>
      </c>
      <c r="B510" s="4">
        <v>2021</v>
      </c>
      <c r="C510" s="5">
        <v>44416</v>
      </c>
      <c r="D510" s="4" t="s">
        <v>1543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/>
      <c r="N510" s="4"/>
      <c r="O510" s="4"/>
      <c r="P510" s="4"/>
      <c r="Q510" s="4"/>
      <c r="R510" s="4"/>
      <c r="S510" s="4"/>
      <c r="T510" s="4"/>
      <c r="U510" s="4"/>
      <c r="V510" s="4">
        <v>20</v>
      </c>
      <c r="W510" s="4" t="s">
        <v>317</v>
      </c>
    </row>
    <row r="511" spans="1:23" x14ac:dyDescent="0.35">
      <c r="A511" s="4" t="s">
        <v>1753</v>
      </c>
      <c r="B511" s="4">
        <v>2021</v>
      </c>
      <c r="C511" s="5">
        <v>44416</v>
      </c>
      <c r="D511" s="4" t="s">
        <v>1543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/>
      <c r="N511" s="4"/>
      <c r="O511" s="4"/>
      <c r="P511" s="4"/>
      <c r="Q511" s="4"/>
      <c r="R511" s="4"/>
      <c r="S511" s="4"/>
      <c r="T511" s="4"/>
      <c r="U511" s="4"/>
      <c r="V511" s="4">
        <v>40</v>
      </c>
      <c r="W511" s="4" t="s">
        <v>317</v>
      </c>
    </row>
    <row r="512" spans="1:23" x14ac:dyDescent="0.35">
      <c r="A512" s="4" t="s">
        <v>1753</v>
      </c>
      <c r="B512" s="4">
        <v>2021</v>
      </c>
      <c r="C512" s="5">
        <v>44416</v>
      </c>
      <c r="D512" s="4" t="s">
        <v>1543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 t="s">
        <v>317</v>
      </c>
    </row>
    <row r="513" spans="1:23" x14ac:dyDescent="0.35">
      <c r="A513" s="4" t="s">
        <v>1753</v>
      </c>
      <c r="B513" s="4">
        <v>2021</v>
      </c>
      <c r="C513" s="5">
        <v>44416</v>
      </c>
      <c r="D513" s="4" t="s">
        <v>1543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 t="s">
        <v>317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55" priority="82" operator="between">
      <formula>1</formula>
      <formula>1</formula>
    </cfRule>
    <cfRule type="cellIs" dxfId="154" priority="83" operator="between">
      <formula>2</formula>
      <formula>2</formula>
    </cfRule>
    <cfRule type="cellIs" dxfId="153" priority="84" operator="between">
      <formula>3</formula>
      <formula>3</formula>
    </cfRule>
    <cfRule type="cellIs" dxfId="152" priority="85" operator="between">
      <formula>5</formula>
      <formula>5</formula>
    </cfRule>
  </conditionalFormatting>
  <conditionalFormatting sqref="T2:T2000">
    <cfRule type="cellIs" dxfId="151" priority="69" operator="between">
      <formula>10</formula>
      <formula>10</formula>
    </cfRule>
    <cfRule type="cellIs" dxfId="150" priority="70" operator="between">
      <formula>6</formula>
      <formula>6</formula>
    </cfRule>
    <cfRule type="cellIs" dxfId="149" priority="71" operator="between">
      <formula>2</formula>
      <formula>2</formula>
    </cfRule>
    <cfRule type="cellIs" dxfId="148" priority="72" operator="between">
      <formula>4</formula>
      <formula>4</formula>
    </cfRule>
  </conditionalFormatting>
  <conditionalFormatting sqref="D89:D112">
    <cfRule type="expression" dxfId="147" priority="55">
      <formula>$E89="F"</formula>
    </cfRule>
    <cfRule type="expression" dxfId="146" priority="56">
      <formula>$E89="SF"</formula>
    </cfRule>
    <cfRule type="expression" dxfId="145" priority="57">
      <formula>$E89="QF"</formula>
    </cfRule>
    <cfRule type="expression" dxfId="144" priority="58">
      <formula>$E89="R16"</formula>
    </cfRule>
    <cfRule type="expression" dxfId="143" priority="59">
      <formula>$E89="R8"</formula>
    </cfRule>
  </conditionalFormatting>
  <conditionalFormatting sqref="C145:C168">
    <cfRule type="expression" dxfId="142" priority="53">
      <formula>$E145="F"</formula>
    </cfRule>
    <cfRule type="expression" dxfId="141" priority="54">
      <formula>$E145="Q"</formula>
    </cfRule>
  </conditionalFormatting>
  <conditionalFormatting sqref="A145:B168">
    <cfRule type="expression" dxfId="140" priority="50">
      <formula>$E145="Q"</formula>
    </cfRule>
    <cfRule type="expression" dxfId="139" priority="51">
      <formula>$E145="G"</formula>
    </cfRule>
    <cfRule type="expression" dxfId="138" priority="52">
      <formula>$E145="B"</formula>
    </cfRule>
  </conditionalFormatting>
  <conditionalFormatting sqref="D145:D168">
    <cfRule type="expression" dxfId="137" priority="47">
      <formula>$E145="Q"</formula>
    </cfRule>
    <cfRule type="expression" dxfId="136" priority="48">
      <formula>$E145="G"</formula>
    </cfRule>
    <cfRule type="expression" dxfId="135" priority="49">
      <formula>$E145="B"</formula>
    </cfRule>
  </conditionalFormatting>
  <conditionalFormatting sqref="A169:B190 D169:D190">
    <cfRule type="expression" dxfId="134" priority="45">
      <formula>#REF!="F"</formula>
    </cfRule>
    <cfRule type="expression" dxfId="133" priority="46">
      <formula>#REF!="Q"</formula>
    </cfRule>
  </conditionalFormatting>
  <conditionalFormatting sqref="A191:B211 D191:D211">
    <cfRule type="expression" dxfId="132" priority="43">
      <formula>#REF!="F"</formula>
    </cfRule>
    <cfRule type="expression" dxfId="131" priority="44">
      <formula>#REF!="Q"</formula>
    </cfRule>
  </conditionalFormatting>
  <conditionalFormatting sqref="A212:B232 D212:D232">
    <cfRule type="expression" dxfId="130" priority="41">
      <formula>#REF!="F"</formula>
    </cfRule>
    <cfRule type="expression" dxfId="129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28" priority="39">
      <formula>#REF!="F"</formula>
    </cfRule>
    <cfRule type="expression" dxfId="127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26" priority="37">
      <formula>#REF!="F"</formula>
    </cfRule>
    <cfRule type="expression" dxfId="125" priority="38">
      <formula>#REF!="Q"</formula>
    </cfRule>
  </conditionalFormatting>
  <conditionalFormatting sqref="A256:B278 D256:D278">
    <cfRule type="expression" dxfId="124" priority="35">
      <formula>#REF!="F"</formula>
    </cfRule>
    <cfRule type="expression" dxfId="123" priority="36">
      <formula>#REF!="Q"</formula>
    </cfRule>
  </conditionalFormatting>
  <conditionalFormatting sqref="A279:B302 D279:D302">
    <cfRule type="expression" dxfId="122" priority="33">
      <formula>#REF!="F"</formula>
    </cfRule>
    <cfRule type="expression" dxfId="121" priority="34">
      <formula>#REF!="Q"</formula>
    </cfRule>
  </conditionalFormatting>
  <conditionalFormatting sqref="A303:B326 D303:D326">
    <cfRule type="expression" dxfId="120" priority="31">
      <formula>#REF!="F"</formula>
    </cfRule>
    <cfRule type="expression" dxfId="119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18" priority="29">
      <formula>#REF!="F"</formula>
    </cfRule>
    <cfRule type="expression" dxfId="117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116" priority="27">
      <formula>#REF!="F"</formula>
    </cfRule>
    <cfRule type="expression" dxfId="115" priority="28">
      <formula>#REF!="Q"</formula>
    </cfRule>
  </conditionalFormatting>
  <conditionalFormatting sqref="D351:D372">
    <cfRule type="expression" dxfId="114" priority="25">
      <formula>#REF!="F"</formula>
    </cfRule>
    <cfRule type="expression" dxfId="113" priority="26">
      <formula>#REF!="Q"</formula>
    </cfRule>
  </conditionalFormatting>
  <conditionalFormatting sqref="A351:B351 A353:B353 A355:B355 A357:B357 A359:B359 A361:B361 A363:B363 A365:B365 A367:B367 A369:B369 A371:B371">
    <cfRule type="expression" dxfId="112" priority="23">
      <formula>#REF!="F"</formula>
    </cfRule>
    <cfRule type="expression" dxfId="111" priority="24">
      <formula>#REF!="Q"</formula>
    </cfRule>
  </conditionalFormatting>
  <conditionalFormatting sqref="A352:B352 A354:B354 A356:B356 A358:B358 A360:B360 A362:B362 A364:B364 A366:B366 A368:B368 A370:B370 A372:B372">
    <cfRule type="expression" dxfId="110" priority="21">
      <formula>#REF!="F"</formula>
    </cfRule>
    <cfRule type="expression" dxfId="109" priority="22">
      <formula>#REF!="Q"</formula>
    </cfRule>
  </conditionalFormatting>
  <conditionalFormatting sqref="D373:D396">
    <cfRule type="expression" dxfId="108" priority="19">
      <formula>#REF!="F"</formula>
    </cfRule>
    <cfRule type="expression" dxfId="107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106" priority="17">
      <formula>#REF!="F"</formula>
    </cfRule>
    <cfRule type="expression" dxfId="105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104" priority="15">
      <formula>#REF!="F"</formula>
    </cfRule>
    <cfRule type="expression" dxfId="103" priority="16">
      <formula>#REF!="Q"</formula>
    </cfRule>
  </conditionalFormatting>
  <conditionalFormatting sqref="D397:D420">
    <cfRule type="expression" dxfId="102" priority="13">
      <formula>#REF!="F"</formula>
    </cfRule>
    <cfRule type="expression" dxfId="101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100" priority="11">
      <formula>#REF!="F"</formula>
    </cfRule>
    <cfRule type="expression" dxfId="99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98" priority="9">
      <formula>#REF!="F"</formula>
    </cfRule>
    <cfRule type="expression" dxfId="97" priority="10">
      <formula>#REF!="Q"</formula>
    </cfRule>
  </conditionalFormatting>
  <conditionalFormatting sqref="U421:U444">
    <cfRule type="cellIs" dxfId="96" priority="5" operator="between">
      <formula>10</formula>
      <formula>10</formula>
    </cfRule>
    <cfRule type="cellIs" dxfId="95" priority="6" operator="between">
      <formula>6</formula>
      <formula>6</formula>
    </cfRule>
    <cfRule type="cellIs" dxfId="94" priority="7" operator="between">
      <formula>2</formula>
      <formula>2</formula>
    </cfRule>
    <cfRule type="cellIs" dxfId="93" priority="8" operator="between">
      <formula>4</formula>
      <formula>4</formula>
    </cfRule>
  </conditionalFormatting>
  <conditionalFormatting sqref="U445:U468">
    <cfRule type="cellIs" dxfId="92" priority="1" operator="between">
      <formula>10</formula>
      <formula>10</formula>
    </cfRule>
    <cfRule type="cellIs" dxfId="91" priority="2" operator="between">
      <formula>6</formula>
      <formula>6</formula>
    </cfRule>
    <cfRule type="cellIs" dxfId="90" priority="3" operator="between">
      <formula>2</formula>
      <formula>2</formula>
    </cfRule>
    <cfRule type="cellIs" dxfId="89" priority="4" operator="between">
      <formula>4</formula>
      <formula>4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4715"/>
  <sheetViews>
    <sheetView topLeftCell="A3436" workbookViewId="0">
      <selection activeCell="B3454" sqref="B3454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57" bestFit="1" customWidth="1"/>
    <col min="5" max="6" width="10.453125" bestFit="1" customWidth="1"/>
  </cols>
  <sheetData>
    <row r="1" spans="1:4" x14ac:dyDescent="0.35">
      <c r="A1" t="s">
        <v>215</v>
      </c>
      <c r="B1" t="s">
        <v>1512</v>
      </c>
      <c r="C1" s="157" t="s">
        <v>1513</v>
      </c>
      <c r="D1" t="s">
        <v>5</v>
      </c>
    </row>
    <row r="2" spans="1:4" x14ac:dyDescent="0.35">
      <c r="A2" t="s">
        <v>16</v>
      </c>
      <c r="B2" t="s">
        <v>4633</v>
      </c>
      <c r="C2">
        <v>10015528367</v>
      </c>
      <c r="D2" t="s">
        <v>17</v>
      </c>
    </row>
    <row r="3" spans="1:4" x14ac:dyDescent="0.35">
      <c r="A3" t="s">
        <v>14</v>
      </c>
      <c r="B3" t="s">
        <v>4634</v>
      </c>
      <c r="C3">
        <v>10015171184</v>
      </c>
      <c r="D3" t="s">
        <v>15</v>
      </c>
    </row>
    <row r="4" spans="1:4" x14ac:dyDescent="0.35">
      <c r="A4" t="s">
        <v>20</v>
      </c>
      <c r="B4" t="s">
        <v>4635</v>
      </c>
      <c r="C4">
        <v>10009040279</v>
      </c>
      <c r="D4" t="s">
        <v>21</v>
      </c>
    </row>
    <row r="5" spans="1:4" x14ac:dyDescent="0.35">
      <c r="A5" t="s">
        <v>33</v>
      </c>
      <c r="B5" t="s">
        <v>4636</v>
      </c>
      <c r="C5">
        <v>10075047668</v>
      </c>
      <c r="D5" t="s">
        <v>27</v>
      </c>
    </row>
    <row r="6" spans="1:4" x14ac:dyDescent="0.35">
      <c r="A6" t="s">
        <v>28</v>
      </c>
      <c r="B6" t="s">
        <v>4637</v>
      </c>
      <c r="C6">
        <v>10015442077</v>
      </c>
      <c r="D6" t="s">
        <v>29</v>
      </c>
    </row>
    <row r="7" spans="1:4" x14ac:dyDescent="0.35">
      <c r="A7" t="s">
        <v>24</v>
      </c>
      <c r="B7" t="s">
        <v>4638</v>
      </c>
      <c r="C7">
        <v>10010171442</v>
      </c>
      <c r="D7" t="s">
        <v>25</v>
      </c>
    </row>
    <row r="8" spans="1:4" x14ac:dyDescent="0.35">
      <c r="A8" t="s">
        <v>34</v>
      </c>
      <c r="B8" t="s">
        <v>4639</v>
      </c>
      <c r="C8">
        <v>10010579448</v>
      </c>
      <c r="D8" t="s">
        <v>19</v>
      </c>
    </row>
    <row r="9" spans="1:4" x14ac:dyDescent="0.35">
      <c r="A9" t="s">
        <v>18</v>
      </c>
      <c r="B9" t="s">
        <v>4640</v>
      </c>
      <c r="C9">
        <v>10010644015</v>
      </c>
      <c r="D9" t="s">
        <v>19</v>
      </c>
    </row>
    <row r="10" spans="1:4" x14ac:dyDescent="0.35">
      <c r="A10" t="s">
        <v>22</v>
      </c>
      <c r="B10" t="s">
        <v>4641</v>
      </c>
      <c r="C10">
        <v>10010169624</v>
      </c>
      <c r="D10" t="s">
        <v>15</v>
      </c>
    </row>
    <row r="11" spans="1:4" x14ac:dyDescent="0.35">
      <c r="A11" t="s">
        <v>23</v>
      </c>
      <c r="B11" t="s">
        <v>4642</v>
      </c>
      <c r="C11">
        <v>10010652196</v>
      </c>
      <c r="D11" t="s">
        <v>15</v>
      </c>
    </row>
    <row r="12" spans="1:4" x14ac:dyDescent="0.35">
      <c r="A12" t="s">
        <v>32</v>
      </c>
      <c r="B12" t="s">
        <v>4643</v>
      </c>
      <c r="C12">
        <v>10066161458</v>
      </c>
      <c r="D12" t="s">
        <v>17</v>
      </c>
    </row>
    <row r="13" spans="1:4" x14ac:dyDescent="0.35">
      <c r="A13" t="s">
        <v>39</v>
      </c>
      <c r="B13" t="s">
        <v>4644</v>
      </c>
      <c r="C13">
        <v>10020981585</v>
      </c>
      <c r="D13" t="s">
        <v>40</v>
      </c>
    </row>
    <row r="14" spans="1:4" x14ac:dyDescent="0.35">
      <c r="A14" t="s">
        <v>30</v>
      </c>
      <c r="B14" t="s">
        <v>4645</v>
      </c>
      <c r="C14">
        <v>10009233370</v>
      </c>
      <c r="D14" t="s">
        <v>31</v>
      </c>
    </row>
    <row r="15" spans="1:4" x14ac:dyDescent="0.35">
      <c r="A15" t="s">
        <v>396</v>
      </c>
      <c r="B15" t="s">
        <v>4646</v>
      </c>
      <c r="C15">
        <v>10058497650</v>
      </c>
      <c r="D15" t="s">
        <v>25</v>
      </c>
    </row>
    <row r="16" spans="1:4" x14ac:dyDescent="0.35">
      <c r="A16" t="s">
        <v>26</v>
      </c>
      <c r="B16" t="s">
        <v>4647</v>
      </c>
      <c r="C16">
        <v>10011157206</v>
      </c>
      <c r="D16" t="s">
        <v>27</v>
      </c>
    </row>
    <row r="17" spans="1:4" x14ac:dyDescent="0.35">
      <c r="A17" t="s">
        <v>52</v>
      </c>
      <c r="B17" t="s">
        <v>4648</v>
      </c>
      <c r="C17">
        <v>10010714137</v>
      </c>
      <c r="D17" t="s">
        <v>53</v>
      </c>
    </row>
    <row r="18" spans="1:4" x14ac:dyDescent="0.35">
      <c r="A18" t="s">
        <v>399</v>
      </c>
      <c r="B18" t="s">
        <v>4649</v>
      </c>
      <c r="C18">
        <v>10014699726</v>
      </c>
      <c r="D18" t="s">
        <v>19</v>
      </c>
    </row>
    <row r="19" spans="1:4" x14ac:dyDescent="0.35">
      <c r="A19" t="s">
        <v>35</v>
      </c>
      <c r="B19" t="s">
        <v>4650</v>
      </c>
      <c r="C19">
        <v>10010775973</v>
      </c>
      <c r="D19" t="s">
        <v>36</v>
      </c>
    </row>
    <row r="20" spans="1:4" x14ac:dyDescent="0.35">
      <c r="A20" t="s">
        <v>78</v>
      </c>
      <c r="B20" t="s">
        <v>4651</v>
      </c>
      <c r="C20">
        <v>10007618524</v>
      </c>
      <c r="D20" t="s">
        <v>19</v>
      </c>
    </row>
    <row r="21" spans="1:4" x14ac:dyDescent="0.35">
      <c r="A21" t="s">
        <v>43</v>
      </c>
      <c r="B21" t="s">
        <v>4652</v>
      </c>
      <c r="C21">
        <v>10006904461</v>
      </c>
      <c r="D21" t="s">
        <v>44</v>
      </c>
    </row>
    <row r="22" spans="1:4" x14ac:dyDescent="0.35">
      <c r="A22" t="s">
        <v>60</v>
      </c>
      <c r="B22" t="s">
        <v>4653</v>
      </c>
      <c r="C22">
        <v>10004616877</v>
      </c>
      <c r="D22" t="s">
        <v>61</v>
      </c>
    </row>
    <row r="23" spans="1:4" x14ac:dyDescent="0.35">
      <c r="A23" t="s">
        <v>101</v>
      </c>
      <c r="B23" t="s">
        <v>4654</v>
      </c>
      <c r="C23">
        <v>10007793326</v>
      </c>
      <c r="D23" t="s">
        <v>47</v>
      </c>
    </row>
    <row r="24" spans="1:4" x14ac:dyDescent="0.35">
      <c r="A24" t="s">
        <v>50</v>
      </c>
      <c r="B24" t="s">
        <v>4655</v>
      </c>
      <c r="C24">
        <v>10009134956</v>
      </c>
      <c r="D24" t="s">
        <v>51</v>
      </c>
    </row>
    <row r="25" spans="1:4" x14ac:dyDescent="0.35">
      <c r="A25" t="s">
        <v>57</v>
      </c>
      <c r="B25" t="s">
        <v>4656</v>
      </c>
      <c r="C25">
        <v>10053771225</v>
      </c>
      <c r="D25" t="s">
        <v>47</v>
      </c>
    </row>
    <row r="26" spans="1:4" x14ac:dyDescent="0.35">
      <c r="A26" t="s">
        <v>104</v>
      </c>
      <c r="B26" t="s">
        <v>4657</v>
      </c>
      <c r="C26">
        <v>10009118990</v>
      </c>
      <c r="D26" t="s">
        <v>36</v>
      </c>
    </row>
    <row r="27" spans="1:4" x14ac:dyDescent="0.35">
      <c r="A27" t="s">
        <v>42</v>
      </c>
      <c r="B27" t="s">
        <v>4658</v>
      </c>
      <c r="C27">
        <v>10020784353</v>
      </c>
      <c r="D27" t="s">
        <v>40</v>
      </c>
    </row>
    <row r="28" spans="1:4" x14ac:dyDescent="0.35">
      <c r="A28" t="s">
        <v>55</v>
      </c>
      <c r="B28" t="s">
        <v>4659</v>
      </c>
      <c r="C28">
        <v>10016235255</v>
      </c>
      <c r="D28" t="s">
        <v>56</v>
      </c>
    </row>
    <row r="29" spans="1:4" x14ac:dyDescent="0.35">
      <c r="A29" t="s">
        <v>41</v>
      </c>
      <c r="B29" t="s">
        <v>4660</v>
      </c>
      <c r="C29">
        <v>10082509796</v>
      </c>
      <c r="D29" t="s">
        <v>27</v>
      </c>
    </row>
    <row r="30" spans="1:4" x14ac:dyDescent="0.35">
      <c r="A30" t="s">
        <v>397</v>
      </c>
      <c r="B30" t="s">
        <v>4661</v>
      </c>
      <c r="C30">
        <v>10036279596</v>
      </c>
      <c r="D30" t="s">
        <v>15</v>
      </c>
    </row>
    <row r="31" spans="1:4" x14ac:dyDescent="0.35">
      <c r="A31" t="s">
        <v>99</v>
      </c>
      <c r="B31" t="s">
        <v>4662</v>
      </c>
      <c r="C31">
        <v>10006669439</v>
      </c>
      <c r="D31" t="s">
        <v>67</v>
      </c>
    </row>
    <row r="32" spans="1:4" x14ac:dyDescent="0.35">
      <c r="A32" t="s">
        <v>48</v>
      </c>
      <c r="B32" t="s">
        <v>4663</v>
      </c>
      <c r="C32">
        <v>10047201594</v>
      </c>
      <c r="D32" t="s">
        <v>49</v>
      </c>
    </row>
    <row r="33" spans="1:4" x14ac:dyDescent="0.35">
      <c r="A33" t="s">
        <v>58</v>
      </c>
      <c r="B33" t="s">
        <v>4664</v>
      </c>
      <c r="C33">
        <v>10010798003</v>
      </c>
      <c r="D33" t="s">
        <v>59</v>
      </c>
    </row>
    <row r="34" spans="1:4" x14ac:dyDescent="0.35">
      <c r="A34" t="s">
        <v>37</v>
      </c>
      <c r="B34" t="s">
        <v>4665</v>
      </c>
      <c r="C34">
        <v>10129788913</v>
      </c>
      <c r="D34" t="s">
        <v>38</v>
      </c>
    </row>
    <row r="35" spans="1:4" x14ac:dyDescent="0.35">
      <c r="A35" t="s">
        <v>46</v>
      </c>
      <c r="B35" t="s">
        <v>4666</v>
      </c>
      <c r="C35">
        <v>10016111983</v>
      </c>
      <c r="D35" t="s">
        <v>47</v>
      </c>
    </row>
    <row r="36" spans="1:4" x14ac:dyDescent="0.35">
      <c r="A36" t="s">
        <v>115</v>
      </c>
      <c r="B36" t="s">
        <v>4667</v>
      </c>
      <c r="C36">
        <v>10075826193</v>
      </c>
      <c r="D36" t="s">
        <v>31</v>
      </c>
    </row>
    <row r="37" spans="1:4" x14ac:dyDescent="0.35">
      <c r="A37" t="s">
        <v>1540</v>
      </c>
      <c r="B37" t="s">
        <v>4668</v>
      </c>
      <c r="C37">
        <v>10021769713</v>
      </c>
      <c r="D37" t="s">
        <v>29</v>
      </c>
    </row>
    <row r="38" spans="1:4" x14ac:dyDescent="0.35">
      <c r="A38" t="s">
        <v>109</v>
      </c>
      <c r="B38" t="s">
        <v>4669</v>
      </c>
      <c r="C38">
        <v>10053232065</v>
      </c>
      <c r="D38" t="s">
        <v>59</v>
      </c>
    </row>
    <row r="39" spans="1:4" x14ac:dyDescent="0.35">
      <c r="A39" t="s">
        <v>86</v>
      </c>
      <c r="B39" t="s">
        <v>4670</v>
      </c>
      <c r="C39">
        <v>10080656490</v>
      </c>
      <c r="D39" t="s">
        <v>21</v>
      </c>
    </row>
    <row r="40" spans="1:4" x14ac:dyDescent="0.35">
      <c r="A40" t="s">
        <v>1720</v>
      </c>
      <c r="B40" t="s">
        <v>4671</v>
      </c>
      <c r="C40">
        <v>10010028770</v>
      </c>
      <c r="D40" t="s">
        <v>29</v>
      </c>
    </row>
    <row r="41" spans="1:4" x14ac:dyDescent="0.35">
      <c r="A41" t="s">
        <v>405</v>
      </c>
      <c r="B41" t="s">
        <v>4672</v>
      </c>
      <c r="C41">
        <v>10097290475</v>
      </c>
      <c r="D41" t="s">
        <v>36</v>
      </c>
    </row>
    <row r="42" spans="1:4" x14ac:dyDescent="0.35">
      <c r="A42" t="s">
        <v>100</v>
      </c>
      <c r="B42" t="s">
        <v>4673</v>
      </c>
      <c r="C42">
        <v>10010098589</v>
      </c>
      <c r="D42" t="s">
        <v>47</v>
      </c>
    </row>
    <row r="43" spans="1:4" x14ac:dyDescent="0.35">
      <c r="A43" t="s">
        <v>97</v>
      </c>
      <c r="B43" t="s">
        <v>4674</v>
      </c>
      <c r="C43">
        <v>10009840733</v>
      </c>
      <c r="D43" t="s">
        <v>40</v>
      </c>
    </row>
    <row r="44" spans="1:4" x14ac:dyDescent="0.35">
      <c r="A44" t="s">
        <v>1761</v>
      </c>
      <c r="B44" t="s">
        <v>4675</v>
      </c>
      <c r="C44">
        <v>10009008856</v>
      </c>
      <c r="D44" t="s">
        <v>159</v>
      </c>
    </row>
    <row r="45" spans="1:4" x14ac:dyDescent="0.35">
      <c r="A45" t="s">
        <v>1762</v>
      </c>
      <c r="B45" t="s">
        <v>4676</v>
      </c>
      <c r="C45">
        <v>10063745855</v>
      </c>
      <c r="D45" t="s">
        <v>36</v>
      </c>
    </row>
    <row r="46" spans="1:4" x14ac:dyDescent="0.35">
      <c r="A46" t="s">
        <v>80</v>
      </c>
      <c r="B46" t="s">
        <v>4677</v>
      </c>
      <c r="C46">
        <v>10004875747</v>
      </c>
      <c r="D46" t="s">
        <v>65</v>
      </c>
    </row>
    <row r="47" spans="1:4" x14ac:dyDescent="0.35">
      <c r="A47" t="s">
        <v>45</v>
      </c>
      <c r="B47" t="s">
        <v>4678</v>
      </c>
      <c r="C47">
        <v>10020982696</v>
      </c>
      <c r="D47" t="s">
        <v>40</v>
      </c>
    </row>
    <row r="48" spans="1:4" x14ac:dyDescent="0.35">
      <c r="A48" t="s">
        <v>54</v>
      </c>
      <c r="B48" t="s">
        <v>4679</v>
      </c>
      <c r="C48">
        <v>10009727767</v>
      </c>
      <c r="D48" t="s">
        <v>44</v>
      </c>
    </row>
    <row r="49" spans="1:4" x14ac:dyDescent="0.35">
      <c r="A49" t="s">
        <v>1736</v>
      </c>
      <c r="B49" t="s">
        <v>4680</v>
      </c>
      <c r="C49">
        <v>10119724252</v>
      </c>
      <c r="D49" t="s">
        <v>241</v>
      </c>
    </row>
    <row r="50" spans="1:4" x14ac:dyDescent="0.35">
      <c r="A50" t="s">
        <v>68</v>
      </c>
      <c r="B50" t="s">
        <v>4681</v>
      </c>
      <c r="C50">
        <v>10083968537</v>
      </c>
      <c r="D50" t="s">
        <v>67</v>
      </c>
    </row>
    <row r="51" spans="1:4" x14ac:dyDescent="0.35">
      <c r="A51" t="s">
        <v>1570</v>
      </c>
      <c r="B51" t="s">
        <v>4682</v>
      </c>
      <c r="C51">
        <v>10015578382</v>
      </c>
      <c r="D51" t="s">
        <v>36</v>
      </c>
    </row>
    <row r="52" spans="1:4" x14ac:dyDescent="0.35">
      <c r="A52" t="s">
        <v>84</v>
      </c>
      <c r="B52" t="s">
        <v>4683</v>
      </c>
      <c r="C52">
        <v>10045952924</v>
      </c>
      <c r="D52" t="s">
        <v>85</v>
      </c>
    </row>
    <row r="53" spans="1:4" x14ac:dyDescent="0.35">
      <c r="A53" t="s">
        <v>102</v>
      </c>
      <c r="B53" t="s">
        <v>4684</v>
      </c>
      <c r="C53">
        <v>10064452743</v>
      </c>
      <c r="D53" t="s">
        <v>25</v>
      </c>
    </row>
    <row r="54" spans="1:4" x14ac:dyDescent="0.35">
      <c r="A54" t="s">
        <v>66</v>
      </c>
      <c r="B54" t="s">
        <v>4685</v>
      </c>
      <c r="C54">
        <v>10064643309</v>
      </c>
      <c r="D54" t="s">
        <v>67</v>
      </c>
    </row>
    <row r="55" spans="1:4" x14ac:dyDescent="0.35">
      <c r="A55" t="s">
        <v>105</v>
      </c>
      <c r="B55" t="s">
        <v>4686</v>
      </c>
      <c r="C55">
        <v>10096737777</v>
      </c>
      <c r="D55" t="s">
        <v>25</v>
      </c>
    </row>
    <row r="56" spans="1:4" x14ac:dyDescent="0.35">
      <c r="A56" t="s">
        <v>1763</v>
      </c>
      <c r="B56" t="s">
        <v>4687</v>
      </c>
      <c r="C56">
        <v>10097392125</v>
      </c>
      <c r="D56" t="s">
        <v>36</v>
      </c>
    </row>
    <row r="57" spans="1:4" x14ac:dyDescent="0.35">
      <c r="A57" t="s">
        <v>64</v>
      </c>
      <c r="B57" t="s">
        <v>4688</v>
      </c>
      <c r="C57">
        <v>10045965957</v>
      </c>
      <c r="D57" t="s">
        <v>65</v>
      </c>
    </row>
    <row r="58" spans="1:4" x14ac:dyDescent="0.35">
      <c r="A58" t="s">
        <v>1724</v>
      </c>
      <c r="B58" t="s">
        <v>4689</v>
      </c>
      <c r="C58">
        <v>10056072650</v>
      </c>
      <c r="D58" t="s">
        <v>148</v>
      </c>
    </row>
    <row r="59" spans="1:4" x14ac:dyDescent="0.35">
      <c r="A59" t="s">
        <v>1521</v>
      </c>
      <c r="B59" t="s">
        <v>4690</v>
      </c>
      <c r="C59">
        <v>10034884921</v>
      </c>
      <c r="D59" t="s">
        <v>31</v>
      </c>
    </row>
    <row r="60" spans="1:4" x14ac:dyDescent="0.35">
      <c r="A60" t="s">
        <v>119</v>
      </c>
      <c r="B60" t="s">
        <v>4691</v>
      </c>
      <c r="C60">
        <v>10007737146</v>
      </c>
      <c r="D60" t="s">
        <v>21</v>
      </c>
    </row>
    <row r="61" spans="1:4" x14ac:dyDescent="0.35">
      <c r="A61" t="s">
        <v>81</v>
      </c>
      <c r="B61" t="s">
        <v>4692</v>
      </c>
      <c r="C61">
        <v>10081958819</v>
      </c>
      <c r="D61" t="s">
        <v>17</v>
      </c>
    </row>
    <row r="62" spans="1:4" x14ac:dyDescent="0.35">
      <c r="A62" t="s">
        <v>1737</v>
      </c>
      <c r="B62" t="s">
        <v>4693</v>
      </c>
      <c r="C62">
        <v>10133175627</v>
      </c>
      <c r="D62" t="s">
        <v>123</v>
      </c>
    </row>
    <row r="63" spans="1:4" x14ac:dyDescent="0.35">
      <c r="A63" t="s">
        <v>76</v>
      </c>
      <c r="B63" t="s">
        <v>4694</v>
      </c>
      <c r="C63">
        <v>10062787474</v>
      </c>
      <c r="D63" t="s">
        <v>38</v>
      </c>
    </row>
    <row r="64" spans="1:4" x14ac:dyDescent="0.35">
      <c r="A64" t="s">
        <v>95</v>
      </c>
      <c r="B64" t="s">
        <v>4695</v>
      </c>
      <c r="C64">
        <v>10010717268</v>
      </c>
      <c r="D64" t="s">
        <v>38</v>
      </c>
    </row>
    <row r="65" spans="1:4" x14ac:dyDescent="0.35">
      <c r="A65" t="s">
        <v>1764</v>
      </c>
      <c r="B65" t="s">
        <v>4696</v>
      </c>
      <c r="C65">
        <v>10128740808</v>
      </c>
      <c r="D65" t="s">
        <v>36</v>
      </c>
    </row>
    <row r="66" spans="1:4" x14ac:dyDescent="0.35">
      <c r="A66" t="s">
        <v>1765</v>
      </c>
      <c r="B66" t="s">
        <v>4697</v>
      </c>
      <c r="C66">
        <v>10007827375</v>
      </c>
      <c r="D66" t="s">
        <v>159</v>
      </c>
    </row>
    <row r="67" spans="1:4" x14ac:dyDescent="0.35">
      <c r="A67" t="s">
        <v>69</v>
      </c>
      <c r="B67" t="s">
        <v>4698</v>
      </c>
      <c r="C67">
        <v>10053184070</v>
      </c>
      <c r="D67" t="s">
        <v>70</v>
      </c>
    </row>
    <row r="68" spans="1:4" x14ac:dyDescent="0.35">
      <c r="A68" t="s">
        <v>1515</v>
      </c>
      <c r="B68" t="s">
        <v>4699</v>
      </c>
      <c r="C68">
        <v>10010914908</v>
      </c>
      <c r="D68" t="s">
        <v>38</v>
      </c>
    </row>
    <row r="69" spans="1:4" x14ac:dyDescent="0.35">
      <c r="A69" t="s">
        <v>1766</v>
      </c>
      <c r="B69" t="s">
        <v>4700</v>
      </c>
      <c r="C69">
        <v>10084486980</v>
      </c>
      <c r="D69" t="s">
        <v>36</v>
      </c>
    </row>
    <row r="70" spans="1:4" x14ac:dyDescent="0.35">
      <c r="A70" t="s">
        <v>1727</v>
      </c>
      <c r="B70" t="s">
        <v>4701</v>
      </c>
      <c r="C70">
        <v>10050942663</v>
      </c>
      <c r="D70" t="s">
        <v>190</v>
      </c>
    </row>
    <row r="71" spans="1:4" x14ac:dyDescent="0.35">
      <c r="A71" t="s">
        <v>1767</v>
      </c>
      <c r="B71" t="s">
        <v>4702</v>
      </c>
      <c r="C71">
        <v>10064643006</v>
      </c>
      <c r="D71" t="s">
        <v>67</v>
      </c>
    </row>
    <row r="72" spans="1:4" x14ac:dyDescent="0.35">
      <c r="A72" t="s">
        <v>1768</v>
      </c>
      <c r="B72" t="s">
        <v>4703</v>
      </c>
      <c r="C72">
        <v>10062578118</v>
      </c>
      <c r="D72" t="s">
        <v>4704</v>
      </c>
    </row>
    <row r="73" spans="1:4" x14ac:dyDescent="0.35">
      <c r="A73" t="s">
        <v>1769</v>
      </c>
      <c r="B73" t="s">
        <v>4705</v>
      </c>
      <c r="C73">
        <v>10064453955</v>
      </c>
      <c r="D73" t="s">
        <v>19</v>
      </c>
    </row>
    <row r="74" spans="1:4" x14ac:dyDescent="0.35">
      <c r="A74" t="s">
        <v>91</v>
      </c>
      <c r="B74" t="s">
        <v>4706</v>
      </c>
      <c r="C74">
        <v>10053568131</v>
      </c>
      <c r="D74" t="s">
        <v>92</v>
      </c>
    </row>
    <row r="75" spans="1:4" x14ac:dyDescent="0.35">
      <c r="A75" t="s">
        <v>1563</v>
      </c>
      <c r="B75" t="s">
        <v>4707</v>
      </c>
      <c r="C75">
        <v>10010664728</v>
      </c>
      <c r="D75" t="s">
        <v>27</v>
      </c>
    </row>
    <row r="76" spans="1:4" x14ac:dyDescent="0.35">
      <c r="A76" t="s">
        <v>402</v>
      </c>
      <c r="B76" t="s">
        <v>4666</v>
      </c>
      <c r="C76">
        <v>10045965149</v>
      </c>
      <c r="D76" t="s">
        <v>65</v>
      </c>
    </row>
    <row r="77" spans="1:4" x14ac:dyDescent="0.35">
      <c r="A77" t="s">
        <v>62</v>
      </c>
      <c r="B77" t="s">
        <v>4708</v>
      </c>
      <c r="C77">
        <v>10015279605</v>
      </c>
      <c r="D77" t="s">
        <v>63</v>
      </c>
    </row>
    <row r="78" spans="1:4" x14ac:dyDescent="0.35">
      <c r="A78" t="s">
        <v>1539</v>
      </c>
      <c r="B78" t="s">
        <v>4709</v>
      </c>
      <c r="C78">
        <v>10087566126</v>
      </c>
      <c r="D78" t="s">
        <v>190</v>
      </c>
    </row>
    <row r="79" spans="1:4" x14ac:dyDescent="0.35">
      <c r="A79" t="s">
        <v>1738</v>
      </c>
      <c r="B79" t="s">
        <v>4710</v>
      </c>
      <c r="C79">
        <v>10016292748</v>
      </c>
      <c r="D79" t="s">
        <v>1739</v>
      </c>
    </row>
    <row r="80" spans="1:4" x14ac:dyDescent="0.35">
      <c r="A80" t="s">
        <v>1770</v>
      </c>
      <c r="B80" t="s">
        <v>4711</v>
      </c>
      <c r="C80">
        <v>10131438923</v>
      </c>
      <c r="D80" t="s">
        <v>4712</v>
      </c>
    </row>
    <row r="81" spans="1:4" x14ac:dyDescent="0.35">
      <c r="A81" t="s">
        <v>1771</v>
      </c>
      <c r="B81" t="s">
        <v>4713</v>
      </c>
      <c r="C81">
        <v>10056270690</v>
      </c>
      <c r="D81" t="s">
        <v>27</v>
      </c>
    </row>
    <row r="82" spans="1:4" x14ac:dyDescent="0.35">
      <c r="A82" t="s">
        <v>114</v>
      </c>
      <c r="B82" t="s">
        <v>4714</v>
      </c>
      <c r="C82">
        <v>10011100420</v>
      </c>
      <c r="D82" t="s">
        <v>25</v>
      </c>
    </row>
    <row r="83" spans="1:4" x14ac:dyDescent="0.35">
      <c r="A83" t="s">
        <v>1772</v>
      </c>
      <c r="B83" t="s">
        <v>4715</v>
      </c>
      <c r="C83">
        <v>10009900145</v>
      </c>
      <c r="D83" t="s">
        <v>19</v>
      </c>
    </row>
    <row r="84" spans="1:4" x14ac:dyDescent="0.35">
      <c r="A84" t="s">
        <v>87</v>
      </c>
      <c r="B84" t="s">
        <v>4716</v>
      </c>
      <c r="C84">
        <v>10016297293</v>
      </c>
      <c r="D84" t="s">
        <v>88</v>
      </c>
    </row>
    <row r="85" spans="1:4" x14ac:dyDescent="0.35">
      <c r="A85" t="s">
        <v>1773</v>
      </c>
      <c r="B85" t="s">
        <v>4717</v>
      </c>
      <c r="C85">
        <v>10081162106</v>
      </c>
      <c r="D85" t="s">
        <v>59</v>
      </c>
    </row>
    <row r="86" spans="1:4" x14ac:dyDescent="0.35">
      <c r="A86" t="s">
        <v>1743</v>
      </c>
      <c r="B86" t="s">
        <v>4718</v>
      </c>
      <c r="C86">
        <v>10084026333</v>
      </c>
      <c r="D86" t="s">
        <v>70</v>
      </c>
    </row>
    <row r="87" spans="1:4" x14ac:dyDescent="0.35">
      <c r="A87" t="s">
        <v>1774</v>
      </c>
      <c r="B87" t="s">
        <v>4719</v>
      </c>
      <c r="C87">
        <v>10029804040</v>
      </c>
      <c r="D87" t="s">
        <v>53</v>
      </c>
    </row>
    <row r="88" spans="1:4" x14ac:dyDescent="0.35">
      <c r="A88" t="s">
        <v>1775</v>
      </c>
      <c r="B88" t="s">
        <v>4720</v>
      </c>
      <c r="C88">
        <v>10045989906</v>
      </c>
      <c r="D88" t="s">
        <v>161</v>
      </c>
    </row>
    <row r="89" spans="1:4" x14ac:dyDescent="0.35">
      <c r="A89" t="s">
        <v>1776</v>
      </c>
      <c r="B89" t="s">
        <v>4721</v>
      </c>
      <c r="C89">
        <v>10096818512</v>
      </c>
      <c r="D89" t="s">
        <v>285</v>
      </c>
    </row>
    <row r="90" spans="1:4" x14ac:dyDescent="0.35">
      <c r="A90" t="s">
        <v>1777</v>
      </c>
      <c r="B90" t="s">
        <v>4722</v>
      </c>
      <c r="C90">
        <v>10127764239</v>
      </c>
      <c r="D90" t="s">
        <v>4723</v>
      </c>
    </row>
    <row r="91" spans="1:4" x14ac:dyDescent="0.35">
      <c r="A91" t="s">
        <v>1568</v>
      </c>
      <c r="B91" t="s">
        <v>4724</v>
      </c>
      <c r="C91">
        <v>10059070960</v>
      </c>
      <c r="D91" t="s">
        <v>36</v>
      </c>
    </row>
    <row r="92" spans="1:4" x14ac:dyDescent="0.35">
      <c r="A92" t="s">
        <v>1778</v>
      </c>
      <c r="B92" t="s">
        <v>4725</v>
      </c>
      <c r="C92">
        <v>10064645228</v>
      </c>
      <c r="D92" t="s">
        <v>67</v>
      </c>
    </row>
    <row r="93" spans="1:4" x14ac:dyDescent="0.35">
      <c r="A93" t="s">
        <v>1577</v>
      </c>
      <c r="B93" t="s">
        <v>4726</v>
      </c>
      <c r="C93">
        <v>10083950450</v>
      </c>
      <c r="D93" t="s">
        <v>36</v>
      </c>
    </row>
    <row r="94" spans="1:4" x14ac:dyDescent="0.35">
      <c r="A94" t="s">
        <v>83</v>
      </c>
      <c r="B94" t="s">
        <v>4727</v>
      </c>
      <c r="C94">
        <v>10007242648</v>
      </c>
      <c r="D94" t="s">
        <v>67</v>
      </c>
    </row>
    <row r="95" spans="1:4" x14ac:dyDescent="0.35">
      <c r="A95" t="s">
        <v>89</v>
      </c>
      <c r="B95" t="s">
        <v>4728</v>
      </c>
      <c r="C95">
        <v>10061978132</v>
      </c>
      <c r="D95" t="s">
        <v>90</v>
      </c>
    </row>
    <row r="96" spans="1:4" x14ac:dyDescent="0.35">
      <c r="A96" t="s">
        <v>93</v>
      </c>
      <c r="B96" t="s">
        <v>4729</v>
      </c>
      <c r="C96">
        <v>10016191708</v>
      </c>
      <c r="D96" t="s">
        <v>90</v>
      </c>
    </row>
    <row r="97" spans="1:4" x14ac:dyDescent="0.35">
      <c r="A97" t="s">
        <v>406</v>
      </c>
      <c r="B97" t="s">
        <v>4730</v>
      </c>
      <c r="C97">
        <v>10023845210</v>
      </c>
      <c r="D97" t="s">
        <v>25</v>
      </c>
    </row>
    <row r="98" spans="1:4" x14ac:dyDescent="0.35">
      <c r="A98" t="s">
        <v>1723</v>
      </c>
      <c r="B98" t="s">
        <v>4731</v>
      </c>
      <c r="C98">
        <v>10011163973</v>
      </c>
      <c r="D98" t="s">
        <v>161</v>
      </c>
    </row>
    <row r="99" spans="1:4" x14ac:dyDescent="0.35">
      <c r="A99" t="s">
        <v>1779</v>
      </c>
      <c r="B99" t="s">
        <v>4732</v>
      </c>
      <c r="C99">
        <v>10096589146</v>
      </c>
      <c r="D99" t="s">
        <v>36</v>
      </c>
    </row>
    <row r="100" spans="1:4" x14ac:dyDescent="0.35">
      <c r="A100" t="s">
        <v>1780</v>
      </c>
      <c r="B100" t="s">
        <v>4733</v>
      </c>
      <c r="C100">
        <v>10124023170</v>
      </c>
      <c r="D100" t="s">
        <v>159</v>
      </c>
    </row>
    <row r="101" spans="1:4" x14ac:dyDescent="0.35">
      <c r="A101" t="s">
        <v>1781</v>
      </c>
      <c r="B101" t="s">
        <v>4734</v>
      </c>
      <c r="C101">
        <v>10023297158</v>
      </c>
      <c r="D101" t="s">
        <v>19</v>
      </c>
    </row>
    <row r="102" spans="1:4" x14ac:dyDescent="0.35">
      <c r="A102" t="s">
        <v>416</v>
      </c>
      <c r="B102" t="s">
        <v>4735</v>
      </c>
      <c r="C102">
        <v>10036438840</v>
      </c>
      <c r="D102" t="s">
        <v>15</v>
      </c>
    </row>
    <row r="103" spans="1:4" x14ac:dyDescent="0.35">
      <c r="A103" t="s">
        <v>1782</v>
      </c>
      <c r="B103" t="s">
        <v>4736</v>
      </c>
      <c r="C103">
        <v>10140426678</v>
      </c>
      <c r="D103" t="s">
        <v>36</v>
      </c>
    </row>
    <row r="104" spans="1:4" x14ac:dyDescent="0.35">
      <c r="A104" t="s">
        <v>1574</v>
      </c>
      <c r="B104" t="s">
        <v>4737</v>
      </c>
      <c r="C104">
        <v>10085002700</v>
      </c>
      <c r="D104" t="s">
        <v>36</v>
      </c>
    </row>
    <row r="105" spans="1:4" x14ac:dyDescent="0.35">
      <c r="A105" t="s">
        <v>160</v>
      </c>
      <c r="B105" t="s">
        <v>4738</v>
      </c>
      <c r="C105">
        <v>10011088393</v>
      </c>
      <c r="D105" t="s">
        <v>161</v>
      </c>
    </row>
    <row r="106" spans="1:4" x14ac:dyDescent="0.35">
      <c r="A106" t="s">
        <v>1728</v>
      </c>
      <c r="B106" t="s">
        <v>4739</v>
      </c>
      <c r="C106">
        <v>10119038178</v>
      </c>
      <c r="D106" t="s">
        <v>148</v>
      </c>
    </row>
    <row r="107" spans="1:4" x14ac:dyDescent="0.35">
      <c r="A107" t="s">
        <v>1783</v>
      </c>
      <c r="B107" t="s">
        <v>4740</v>
      </c>
      <c r="C107">
        <v>10056608978</v>
      </c>
      <c r="D107" t="s">
        <v>92</v>
      </c>
    </row>
    <row r="108" spans="1:4" x14ac:dyDescent="0.35">
      <c r="A108" t="s">
        <v>1784</v>
      </c>
      <c r="B108" t="s">
        <v>4741</v>
      </c>
      <c r="C108">
        <v>10115010961</v>
      </c>
      <c r="D108" t="s">
        <v>36</v>
      </c>
    </row>
    <row r="109" spans="1:4" x14ac:dyDescent="0.35">
      <c r="A109" t="s">
        <v>1785</v>
      </c>
      <c r="B109" t="s">
        <v>4742</v>
      </c>
      <c r="C109">
        <v>10055328073</v>
      </c>
      <c r="D109" t="s">
        <v>67</v>
      </c>
    </row>
    <row r="110" spans="1:4" x14ac:dyDescent="0.35">
      <c r="A110" t="s">
        <v>1786</v>
      </c>
      <c r="B110" t="s">
        <v>4743</v>
      </c>
      <c r="C110">
        <v>10118905513</v>
      </c>
      <c r="D110" t="s">
        <v>67</v>
      </c>
    </row>
    <row r="111" spans="1:4" x14ac:dyDescent="0.35">
      <c r="A111" t="s">
        <v>1787</v>
      </c>
      <c r="B111" t="s">
        <v>4744</v>
      </c>
      <c r="C111">
        <v>10036173102</v>
      </c>
      <c r="D111" t="s">
        <v>15</v>
      </c>
    </row>
    <row r="112" spans="1:4" x14ac:dyDescent="0.35">
      <c r="A112" t="s">
        <v>1514</v>
      </c>
      <c r="B112" t="s">
        <v>4745</v>
      </c>
      <c r="C112">
        <v>10010716864</v>
      </c>
      <c r="D112" t="s">
        <v>38</v>
      </c>
    </row>
    <row r="113" spans="1:4" x14ac:dyDescent="0.35">
      <c r="A113" t="s">
        <v>128</v>
      </c>
      <c r="B113" t="s">
        <v>4746</v>
      </c>
      <c r="C113">
        <v>10051091803</v>
      </c>
      <c r="D113" t="s">
        <v>15</v>
      </c>
    </row>
    <row r="114" spans="1:4" x14ac:dyDescent="0.35">
      <c r="A114" t="s">
        <v>1788</v>
      </c>
      <c r="B114" t="s">
        <v>4747</v>
      </c>
      <c r="C114">
        <v>10080054686</v>
      </c>
      <c r="D114" t="s">
        <v>65</v>
      </c>
    </row>
    <row r="115" spans="1:4" x14ac:dyDescent="0.35">
      <c r="A115" t="s">
        <v>1519</v>
      </c>
      <c r="B115" t="s">
        <v>4748</v>
      </c>
      <c r="C115">
        <v>10010713935</v>
      </c>
      <c r="D115" t="s">
        <v>53</v>
      </c>
    </row>
    <row r="116" spans="1:4" x14ac:dyDescent="0.35">
      <c r="A116" t="s">
        <v>398</v>
      </c>
      <c r="B116" t="s">
        <v>4749</v>
      </c>
      <c r="C116">
        <v>10056177128</v>
      </c>
      <c r="D116" t="s">
        <v>59</v>
      </c>
    </row>
    <row r="117" spans="1:4" x14ac:dyDescent="0.35">
      <c r="A117" t="s">
        <v>136</v>
      </c>
      <c r="B117" t="s">
        <v>4750</v>
      </c>
      <c r="C117">
        <v>10009195883</v>
      </c>
      <c r="D117" t="s">
        <v>25</v>
      </c>
    </row>
    <row r="118" spans="1:4" x14ac:dyDescent="0.35">
      <c r="A118" t="s">
        <v>1789</v>
      </c>
      <c r="B118" t="s">
        <v>4751</v>
      </c>
      <c r="C118">
        <v>10136962364</v>
      </c>
      <c r="D118" t="s">
        <v>36</v>
      </c>
    </row>
    <row r="119" spans="1:4" x14ac:dyDescent="0.35">
      <c r="A119" t="s">
        <v>1790</v>
      </c>
      <c r="B119" t="s">
        <v>4752</v>
      </c>
      <c r="C119">
        <v>10065055052</v>
      </c>
      <c r="D119" t="s">
        <v>51</v>
      </c>
    </row>
    <row r="120" spans="1:4" x14ac:dyDescent="0.35">
      <c r="A120" t="s">
        <v>82</v>
      </c>
      <c r="B120" t="s">
        <v>4753</v>
      </c>
      <c r="C120">
        <v>10095118786</v>
      </c>
      <c r="D120" t="s">
        <v>38</v>
      </c>
    </row>
    <row r="121" spans="1:4" x14ac:dyDescent="0.35">
      <c r="A121" t="s">
        <v>1791</v>
      </c>
      <c r="B121" t="s">
        <v>4754</v>
      </c>
      <c r="C121">
        <v>10136023888</v>
      </c>
      <c r="D121" t="s">
        <v>38</v>
      </c>
    </row>
    <row r="122" spans="1:4" x14ac:dyDescent="0.35">
      <c r="A122" t="s">
        <v>141</v>
      </c>
      <c r="B122" t="s">
        <v>4755</v>
      </c>
      <c r="C122">
        <v>10008167986</v>
      </c>
      <c r="D122" t="s">
        <v>44</v>
      </c>
    </row>
    <row r="123" spans="1:4" x14ac:dyDescent="0.35">
      <c r="A123" t="s">
        <v>1792</v>
      </c>
      <c r="B123" t="s">
        <v>4756</v>
      </c>
      <c r="C123">
        <v>10072822227</v>
      </c>
      <c r="D123" t="s">
        <v>4757</v>
      </c>
    </row>
    <row r="124" spans="1:4" x14ac:dyDescent="0.35">
      <c r="A124" t="s">
        <v>1793</v>
      </c>
      <c r="B124" t="s">
        <v>4758</v>
      </c>
      <c r="C124">
        <v>10128713021</v>
      </c>
      <c r="D124" t="s">
        <v>36</v>
      </c>
    </row>
    <row r="125" spans="1:4" x14ac:dyDescent="0.35">
      <c r="A125" t="s">
        <v>1794</v>
      </c>
      <c r="B125" t="s">
        <v>4759</v>
      </c>
      <c r="C125">
        <v>10065045049</v>
      </c>
      <c r="D125" t="s">
        <v>51</v>
      </c>
    </row>
    <row r="126" spans="1:4" x14ac:dyDescent="0.35">
      <c r="A126" t="s">
        <v>1795</v>
      </c>
      <c r="B126" t="s">
        <v>4760</v>
      </c>
      <c r="C126">
        <v>10035376688</v>
      </c>
      <c r="D126" t="s">
        <v>21</v>
      </c>
    </row>
    <row r="127" spans="1:4" x14ac:dyDescent="0.35">
      <c r="A127" t="s">
        <v>1740</v>
      </c>
      <c r="B127" t="s">
        <v>4761</v>
      </c>
      <c r="C127">
        <v>10110977983</v>
      </c>
      <c r="D127" t="s">
        <v>51</v>
      </c>
    </row>
    <row r="128" spans="1:4" x14ac:dyDescent="0.35">
      <c r="A128" t="s">
        <v>1796</v>
      </c>
      <c r="B128" t="s">
        <v>4762</v>
      </c>
      <c r="C128">
        <v>10009914491</v>
      </c>
      <c r="D128" t="s">
        <v>4763</v>
      </c>
    </row>
    <row r="129" spans="1:4" x14ac:dyDescent="0.35">
      <c r="A129" t="s">
        <v>1797</v>
      </c>
      <c r="B129" t="s">
        <v>4764</v>
      </c>
      <c r="C129">
        <v>10010177203</v>
      </c>
      <c r="D129" t="s">
        <v>4757</v>
      </c>
    </row>
    <row r="130" spans="1:4" x14ac:dyDescent="0.35">
      <c r="A130" t="s">
        <v>1798</v>
      </c>
      <c r="B130" t="s">
        <v>4765</v>
      </c>
      <c r="C130">
        <v>10110977478</v>
      </c>
      <c r="D130" t="s">
        <v>29</v>
      </c>
    </row>
    <row r="131" spans="1:4" x14ac:dyDescent="0.35">
      <c r="A131" t="s">
        <v>1799</v>
      </c>
      <c r="B131" t="s">
        <v>4766</v>
      </c>
      <c r="C131">
        <v>10007257806</v>
      </c>
      <c r="D131" t="s">
        <v>1642</v>
      </c>
    </row>
    <row r="132" spans="1:4" x14ac:dyDescent="0.35">
      <c r="A132" t="s">
        <v>434</v>
      </c>
      <c r="B132" t="s">
        <v>4767</v>
      </c>
      <c r="C132">
        <v>10015442279</v>
      </c>
      <c r="D132" t="s">
        <v>29</v>
      </c>
    </row>
    <row r="133" spans="1:4" x14ac:dyDescent="0.35">
      <c r="A133" t="s">
        <v>1800</v>
      </c>
      <c r="B133" t="s">
        <v>4768</v>
      </c>
      <c r="C133">
        <v>10126973182</v>
      </c>
      <c r="D133" t="s">
        <v>4769</v>
      </c>
    </row>
    <row r="134" spans="1:4" x14ac:dyDescent="0.35">
      <c r="A134" t="s">
        <v>1801</v>
      </c>
      <c r="B134" t="s">
        <v>4770</v>
      </c>
      <c r="C134">
        <v>10016112084</v>
      </c>
      <c r="D134" t="s">
        <v>47</v>
      </c>
    </row>
    <row r="135" spans="1:4" x14ac:dyDescent="0.35">
      <c r="A135" t="s">
        <v>1802</v>
      </c>
      <c r="B135" t="s">
        <v>4771</v>
      </c>
      <c r="C135">
        <v>10136024090</v>
      </c>
      <c r="D135" t="s">
        <v>38</v>
      </c>
    </row>
    <row r="136" spans="1:4" x14ac:dyDescent="0.35">
      <c r="A136" t="s">
        <v>1721</v>
      </c>
      <c r="B136" t="s">
        <v>4772</v>
      </c>
      <c r="C136">
        <v>10047309712</v>
      </c>
      <c r="D136" t="s">
        <v>49</v>
      </c>
    </row>
    <row r="137" spans="1:4" x14ac:dyDescent="0.35">
      <c r="A137" t="s">
        <v>400</v>
      </c>
      <c r="B137" t="s">
        <v>4773</v>
      </c>
      <c r="C137">
        <v>10010914807</v>
      </c>
      <c r="D137" t="s">
        <v>38</v>
      </c>
    </row>
    <row r="138" spans="1:4" x14ac:dyDescent="0.35">
      <c r="A138" t="s">
        <v>1803</v>
      </c>
      <c r="B138" t="s">
        <v>4774</v>
      </c>
      <c r="C138">
        <v>10130236729</v>
      </c>
      <c r="D138" t="s">
        <v>4769</v>
      </c>
    </row>
    <row r="139" spans="1:4" x14ac:dyDescent="0.35">
      <c r="A139" t="s">
        <v>1557</v>
      </c>
      <c r="B139" t="s">
        <v>4775</v>
      </c>
      <c r="C139">
        <v>10022169029</v>
      </c>
      <c r="D139" t="s">
        <v>29</v>
      </c>
    </row>
    <row r="140" spans="1:4" x14ac:dyDescent="0.35">
      <c r="A140" t="s">
        <v>1804</v>
      </c>
      <c r="B140" t="s">
        <v>4776</v>
      </c>
      <c r="C140">
        <v>10123615669</v>
      </c>
      <c r="D140" t="s">
        <v>29</v>
      </c>
    </row>
    <row r="141" spans="1:4" x14ac:dyDescent="0.35">
      <c r="A141" t="s">
        <v>1525</v>
      </c>
      <c r="B141" t="s">
        <v>4777</v>
      </c>
      <c r="C141">
        <v>10064562978</v>
      </c>
      <c r="D141" t="s">
        <v>25</v>
      </c>
    </row>
    <row r="142" spans="1:4" x14ac:dyDescent="0.35">
      <c r="A142" t="s">
        <v>117</v>
      </c>
      <c r="B142" t="s">
        <v>4778</v>
      </c>
      <c r="C142">
        <v>10082764525</v>
      </c>
      <c r="D142" t="s">
        <v>21</v>
      </c>
    </row>
    <row r="143" spans="1:4" x14ac:dyDescent="0.35">
      <c r="A143" t="s">
        <v>1805</v>
      </c>
      <c r="B143" t="s">
        <v>4779</v>
      </c>
      <c r="C143">
        <v>10095257721</v>
      </c>
      <c r="D143" t="s">
        <v>1642</v>
      </c>
    </row>
    <row r="144" spans="1:4" x14ac:dyDescent="0.35">
      <c r="A144" t="s">
        <v>1623</v>
      </c>
      <c r="B144" t="s">
        <v>4780</v>
      </c>
      <c r="C144">
        <v>10002559669</v>
      </c>
      <c r="D144" t="s">
        <v>36</v>
      </c>
    </row>
    <row r="145" spans="1:4" x14ac:dyDescent="0.35">
      <c r="A145" t="s">
        <v>1806</v>
      </c>
      <c r="B145" t="s">
        <v>4781</v>
      </c>
      <c r="C145">
        <v>10112266265</v>
      </c>
      <c r="D145" t="s">
        <v>29</v>
      </c>
    </row>
    <row r="146" spans="1:4" x14ac:dyDescent="0.35">
      <c r="A146" t="s">
        <v>1807</v>
      </c>
      <c r="B146" t="s">
        <v>4782</v>
      </c>
      <c r="C146">
        <v>10095256004</v>
      </c>
      <c r="D146" t="s">
        <v>1642</v>
      </c>
    </row>
    <row r="147" spans="1:4" x14ac:dyDescent="0.35">
      <c r="A147" t="s">
        <v>118</v>
      </c>
      <c r="B147" t="s">
        <v>4783</v>
      </c>
      <c r="C147">
        <v>10094501121</v>
      </c>
      <c r="D147" t="s">
        <v>27</v>
      </c>
    </row>
    <row r="148" spans="1:4" x14ac:dyDescent="0.35">
      <c r="A148" t="s">
        <v>1558</v>
      </c>
      <c r="B148" t="s">
        <v>4784</v>
      </c>
      <c r="C148">
        <v>10022075968</v>
      </c>
      <c r="D148" t="s">
        <v>29</v>
      </c>
    </row>
    <row r="149" spans="1:4" x14ac:dyDescent="0.35">
      <c r="A149" t="s">
        <v>407</v>
      </c>
      <c r="B149" t="s">
        <v>4785</v>
      </c>
      <c r="C149">
        <v>10064452844</v>
      </c>
      <c r="D149" t="s">
        <v>25</v>
      </c>
    </row>
    <row r="150" spans="1:4" x14ac:dyDescent="0.35">
      <c r="A150" t="s">
        <v>497</v>
      </c>
      <c r="B150" t="s">
        <v>4786</v>
      </c>
      <c r="C150">
        <v>10021733438</v>
      </c>
      <c r="D150" t="s">
        <v>29</v>
      </c>
    </row>
    <row r="151" spans="1:4" x14ac:dyDescent="0.35">
      <c r="A151" t="s">
        <v>1808</v>
      </c>
      <c r="B151" t="s">
        <v>4787</v>
      </c>
      <c r="C151">
        <v>10021886921</v>
      </c>
      <c r="D151" t="s">
        <v>29</v>
      </c>
    </row>
    <row r="152" spans="1:4" x14ac:dyDescent="0.35">
      <c r="A152" t="s">
        <v>1809</v>
      </c>
      <c r="B152" t="s">
        <v>4788</v>
      </c>
      <c r="C152">
        <v>10043261778</v>
      </c>
      <c r="D152" t="s">
        <v>61</v>
      </c>
    </row>
    <row r="153" spans="1:4" x14ac:dyDescent="0.35">
      <c r="A153" t="s">
        <v>1810</v>
      </c>
      <c r="B153" t="s">
        <v>4789</v>
      </c>
      <c r="C153">
        <v>10021847313</v>
      </c>
      <c r="D153" t="s">
        <v>29</v>
      </c>
    </row>
    <row r="154" spans="1:4" x14ac:dyDescent="0.35">
      <c r="A154" t="s">
        <v>1811</v>
      </c>
      <c r="B154" t="s">
        <v>4790</v>
      </c>
      <c r="C154">
        <v>10015270612</v>
      </c>
      <c r="D154" t="s">
        <v>4791</v>
      </c>
    </row>
    <row r="155" spans="1:4" x14ac:dyDescent="0.35">
      <c r="A155" t="s">
        <v>1812</v>
      </c>
      <c r="B155" t="s">
        <v>4792</v>
      </c>
      <c r="C155">
        <v>10072421796</v>
      </c>
      <c r="D155" t="s">
        <v>4763</v>
      </c>
    </row>
    <row r="156" spans="1:4" x14ac:dyDescent="0.35">
      <c r="A156" t="s">
        <v>1813</v>
      </c>
      <c r="B156" t="s">
        <v>4793</v>
      </c>
      <c r="C156">
        <v>10077681725</v>
      </c>
      <c r="D156" t="s">
        <v>17</v>
      </c>
    </row>
    <row r="157" spans="1:4" x14ac:dyDescent="0.35">
      <c r="A157" t="s">
        <v>1814</v>
      </c>
      <c r="B157" t="s">
        <v>4794</v>
      </c>
      <c r="C157">
        <v>10014583831</v>
      </c>
      <c r="D157" t="s">
        <v>148</v>
      </c>
    </row>
    <row r="158" spans="1:4" x14ac:dyDescent="0.35">
      <c r="A158" t="s">
        <v>468</v>
      </c>
      <c r="B158" t="s">
        <v>4795</v>
      </c>
      <c r="C158">
        <v>10056073357</v>
      </c>
      <c r="D158" t="s">
        <v>148</v>
      </c>
    </row>
    <row r="159" spans="1:4" x14ac:dyDescent="0.35">
      <c r="A159" t="s">
        <v>1815</v>
      </c>
      <c r="B159" t="s">
        <v>4796</v>
      </c>
      <c r="C159">
        <v>10089760245</v>
      </c>
      <c r="D159" t="s">
        <v>123</v>
      </c>
    </row>
    <row r="160" spans="1:4" x14ac:dyDescent="0.35">
      <c r="A160" t="s">
        <v>1816</v>
      </c>
      <c r="B160" t="s">
        <v>4797</v>
      </c>
      <c r="C160">
        <v>10006640238</v>
      </c>
      <c r="D160" t="s">
        <v>19</v>
      </c>
    </row>
    <row r="161" spans="1:4" x14ac:dyDescent="0.35">
      <c r="A161" t="s">
        <v>1817</v>
      </c>
      <c r="B161" t="s">
        <v>4798</v>
      </c>
      <c r="C161">
        <v>10040300955</v>
      </c>
      <c r="D161" t="s">
        <v>61</v>
      </c>
    </row>
    <row r="162" spans="1:4" x14ac:dyDescent="0.35">
      <c r="A162" t="s">
        <v>517</v>
      </c>
      <c r="B162" t="s">
        <v>4799</v>
      </c>
      <c r="C162">
        <v>10053580659</v>
      </c>
      <c r="D162" t="s">
        <v>47</v>
      </c>
    </row>
    <row r="163" spans="1:4" x14ac:dyDescent="0.35">
      <c r="A163" t="s">
        <v>1818</v>
      </c>
      <c r="B163" t="s">
        <v>4800</v>
      </c>
      <c r="C163">
        <v>10132658695</v>
      </c>
      <c r="D163" t="s">
        <v>270</v>
      </c>
    </row>
    <row r="164" spans="1:4" x14ac:dyDescent="0.35">
      <c r="A164" t="s">
        <v>1819</v>
      </c>
      <c r="B164" t="s">
        <v>4801</v>
      </c>
      <c r="C164">
        <v>10036382155</v>
      </c>
      <c r="D164" t="s">
        <v>15</v>
      </c>
    </row>
    <row r="165" spans="1:4" x14ac:dyDescent="0.35">
      <c r="A165" t="s">
        <v>1820</v>
      </c>
      <c r="B165" t="s">
        <v>4802</v>
      </c>
      <c r="C165">
        <v>10053924102</v>
      </c>
      <c r="D165" t="s">
        <v>67</v>
      </c>
    </row>
    <row r="166" spans="1:4" x14ac:dyDescent="0.35">
      <c r="A166" t="s">
        <v>1821</v>
      </c>
      <c r="B166" t="s">
        <v>4803</v>
      </c>
      <c r="C166">
        <v>10052570546</v>
      </c>
      <c r="D166" t="s">
        <v>4804</v>
      </c>
    </row>
    <row r="167" spans="1:4" x14ac:dyDescent="0.35">
      <c r="A167" t="s">
        <v>1822</v>
      </c>
      <c r="B167" t="s">
        <v>4805</v>
      </c>
      <c r="C167">
        <v>10117563071</v>
      </c>
      <c r="D167" t="s">
        <v>49</v>
      </c>
    </row>
    <row r="168" spans="1:4" x14ac:dyDescent="0.35">
      <c r="A168" t="s">
        <v>501</v>
      </c>
      <c r="B168" t="s">
        <v>4806</v>
      </c>
      <c r="C168">
        <v>10022042828</v>
      </c>
      <c r="D168" t="s">
        <v>29</v>
      </c>
    </row>
    <row r="169" spans="1:4" x14ac:dyDescent="0.35">
      <c r="A169" t="s">
        <v>1823</v>
      </c>
      <c r="B169" t="s">
        <v>4807</v>
      </c>
      <c r="C169">
        <v>10080711761</v>
      </c>
      <c r="D169" t="s">
        <v>123</v>
      </c>
    </row>
    <row r="170" spans="1:4" x14ac:dyDescent="0.35">
      <c r="A170" t="s">
        <v>1824</v>
      </c>
      <c r="B170" t="s">
        <v>4808</v>
      </c>
      <c r="C170">
        <v>10093661766</v>
      </c>
      <c r="D170" t="s">
        <v>1630</v>
      </c>
    </row>
    <row r="171" spans="1:4" x14ac:dyDescent="0.35">
      <c r="A171" t="s">
        <v>1825</v>
      </c>
      <c r="B171" t="s">
        <v>4688</v>
      </c>
      <c r="C171">
        <v>10055127912</v>
      </c>
      <c r="D171" t="s">
        <v>27</v>
      </c>
    </row>
    <row r="172" spans="1:4" x14ac:dyDescent="0.35">
      <c r="A172" t="s">
        <v>1751</v>
      </c>
      <c r="B172" t="s">
        <v>4798</v>
      </c>
      <c r="C172">
        <v>10056227749</v>
      </c>
      <c r="D172" t="s">
        <v>49</v>
      </c>
    </row>
    <row r="173" spans="1:4" x14ac:dyDescent="0.35">
      <c r="A173" t="s">
        <v>1526</v>
      </c>
      <c r="B173" t="s">
        <v>4666</v>
      </c>
      <c r="C173">
        <v>10023846927</v>
      </c>
      <c r="D173" t="s">
        <v>25</v>
      </c>
    </row>
    <row r="174" spans="1:4" x14ac:dyDescent="0.35">
      <c r="A174" t="s">
        <v>1826</v>
      </c>
      <c r="B174" t="s">
        <v>4809</v>
      </c>
      <c r="C174">
        <v>10089612018</v>
      </c>
      <c r="D174" t="s">
        <v>44</v>
      </c>
    </row>
    <row r="175" spans="1:4" x14ac:dyDescent="0.35">
      <c r="A175" t="s">
        <v>1827</v>
      </c>
      <c r="B175" t="s">
        <v>4810</v>
      </c>
      <c r="C175">
        <v>10054716973</v>
      </c>
      <c r="D175" t="s">
        <v>47</v>
      </c>
    </row>
    <row r="176" spans="1:4" x14ac:dyDescent="0.35">
      <c r="A176" t="s">
        <v>1828</v>
      </c>
      <c r="B176" t="s">
        <v>4811</v>
      </c>
      <c r="C176">
        <v>10068994767</v>
      </c>
      <c r="D176" t="s">
        <v>17</v>
      </c>
    </row>
    <row r="177" spans="1:4" x14ac:dyDescent="0.35">
      <c r="A177" t="s">
        <v>1829</v>
      </c>
      <c r="B177" t="s">
        <v>4812</v>
      </c>
      <c r="C177">
        <v>10072810911</v>
      </c>
      <c r="D177" t="s">
        <v>61</v>
      </c>
    </row>
    <row r="178" spans="1:4" x14ac:dyDescent="0.35">
      <c r="A178" t="s">
        <v>1830</v>
      </c>
      <c r="B178" t="s">
        <v>4813</v>
      </c>
      <c r="C178">
        <v>10071427851</v>
      </c>
      <c r="D178" t="s">
        <v>260</v>
      </c>
    </row>
    <row r="179" spans="1:4" x14ac:dyDescent="0.35">
      <c r="A179" t="s">
        <v>1550</v>
      </c>
      <c r="B179" t="s">
        <v>4765</v>
      </c>
      <c r="C179">
        <v>10023663738</v>
      </c>
      <c r="D179" t="s">
        <v>29</v>
      </c>
    </row>
    <row r="180" spans="1:4" x14ac:dyDescent="0.35">
      <c r="A180" t="s">
        <v>223</v>
      </c>
      <c r="B180" t="s">
        <v>4814</v>
      </c>
      <c r="C180">
        <v>10008956114</v>
      </c>
      <c r="D180" t="s">
        <v>224</v>
      </c>
    </row>
    <row r="181" spans="1:4" x14ac:dyDescent="0.35">
      <c r="A181" t="s">
        <v>1831</v>
      </c>
      <c r="B181" t="s">
        <v>4815</v>
      </c>
      <c r="C181">
        <v>10063184770</v>
      </c>
      <c r="D181" t="s">
        <v>4816</v>
      </c>
    </row>
    <row r="182" spans="1:4" x14ac:dyDescent="0.35">
      <c r="A182" t="s">
        <v>492</v>
      </c>
      <c r="B182" t="s">
        <v>4817</v>
      </c>
      <c r="C182">
        <v>10064778196</v>
      </c>
      <c r="D182" t="s">
        <v>270</v>
      </c>
    </row>
    <row r="183" spans="1:4" x14ac:dyDescent="0.35">
      <c r="A183" t="s">
        <v>252</v>
      </c>
      <c r="B183" t="s">
        <v>4818</v>
      </c>
      <c r="C183">
        <v>10008928226</v>
      </c>
      <c r="D183" t="s">
        <v>253</v>
      </c>
    </row>
    <row r="184" spans="1:4" x14ac:dyDescent="0.35">
      <c r="A184" t="s">
        <v>1832</v>
      </c>
      <c r="B184" t="s">
        <v>4819</v>
      </c>
      <c r="C184">
        <v>10013498239</v>
      </c>
      <c r="D184" t="s">
        <v>4820</v>
      </c>
    </row>
    <row r="185" spans="1:4" x14ac:dyDescent="0.35">
      <c r="A185" t="s">
        <v>178</v>
      </c>
      <c r="B185" t="s">
        <v>4821</v>
      </c>
      <c r="C185">
        <v>10007209609</v>
      </c>
      <c r="D185" t="s">
        <v>159</v>
      </c>
    </row>
    <row r="186" spans="1:4" x14ac:dyDescent="0.35">
      <c r="A186" t="s">
        <v>1833</v>
      </c>
      <c r="B186" t="s">
        <v>4822</v>
      </c>
      <c r="C186">
        <v>10075816901</v>
      </c>
      <c r="D186" t="s">
        <v>4823</v>
      </c>
    </row>
    <row r="187" spans="1:4" x14ac:dyDescent="0.35">
      <c r="A187" t="s">
        <v>1834</v>
      </c>
      <c r="B187" t="s">
        <v>4824</v>
      </c>
      <c r="C187">
        <v>10132399122</v>
      </c>
      <c r="D187" t="s">
        <v>1630</v>
      </c>
    </row>
    <row r="188" spans="1:4" x14ac:dyDescent="0.35">
      <c r="A188" t="s">
        <v>1835</v>
      </c>
      <c r="B188" t="s">
        <v>4825</v>
      </c>
      <c r="C188">
        <v>10052493754</v>
      </c>
      <c r="D188" t="s">
        <v>47</v>
      </c>
    </row>
    <row r="189" spans="1:4" x14ac:dyDescent="0.35">
      <c r="A189" t="s">
        <v>1836</v>
      </c>
      <c r="B189" t="s">
        <v>4826</v>
      </c>
      <c r="C189">
        <v>10095254485</v>
      </c>
      <c r="D189" t="s">
        <v>1642</v>
      </c>
    </row>
    <row r="190" spans="1:4" x14ac:dyDescent="0.35">
      <c r="A190" t="s">
        <v>1837</v>
      </c>
      <c r="B190" t="s">
        <v>4827</v>
      </c>
      <c r="C190">
        <v>10127068263</v>
      </c>
      <c r="D190" t="s">
        <v>238</v>
      </c>
    </row>
    <row r="191" spans="1:4" x14ac:dyDescent="0.35">
      <c r="A191" t="s">
        <v>1838</v>
      </c>
      <c r="B191" t="s">
        <v>4828</v>
      </c>
      <c r="C191">
        <v>10097226417</v>
      </c>
      <c r="D191" t="s">
        <v>92</v>
      </c>
    </row>
    <row r="192" spans="1:4" x14ac:dyDescent="0.35">
      <c r="A192" t="s">
        <v>1839</v>
      </c>
      <c r="B192" t="s">
        <v>4829</v>
      </c>
      <c r="C192">
        <v>10118215294</v>
      </c>
      <c r="D192" t="s">
        <v>65</v>
      </c>
    </row>
    <row r="193" spans="1:4" x14ac:dyDescent="0.35">
      <c r="A193" t="s">
        <v>237</v>
      </c>
      <c r="B193" t="s">
        <v>4830</v>
      </c>
      <c r="C193">
        <v>10009548319</v>
      </c>
      <c r="D193" t="s">
        <v>238</v>
      </c>
    </row>
    <row r="194" spans="1:4" x14ac:dyDescent="0.35">
      <c r="A194" t="s">
        <v>1840</v>
      </c>
      <c r="B194" t="s">
        <v>4831</v>
      </c>
      <c r="C194">
        <v>10113660136</v>
      </c>
      <c r="D194" t="s">
        <v>241</v>
      </c>
    </row>
    <row r="195" spans="1:4" x14ac:dyDescent="0.35">
      <c r="A195" t="s">
        <v>1841</v>
      </c>
      <c r="B195" t="s">
        <v>4832</v>
      </c>
      <c r="C195">
        <v>10015111873</v>
      </c>
      <c r="D195" t="s">
        <v>260</v>
      </c>
    </row>
    <row r="196" spans="1:4" x14ac:dyDescent="0.35">
      <c r="A196" t="s">
        <v>1842</v>
      </c>
      <c r="B196" t="s">
        <v>4833</v>
      </c>
      <c r="C196">
        <v>10019762116</v>
      </c>
      <c r="D196" t="s">
        <v>224</v>
      </c>
    </row>
    <row r="197" spans="1:4" x14ac:dyDescent="0.35">
      <c r="A197" t="s">
        <v>1843</v>
      </c>
      <c r="B197" t="s">
        <v>4834</v>
      </c>
      <c r="C197">
        <v>10090504317</v>
      </c>
      <c r="D197" t="s">
        <v>4816</v>
      </c>
    </row>
    <row r="198" spans="1:4" x14ac:dyDescent="0.35">
      <c r="A198" t="s">
        <v>1844</v>
      </c>
      <c r="B198" t="s">
        <v>4835</v>
      </c>
      <c r="C198">
        <v>10005601631</v>
      </c>
      <c r="D198" t="s">
        <v>4763</v>
      </c>
    </row>
    <row r="199" spans="1:4" x14ac:dyDescent="0.35">
      <c r="A199" t="s">
        <v>1845</v>
      </c>
      <c r="B199" t="s">
        <v>4836</v>
      </c>
      <c r="C199">
        <v>10015358316</v>
      </c>
      <c r="D199" t="s">
        <v>56</v>
      </c>
    </row>
    <row r="200" spans="1:4" x14ac:dyDescent="0.35">
      <c r="A200" t="s">
        <v>467</v>
      </c>
      <c r="B200" t="s">
        <v>4837</v>
      </c>
      <c r="C200">
        <v>10015504523</v>
      </c>
      <c r="D200" t="s">
        <v>270</v>
      </c>
    </row>
    <row r="201" spans="1:4" x14ac:dyDescent="0.35">
      <c r="A201" t="s">
        <v>1846</v>
      </c>
      <c r="B201" t="s">
        <v>4838</v>
      </c>
      <c r="C201">
        <v>10006306091</v>
      </c>
      <c r="D201" t="s">
        <v>253</v>
      </c>
    </row>
    <row r="202" spans="1:4" x14ac:dyDescent="0.35">
      <c r="A202" t="s">
        <v>1847</v>
      </c>
      <c r="B202" t="s">
        <v>4839</v>
      </c>
      <c r="C202">
        <v>10117761721</v>
      </c>
      <c r="D202" t="s">
        <v>285</v>
      </c>
    </row>
    <row r="203" spans="1:4" x14ac:dyDescent="0.35">
      <c r="A203" t="s">
        <v>1848</v>
      </c>
      <c r="B203" t="s">
        <v>4840</v>
      </c>
      <c r="C203">
        <v>10088567145</v>
      </c>
      <c r="D203" t="s">
        <v>4820</v>
      </c>
    </row>
    <row r="204" spans="1:4" x14ac:dyDescent="0.35">
      <c r="A204" t="s">
        <v>1849</v>
      </c>
      <c r="B204" t="s">
        <v>4841</v>
      </c>
      <c r="C204">
        <v>10010109909</v>
      </c>
      <c r="D204" t="s">
        <v>4791</v>
      </c>
    </row>
    <row r="205" spans="1:4" x14ac:dyDescent="0.35">
      <c r="A205" t="s">
        <v>1850</v>
      </c>
      <c r="B205" t="s">
        <v>4842</v>
      </c>
      <c r="C205">
        <v>10063913179</v>
      </c>
      <c r="D205" t="s">
        <v>4823</v>
      </c>
    </row>
    <row r="206" spans="1:4" x14ac:dyDescent="0.35">
      <c r="A206" t="s">
        <v>1851</v>
      </c>
      <c r="B206" t="s">
        <v>4843</v>
      </c>
      <c r="C206">
        <v>10053904294</v>
      </c>
      <c r="D206" t="s">
        <v>47</v>
      </c>
    </row>
    <row r="207" spans="1:4" x14ac:dyDescent="0.35">
      <c r="A207" t="s">
        <v>1537</v>
      </c>
      <c r="B207" t="s">
        <v>4844</v>
      </c>
      <c r="C207">
        <v>10008973995</v>
      </c>
      <c r="D207" t="s">
        <v>25</v>
      </c>
    </row>
    <row r="208" spans="1:4" x14ac:dyDescent="0.35">
      <c r="A208" t="s">
        <v>1852</v>
      </c>
      <c r="B208" t="s">
        <v>4845</v>
      </c>
      <c r="C208">
        <v>10005791284</v>
      </c>
      <c r="D208" t="s">
        <v>121</v>
      </c>
    </row>
    <row r="209" spans="1:4" x14ac:dyDescent="0.35">
      <c r="A209" t="s">
        <v>635</v>
      </c>
      <c r="B209" t="s">
        <v>4846</v>
      </c>
      <c r="C209">
        <v>10015473908</v>
      </c>
      <c r="D209" t="s">
        <v>53</v>
      </c>
    </row>
    <row r="210" spans="1:4" x14ac:dyDescent="0.35">
      <c r="A210" t="s">
        <v>1853</v>
      </c>
      <c r="B210" t="s">
        <v>4847</v>
      </c>
      <c r="C210">
        <v>10079682046</v>
      </c>
      <c r="D210" t="s">
        <v>241</v>
      </c>
    </row>
    <row r="211" spans="1:4" x14ac:dyDescent="0.35">
      <c r="A211" t="s">
        <v>1854</v>
      </c>
      <c r="B211" t="s">
        <v>4848</v>
      </c>
      <c r="C211">
        <v>10007268516</v>
      </c>
      <c r="D211" t="s">
        <v>260</v>
      </c>
    </row>
    <row r="212" spans="1:4" x14ac:dyDescent="0.35">
      <c r="A212" t="s">
        <v>1589</v>
      </c>
      <c r="B212" t="s">
        <v>4849</v>
      </c>
      <c r="C212">
        <v>10016316592</v>
      </c>
      <c r="D212" t="s">
        <v>190</v>
      </c>
    </row>
    <row r="213" spans="1:4" x14ac:dyDescent="0.35">
      <c r="A213" t="s">
        <v>1855</v>
      </c>
      <c r="B213" t="s">
        <v>4850</v>
      </c>
      <c r="C213">
        <v>10014867050</v>
      </c>
      <c r="D213" t="s">
        <v>224</v>
      </c>
    </row>
    <row r="214" spans="1:4" x14ac:dyDescent="0.35">
      <c r="A214" t="s">
        <v>1856</v>
      </c>
      <c r="B214" t="s">
        <v>4851</v>
      </c>
      <c r="C214">
        <v>10080747026</v>
      </c>
      <c r="D214" t="s">
        <v>4816</v>
      </c>
    </row>
    <row r="215" spans="1:4" x14ac:dyDescent="0.35">
      <c r="A215" t="s">
        <v>1857</v>
      </c>
      <c r="B215" t="s">
        <v>4852</v>
      </c>
      <c r="C215">
        <v>10080666901</v>
      </c>
      <c r="D215" t="s">
        <v>123</v>
      </c>
    </row>
    <row r="216" spans="1:4" x14ac:dyDescent="0.35">
      <c r="A216" t="s">
        <v>1858</v>
      </c>
      <c r="B216" t="s">
        <v>4853</v>
      </c>
      <c r="C216">
        <v>10133935560</v>
      </c>
      <c r="D216" t="s">
        <v>1642</v>
      </c>
    </row>
    <row r="217" spans="1:4" x14ac:dyDescent="0.35">
      <c r="A217" t="s">
        <v>1859</v>
      </c>
      <c r="B217" t="s">
        <v>4854</v>
      </c>
      <c r="C217">
        <v>10072421190</v>
      </c>
      <c r="D217" t="s">
        <v>4763</v>
      </c>
    </row>
    <row r="218" spans="1:4" x14ac:dyDescent="0.35">
      <c r="A218" t="s">
        <v>1860</v>
      </c>
      <c r="B218" t="s">
        <v>4855</v>
      </c>
      <c r="C218">
        <v>10037538273</v>
      </c>
      <c r="D218" t="s">
        <v>61</v>
      </c>
    </row>
    <row r="219" spans="1:4" x14ac:dyDescent="0.35">
      <c r="A219" t="s">
        <v>239</v>
      </c>
      <c r="B219" t="s">
        <v>4856</v>
      </c>
      <c r="C219">
        <v>10008678551</v>
      </c>
      <c r="D219" t="s">
        <v>56</v>
      </c>
    </row>
    <row r="220" spans="1:4" x14ac:dyDescent="0.35">
      <c r="A220" t="s">
        <v>1861</v>
      </c>
      <c r="B220" t="s">
        <v>4857</v>
      </c>
      <c r="C220">
        <v>10088779434</v>
      </c>
      <c r="D220" t="s">
        <v>270</v>
      </c>
    </row>
    <row r="221" spans="1:4" x14ac:dyDescent="0.35">
      <c r="A221" t="s">
        <v>1862</v>
      </c>
      <c r="B221" t="s">
        <v>4858</v>
      </c>
      <c r="C221">
        <v>10115347835</v>
      </c>
      <c r="D221" t="s">
        <v>253</v>
      </c>
    </row>
    <row r="222" spans="1:4" x14ac:dyDescent="0.35">
      <c r="A222" t="s">
        <v>1863</v>
      </c>
      <c r="B222" t="s">
        <v>4859</v>
      </c>
      <c r="C222">
        <v>10101895652</v>
      </c>
      <c r="D222" t="s">
        <v>285</v>
      </c>
    </row>
    <row r="223" spans="1:4" x14ac:dyDescent="0.35">
      <c r="A223" t="s">
        <v>1864</v>
      </c>
      <c r="B223" t="s">
        <v>4860</v>
      </c>
      <c r="C223">
        <v>10007224763</v>
      </c>
      <c r="D223" t="s">
        <v>4820</v>
      </c>
    </row>
    <row r="224" spans="1:4" x14ac:dyDescent="0.35">
      <c r="A224" t="s">
        <v>1865</v>
      </c>
      <c r="B224" t="s">
        <v>4861</v>
      </c>
      <c r="C224">
        <v>10128344118</v>
      </c>
      <c r="D224" t="s">
        <v>49</v>
      </c>
    </row>
    <row r="225" spans="1:4" x14ac:dyDescent="0.35">
      <c r="A225" t="s">
        <v>1866</v>
      </c>
      <c r="B225" t="s">
        <v>4862</v>
      </c>
      <c r="C225">
        <v>10072671168</v>
      </c>
      <c r="D225" t="s">
        <v>159</v>
      </c>
    </row>
    <row r="226" spans="1:4" x14ac:dyDescent="0.35">
      <c r="A226" t="s">
        <v>1867</v>
      </c>
      <c r="B226" t="s">
        <v>4863</v>
      </c>
      <c r="C226">
        <v>10015270511</v>
      </c>
      <c r="D226" t="s">
        <v>4791</v>
      </c>
    </row>
    <row r="227" spans="1:4" x14ac:dyDescent="0.35">
      <c r="A227" t="s">
        <v>1868</v>
      </c>
      <c r="B227" t="s">
        <v>4864</v>
      </c>
      <c r="C227">
        <v>10075931984</v>
      </c>
      <c r="D227" t="s">
        <v>4823</v>
      </c>
    </row>
    <row r="228" spans="1:4" x14ac:dyDescent="0.35">
      <c r="A228" t="s">
        <v>1869</v>
      </c>
      <c r="B228" t="s">
        <v>4865</v>
      </c>
      <c r="C228">
        <v>10047310318</v>
      </c>
      <c r="D228" t="s">
        <v>49</v>
      </c>
    </row>
    <row r="229" spans="1:4" x14ac:dyDescent="0.35">
      <c r="A229" t="s">
        <v>1870</v>
      </c>
      <c r="B229" t="s">
        <v>4866</v>
      </c>
      <c r="C229">
        <v>10140765471</v>
      </c>
      <c r="D229" t="s">
        <v>121</v>
      </c>
    </row>
    <row r="230" spans="1:4" x14ac:dyDescent="0.35">
      <c r="A230" t="s">
        <v>164</v>
      </c>
      <c r="B230" t="s">
        <v>4867</v>
      </c>
      <c r="C230">
        <v>10007904369</v>
      </c>
      <c r="D230" t="s">
        <v>36</v>
      </c>
    </row>
    <row r="231" spans="1:4" x14ac:dyDescent="0.35">
      <c r="A231" t="s">
        <v>1871</v>
      </c>
      <c r="B231" t="s">
        <v>4868</v>
      </c>
      <c r="C231">
        <v>10041585904</v>
      </c>
      <c r="D231" t="s">
        <v>61</v>
      </c>
    </row>
    <row r="232" spans="1:4" x14ac:dyDescent="0.35">
      <c r="A232" t="s">
        <v>1872</v>
      </c>
      <c r="B232" t="s">
        <v>4869</v>
      </c>
      <c r="C232">
        <v>10089867854</v>
      </c>
      <c r="D232" t="s">
        <v>25</v>
      </c>
    </row>
    <row r="233" spans="1:4" x14ac:dyDescent="0.35">
      <c r="A233" t="s">
        <v>1873</v>
      </c>
      <c r="B233" t="s">
        <v>4870</v>
      </c>
      <c r="C233">
        <v>10127891652</v>
      </c>
      <c r="D233" t="s">
        <v>241</v>
      </c>
    </row>
    <row r="234" spans="1:4" x14ac:dyDescent="0.35">
      <c r="A234" t="s">
        <v>1874</v>
      </c>
      <c r="B234" t="s">
        <v>4871</v>
      </c>
      <c r="C234">
        <v>10071485445</v>
      </c>
      <c r="D234" t="s">
        <v>260</v>
      </c>
    </row>
    <row r="235" spans="1:4" x14ac:dyDescent="0.35">
      <c r="A235" t="s">
        <v>1875</v>
      </c>
      <c r="B235" t="s">
        <v>4872</v>
      </c>
      <c r="C235">
        <v>10050629334</v>
      </c>
      <c r="D235" t="s">
        <v>190</v>
      </c>
    </row>
    <row r="236" spans="1:4" x14ac:dyDescent="0.35">
      <c r="A236" t="s">
        <v>1876</v>
      </c>
      <c r="B236" t="s">
        <v>4873</v>
      </c>
      <c r="C236">
        <v>10071597296</v>
      </c>
      <c r="D236" t="s">
        <v>92</v>
      </c>
    </row>
    <row r="237" spans="1:4" x14ac:dyDescent="0.35">
      <c r="A237" t="s">
        <v>1877</v>
      </c>
      <c r="B237" t="s">
        <v>4874</v>
      </c>
      <c r="C237">
        <v>10128558326</v>
      </c>
      <c r="D237" t="s">
        <v>1642</v>
      </c>
    </row>
    <row r="238" spans="1:4" x14ac:dyDescent="0.35">
      <c r="A238" t="s">
        <v>1878</v>
      </c>
      <c r="B238" t="s">
        <v>4875</v>
      </c>
      <c r="C238">
        <v>10107613501</v>
      </c>
      <c r="D238" t="s">
        <v>4763</v>
      </c>
    </row>
    <row r="239" spans="1:4" x14ac:dyDescent="0.35">
      <c r="A239" t="s">
        <v>1879</v>
      </c>
      <c r="B239" t="s">
        <v>4876</v>
      </c>
      <c r="C239">
        <v>10014966070</v>
      </c>
      <c r="D239" t="s">
        <v>53</v>
      </c>
    </row>
    <row r="240" spans="1:4" x14ac:dyDescent="0.35">
      <c r="A240" t="s">
        <v>1880</v>
      </c>
      <c r="B240" t="s">
        <v>4877</v>
      </c>
      <c r="C240">
        <v>10118775773</v>
      </c>
      <c r="D240" t="s">
        <v>85</v>
      </c>
    </row>
    <row r="241" spans="1:4" x14ac:dyDescent="0.35">
      <c r="A241" t="s">
        <v>1881</v>
      </c>
      <c r="B241" t="s">
        <v>4878</v>
      </c>
      <c r="C241">
        <v>10041888624</v>
      </c>
      <c r="D241" t="s">
        <v>61</v>
      </c>
    </row>
    <row r="242" spans="1:4" x14ac:dyDescent="0.35">
      <c r="A242" t="s">
        <v>1882</v>
      </c>
      <c r="B242" t="s">
        <v>4879</v>
      </c>
      <c r="C242">
        <v>10122776116</v>
      </c>
      <c r="D242" t="s">
        <v>40</v>
      </c>
    </row>
    <row r="243" spans="1:4" x14ac:dyDescent="0.35">
      <c r="A243" t="s">
        <v>1883</v>
      </c>
      <c r="B243" t="s">
        <v>4880</v>
      </c>
      <c r="C243">
        <v>10124478363</v>
      </c>
      <c r="D243" t="s">
        <v>56</v>
      </c>
    </row>
    <row r="244" spans="1:4" x14ac:dyDescent="0.35">
      <c r="A244" t="s">
        <v>1884</v>
      </c>
      <c r="B244" t="s">
        <v>4881</v>
      </c>
      <c r="C244">
        <v>10035369820</v>
      </c>
      <c r="D244" t="s">
        <v>21</v>
      </c>
    </row>
    <row r="245" spans="1:4" x14ac:dyDescent="0.35">
      <c r="A245" t="s">
        <v>1885</v>
      </c>
      <c r="B245" t="s">
        <v>4882</v>
      </c>
      <c r="C245">
        <v>10093918313</v>
      </c>
      <c r="D245" t="s">
        <v>253</v>
      </c>
    </row>
    <row r="246" spans="1:4" x14ac:dyDescent="0.35">
      <c r="A246" t="s">
        <v>1886</v>
      </c>
      <c r="B246" t="s">
        <v>4883</v>
      </c>
      <c r="C246">
        <v>10101897167</v>
      </c>
      <c r="D246" t="s">
        <v>285</v>
      </c>
    </row>
    <row r="247" spans="1:4" x14ac:dyDescent="0.35">
      <c r="A247" t="s">
        <v>1887</v>
      </c>
      <c r="B247" t="s">
        <v>4884</v>
      </c>
      <c r="C247">
        <v>10106592876</v>
      </c>
      <c r="D247" t="s">
        <v>4820</v>
      </c>
    </row>
    <row r="248" spans="1:4" x14ac:dyDescent="0.35">
      <c r="A248" t="s">
        <v>1888</v>
      </c>
      <c r="B248" t="s">
        <v>4885</v>
      </c>
      <c r="C248">
        <v>10083504553</v>
      </c>
      <c r="D248" t="s">
        <v>25</v>
      </c>
    </row>
    <row r="249" spans="1:4" x14ac:dyDescent="0.35">
      <c r="A249" t="s">
        <v>1889</v>
      </c>
      <c r="B249" t="s">
        <v>4886</v>
      </c>
      <c r="C249">
        <v>10016240107</v>
      </c>
      <c r="D249" t="s">
        <v>4887</v>
      </c>
    </row>
    <row r="250" spans="1:4" x14ac:dyDescent="0.35">
      <c r="A250" t="s">
        <v>1890</v>
      </c>
      <c r="B250" t="s">
        <v>4888</v>
      </c>
      <c r="C250">
        <v>10140695046</v>
      </c>
      <c r="D250" t="s">
        <v>270</v>
      </c>
    </row>
    <row r="251" spans="1:4" x14ac:dyDescent="0.35">
      <c r="A251" t="s">
        <v>1891</v>
      </c>
      <c r="B251" t="s">
        <v>4889</v>
      </c>
      <c r="C251">
        <v>10120914524</v>
      </c>
      <c r="D251" t="s">
        <v>148</v>
      </c>
    </row>
    <row r="252" spans="1:4" x14ac:dyDescent="0.35">
      <c r="A252" t="s">
        <v>1892</v>
      </c>
      <c r="B252" t="s">
        <v>4890</v>
      </c>
      <c r="C252">
        <v>10063850636</v>
      </c>
      <c r="D252" t="s">
        <v>61</v>
      </c>
    </row>
    <row r="253" spans="1:4" x14ac:dyDescent="0.35">
      <c r="A253" t="s">
        <v>1893</v>
      </c>
      <c r="B253" t="s">
        <v>4891</v>
      </c>
      <c r="C253">
        <v>10030681585</v>
      </c>
      <c r="D253" t="s">
        <v>53</v>
      </c>
    </row>
    <row r="254" spans="1:4" x14ac:dyDescent="0.35">
      <c r="A254" t="s">
        <v>1894</v>
      </c>
      <c r="B254" t="s">
        <v>4892</v>
      </c>
      <c r="C254">
        <v>10123975680</v>
      </c>
      <c r="D254" t="s">
        <v>40</v>
      </c>
    </row>
    <row r="255" spans="1:4" x14ac:dyDescent="0.35">
      <c r="A255" t="s">
        <v>1895</v>
      </c>
      <c r="B255" t="s">
        <v>4893</v>
      </c>
      <c r="C255">
        <v>10066162973</v>
      </c>
      <c r="D255" t="s">
        <v>17</v>
      </c>
    </row>
    <row r="256" spans="1:4" x14ac:dyDescent="0.35">
      <c r="A256" t="s">
        <v>1896</v>
      </c>
      <c r="B256" t="s">
        <v>4894</v>
      </c>
      <c r="C256">
        <v>10121656976</v>
      </c>
      <c r="D256" t="s">
        <v>260</v>
      </c>
    </row>
    <row r="257" spans="1:4" x14ac:dyDescent="0.35">
      <c r="A257" t="s">
        <v>1897</v>
      </c>
      <c r="B257" t="s">
        <v>4895</v>
      </c>
      <c r="C257">
        <v>10065050406</v>
      </c>
      <c r="D257" t="s">
        <v>51</v>
      </c>
    </row>
    <row r="258" spans="1:4" x14ac:dyDescent="0.35">
      <c r="A258" t="s">
        <v>1898</v>
      </c>
      <c r="B258" t="s">
        <v>4896</v>
      </c>
      <c r="C258">
        <v>10111820065</v>
      </c>
      <c r="D258" t="s">
        <v>27</v>
      </c>
    </row>
    <row r="259" spans="1:4" x14ac:dyDescent="0.35">
      <c r="A259" t="s">
        <v>1899</v>
      </c>
      <c r="B259" t="s">
        <v>4897</v>
      </c>
      <c r="C259">
        <v>10095118887</v>
      </c>
      <c r="D259" t="s">
        <v>38</v>
      </c>
    </row>
    <row r="260" spans="1:4" x14ac:dyDescent="0.35">
      <c r="A260" t="s">
        <v>1900</v>
      </c>
      <c r="B260" t="s">
        <v>4898</v>
      </c>
      <c r="C260">
        <v>10006292957</v>
      </c>
      <c r="D260" t="s">
        <v>19</v>
      </c>
    </row>
    <row r="261" spans="1:4" x14ac:dyDescent="0.35">
      <c r="A261" t="s">
        <v>1901</v>
      </c>
      <c r="B261" t="s">
        <v>4899</v>
      </c>
      <c r="C261">
        <v>10133934449</v>
      </c>
      <c r="D261" t="s">
        <v>241</v>
      </c>
    </row>
    <row r="262" spans="1:4" x14ac:dyDescent="0.35">
      <c r="A262" t="s">
        <v>189</v>
      </c>
      <c r="B262" t="s">
        <v>4900</v>
      </c>
      <c r="C262">
        <v>10050874359</v>
      </c>
      <c r="D262" t="s">
        <v>190</v>
      </c>
    </row>
    <row r="263" spans="1:4" x14ac:dyDescent="0.35">
      <c r="A263" t="s">
        <v>1902</v>
      </c>
      <c r="B263" t="s">
        <v>4901</v>
      </c>
      <c r="C263">
        <v>10125812721</v>
      </c>
      <c r="D263" t="s">
        <v>92</v>
      </c>
    </row>
    <row r="264" spans="1:4" x14ac:dyDescent="0.35">
      <c r="A264" t="s">
        <v>1903</v>
      </c>
      <c r="B264" t="s">
        <v>4902</v>
      </c>
      <c r="C264">
        <v>10080711660</v>
      </c>
      <c r="D264" t="s">
        <v>123</v>
      </c>
    </row>
    <row r="265" spans="1:4" x14ac:dyDescent="0.35">
      <c r="A265" t="s">
        <v>1904</v>
      </c>
      <c r="B265" t="s">
        <v>4903</v>
      </c>
      <c r="C265">
        <v>10016235356</v>
      </c>
      <c r="D265" t="s">
        <v>56</v>
      </c>
    </row>
    <row r="266" spans="1:4" x14ac:dyDescent="0.35">
      <c r="A266" t="s">
        <v>1905</v>
      </c>
      <c r="B266" t="s">
        <v>4904</v>
      </c>
      <c r="C266">
        <v>10016203428</v>
      </c>
      <c r="D266" t="s">
        <v>67</v>
      </c>
    </row>
    <row r="267" spans="1:4" x14ac:dyDescent="0.35">
      <c r="A267" t="s">
        <v>1906</v>
      </c>
      <c r="B267" t="s">
        <v>4905</v>
      </c>
      <c r="C267">
        <v>10117694629</v>
      </c>
      <c r="D267" t="s">
        <v>253</v>
      </c>
    </row>
    <row r="268" spans="1:4" x14ac:dyDescent="0.35">
      <c r="A268" t="s">
        <v>1907</v>
      </c>
      <c r="B268" t="s">
        <v>4875</v>
      </c>
      <c r="C268">
        <v>10104781909</v>
      </c>
      <c r="D268" t="s">
        <v>59</v>
      </c>
    </row>
    <row r="269" spans="1:4" x14ac:dyDescent="0.35">
      <c r="A269" t="s">
        <v>1908</v>
      </c>
      <c r="B269" t="s">
        <v>4906</v>
      </c>
      <c r="C269">
        <v>10090348511</v>
      </c>
      <c r="D269" t="s">
        <v>31</v>
      </c>
    </row>
    <row r="270" spans="1:4" x14ac:dyDescent="0.35">
      <c r="A270" t="s">
        <v>1909</v>
      </c>
      <c r="B270" t="s">
        <v>4907</v>
      </c>
      <c r="C270">
        <v>10075673118</v>
      </c>
      <c r="D270" t="s">
        <v>61</v>
      </c>
    </row>
    <row r="271" spans="1:4" x14ac:dyDescent="0.35">
      <c r="A271" t="s">
        <v>299</v>
      </c>
      <c r="B271" t="s">
        <v>4908</v>
      </c>
      <c r="C271">
        <v>10009998357</v>
      </c>
      <c r="D271" t="s">
        <v>238</v>
      </c>
    </row>
    <row r="272" spans="1:4" x14ac:dyDescent="0.35">
      <c r="A272" t="s">
        <v>1910</v>
      </c>
      <c r="B272" t="s">
        <v>4909</v>
      </c>
      <c r="C272">
        <v>10132540780</v>
      </c>
      <c r="D272" t="s">
        <v>27</v>
      </c>
    </row>
    <row r="273" spans="1:4" x14ac:dyDescent="0.35">
      <c r="A273" t="s">
        <v>1911</v>
      </c>
      <c r="B273" t="s">
        <v>4910</v>
      </c>
      <c r="C273">
        <v>10121657380</v>
      </c>
      <c r="D273" t="s">
        <v>260</v>
      </c>
    </row>
    <row r="274" spans="1:4" x14ac:dyDescent="0.35">
      <c r="A274" t="s">
        <v>1912</v>
      </c>
      <c r="B274" t="s">
        <v>4911</v>
      </c>
      <c r="C274">
        <v>10035198149</v>
      </c>
      <c r="D274" t="s">
        <v>29</v>
      </c>
    </row>
    <row r="275" spans="1:4" x14ac:dyDescent="0.35">
      <c r="A275" t="s">
        <v>1913</v>
      </c>
      <c r="B275" t="s">
        <v>4912</v>
      </c>
      <c r="C275">
        <v>10015703674</v>
      </c>
      <c r="D275" t="s">
        <v>51</v>
      </c>
    </row>
    <row r="276" spans="1:4" x14ac:dyDescent="0.35">
      <c r="A276" t="s">
        <v>1914</v>
      </c>
      <c r="B276" t="s">
        <v>4913</v>
      </c>
      <c r="C276">
        <v>10053606628</v>
      </c>
      <c r="D276" t="s">
        <v>241</v>
      </c>
    </row>
    <row r="277" spans="1:4" x14ac:dyDescent="0.35">
      <c r="A277" t="s">
        <v>1915</v>
      </c>
      <c r="B277" t="s">
        <v>4914</v>
      </c>
      <c r="C277">
        <v>10062251247</v>
      </c>
      <c r="D277" t="s">
        <v>19</v>
      </c>
    </row>
    <row r="278" spans="1:4" x14ac:dyDescent="0.35">
      <c r="A278" t="s">
        <v>1916</v>
      </c>
      <c r="B278" t="s">
        <v>4915</v>
      </c>
      <c r="C278">
        <v>10135770678</v>
      </c>
      <c r="D278" t="s">
        <v>190</v>
      </c>
    </row>
    <row r="279" spans="1:4" x14ac:dyDescent="0.35">
      <c r="A279" t="s">
        <v>1917</v>
      </c>
      <c r="B279" t="s">
        <v>4851</v>
      </c>
      <c r="C279">
        <v>10060680453</v>
      </c>
      <c r="D279" t="s">
        <v>92</v>
      </c>
    </row>
    <row r="280" spans="1:4" x14ac:dyDescent="0.35">
      <c r="A280" t="s">
        <v>1918</v>
      </c>
      <c r="B280" t="s">
        <v>4916</v>
      </c>
      <c r="C280">
        <v>10080667204</v>
      </c>
      <c r="D280" t="s">
        <v>123</v>
      </c>
    </row>
    <row r="281" spans="1:4" x14ac:dyDescent="0.35">
      <c r="A281" t="s">
        <v>1919</v>
      </c>
      <c r="B281" t="s">
        <v>4917</v>
      </c>
      <c r="C281">
        <v>10097389293</v>
      </c>
      <c r="D281" t="s">
        <v>4763</v>
      </c>
    </row>
    <row r="282" spans="1:4" x14ac:dyDescent="0.35">
      <c r="A282" t="s">
        <v>1920</v>
      </c>
      <c r="B282" t="s">
        <v>4918</v>
      </c>
      <c r="C282">
        <v>10065841055</v>
      </c>
      <c r="D282" t="s">
        <v>17</v>
      </c>
    </row>
    <row r="283" spans="1:4" x14ac:dyDescent="0.35">
      <c r="A283" t="s">
        <v>1523</v>
      </c>
      <c r="B283" t="s">
        <v>4919</v>
      </c>
      <c r="C283">
        <v>10093733306</v>
      </c>
      <c r="D283" t="s">
        <v>270</v>
      </c>
    </row>
    <row r="284" spans="1:4" x14ac:dyDescent="0.35">
      <c r="A284" t="s">
        <v>1921</v>
      </c>
      <c r="B284" t="s">
        <v>4920</v>
      </c>
      <c r="C284">
        <v>10080656187</v>
      </c>
      <c r="D284" t="s">
        <v>21</v>
      </c>
    </row>
    <row r="285" spans="1:4" x14ac:dyDescent="0.35">
      <c r="A285" t="s">
        <v>1922</v>
      </c>
      <c r="B285" t="s">
        <v>4921</v>
      </c>
      <c r="C285">
        <v>10118968864</v>
      </c>
      <c r="D285" t="s">
        <v>67</v>
      </c>
    </row>
    <row r="286" spans="1:4" x14ac:dyDescent="0.35">
      <c r="A286" t="s">
        <v>1923</v>
      </c>
      <c r="B286" t="s">
        <v>4922</v>
      </c>
      <c r="C286">
        <v>10070453003</v>
      </c>
      <c r="D286" t="s">
        <v>159</v>
      </c>
    </row>
    <row r="287" spans="1:4" x14ac:dyDescent="0.35">
      <c r="A287" t="s">
        <v>1924</v>
      </c>
      <c r="B287" t="s">
        <v>4923</v>
      </c>
      <c r="C287">
        <v>10084509111</v>
      </c>
      <c r="D287" t="s">
        <v>59</v>
      </c>
    </row>
    <row r="288" spans="1:4" x14ac:dyDescent="0.35">
      <c r="A288" t="s">
        <v>1925</v>
      </c>
      <c r="B288" t="s">
        <v>4924</v>
      </c>
      <c r="C288">
        <v>10051151417</v>
      </c>
      <c r="D288" t="s">
        <v>4887</v>
      </c>
    </row>
    <row r="289" spans="1:4" x14ac:dyDescent="0.35">
      <c r="A289" t="s">
        <v>1926</v>
      </c>
      <c r="B289" t="s">
        <v>4925</v>
      </c>
      <c r="C289">
        <v>10045947163</v>
      </c>
      <c r="D289" t="s">
        <v>67</v>
      </c>
    </row>
    <row r="290" spans="1:4" x14ac:dyDescent="0.35">
      <c r="A290" t="s">
        <v>1927</v>
      </c>
      <c r="B290" t="s">
        <v>4926</v>
      </c>
      <c r="C290">
        <v>10140694945</v>
      </c>
      <c r="D290" t="s">
        <v>270</v>
      </c>
    </row>
    <row r="291" spans="1:4" x14ac:dyDescent="0.35">
      <c r="A291" t="s">
        <v>364</v>
      </c>
      <c r="B291" t="s">
        <v>4863</v>
      </c>
      <c r="C291">
        <v>10069708729</v>
      </c>
      <c r="D291" t="s">
        <v>272</v>
      </c>
    </row>
    <row r="292" spans="1:4" x14ac:dyDescent="0.35">
      <c r="A292" t="s">
        <v>1928</v>
      </c>
      <c r="B292" t="s">
        <v>4927</v>
      </c>
      <c r="C292">
        <v>10096553477</v>
      </c>
      <c r="D292" t="s">
        <v>148</v>
      </c>
    </row>
    <row r="293" spans="1:4" x14ac:dyDescent="0.35">
      <c r="A293" t="s">
        <v>1929</v>
      </c>
      <c r="B293" t="s">
        <v>4928</v>
      </c>
      <c r="C293">
        <v>10050979342</v>
      </c>
      <c r="D293" t="s">
        <v>61</v>
      </c>
    </row>
    <row r="294" spans="1:4" x14ac:dyDescent="0.35">
      <c r="A294" t="s">
        <v>1930</v>
      </c>
      <c r="B294" t="s">
        <v>4929</v>
      </c>
      <c r="C294">
        <v>10104748967</v>
      </c>
      <c r="D294" t="s">
        <v>17</v>
      </c>
    </row>
    <row r="295" spans="1:4" x14ac:dyDescent="0.35">
      <c r="A295" t="s">
        <v>1931</v>
      </c>
      <c r="B295" t="s">
        <v>4930</v>
      </c>
      <c r="C295">
        <v>10067881893</v>
      </c>
      <c r="D295" t="s">
        <v>29</v>
      </c>
    </row>
    <row r="296" spans="1:4" x14ac:dyDescent="0.35">
      <c r="A296" t="s">
        <v>1932</v>
      </c>
      <c r="B296" t="s">
        <v>4931</v>
      </c>
      <c r="C296">
        <v>10023122760</v>
      </c>
      <c r="D296" t="s">
        <v>19</v>
      </c>
    </row>
    <row r="297" spans="1:4" x14ac:dyDescent="0.35">
      <c r="A297" t="s">
        <v>1933</v>
      </c>
      <c r="B297" t="s">
        <v>4932</v>
      </c>
      <c r="C297">
        <v>10049971956</v>
      </c>
      <c r="D297" t="s">
        <v>190</v>
      </c>
    </row>
    <row r="298" spans="1:4" x14ac:dyDescent="0.35">
      <c r="A298" t="s">
        <v>1934</v>
      </c>
      <c r="B298" t="s">
        <v>4933</v>
      </c>
      <c r="C298">
        <v>10060445229</v>
      </c>
      <c r="D298" t="s">
        <v>67</v>
      </c>
    </row>
    <row r="299" spans="1:4" x14ac:dyDescent="0.35">
      <c r="A299" t="s">
        <v>1935</v>
      </c>
      <c r="B299" t="s">
        <v>4934</v>
      </c>
      <c r="C299">
        <v>10049094007</v>
      </c>
      <c r="D299" t="s">
        <v>159</v>
      </c>
    </row>
    <row r="300" spans="1:4" x14ac:dyDescent="0.35">
      <c r="A300" t="s">
        <v>1936</v>
      </c>
      <c r="B300" t="s">
        <v>4935</v>
      </c>
      <c r="C300">
        <v>10069654872</v>
      </c>
      <c r="D300" t="s">
        <v>59</v>
      </c>
    </row>
    <row r="301" spans="1:4" x14ac:dyDescent="0.35">
      <c r="A301" t="s">
        <v>1937</v>
      </c>
      <c r="B301" t="s">
        <v>4936</v>
      </c>
      <c r="C301">
        <v>10103672065</v>
      </c>
      <c r="D301" t="s">
        <v>4823</v>
      </c>
    </row>
    <row r="302" spans="1:4" x14ac:dyDescent="0.35">
      <c r="A302" t="s">
        <v>1938</v>
      </c>
      <c r="B302" t="s">
        <v>4937</v>
      </c>
      <c r="C302">
        <v>10010644520</v>
      </c>
      <c r="D302" t="s">
        <v>4887</v>
      </c>
    </row>
    <row r="303" spans="1:4" x14ac:dyDescent="0.35">
      <c r="A303" t="s">
        <v>1939</v>
      </c>
      <c r="B303" t="s">
        <v>4938</v>
      </c>
      <c r="C303">
        <v>10009741309</v>
      </c>
      <c r="D303" t="s">
        <v>145</v>
      </c>
    </row>
    <row r="304" spans="1:4" x14ac:dyDescent="0.35">
      <c r="A304" t="s">
        <v>1940</v>
      </c>
      <c r="B304" t="s">
        <v>4939</v>
      </c>
      <c r="C304">
        <v>10109497119</v>
      </c>
      <c r="D304" t="s">
        <v>270</v>
      </c>
    </row>
    <row r="305" spans="1:4" x14ac:dyDescent="0.35">
      <c r="A305" t="s">
        <v>461</v>
      </c>
      <c r="B305" t="s">
        <v>4940</v>
      </c>
      <c r="C305">
        <v>10011184484</v>
      </c>
      <c r="D305" t="s">
        <v>61</v>
      </c>
    </row>
    <row r="306" spans="1:4" x14ac:dyDescent="0.35">
      <c r="A306" t="s">
        <v>1941</v>
      </c>
      <c r="B306" t="s">
        <v>4941</v>
      </c>
      <c r="C306">
        <v>10108225308</v>
      </c>
      <c r="D306" t="s">
        <v>59</v>
      </c>
    </row>
    <row r="307" spans="1:4" x14ac:dyDescent="0.35">
      <c r="A307" t="s">
        <v>1942</v>
      </c>
      <c r="B307" t="s">
        <v>4942</v>
      </c>
      <c r="C307">
        <v>10090080446</v>
      </c>
      <c r="D307" t="s">
        <v>92</v>
      </c>
    </row>
    <row r="308" spans="1:4" x14ac:dyDescent="0.35">
      <c r="A308" t="s">
        <v>1943</v>
      </c>
      <c r="B308" t="s">
        <v>4788</v>
      </c>
      <c r="C308">
        <v>10070001547</v>
      </c>
      <c r="D308" t="s">
        <v>17</v>
      </c>
    </row>
    <row r="309" spans="1:4" x14ac:dyDescent="0.35">
      <c r="A309" t="s">
        <v>1944</v>
      </c>
      <c r="B309" t="s">
        <v>4943</v>
      </c>
      <c r="C309">
        <v>10021425260</v>
      </c>
      <c r="D309" t="s">
        <v>40</v>
      </c>
    </row>
    <row r="310" spans="1:4" x14ac:dyDescent="0.35">
      <c r="A310" t="s">
        <v>1945</v>
      </c>
      <c r="B310" t="s">
        <v>4944</v>
      </c>
      <c r="C310">
        <v>10119190752</v>
      </c>
      <c r="D310" t="s">
        <v>27</v>
      </c>
    </row>
    <row r="311" spans="1:4" x14ac:dyDescent="0.35">
      <c r="A311" t="s">
        <v>1946</v>
      </c>
      <c r="B311" t="s">
        <v>4945</v>
      </c>
      <c r="C311">
        <v>10071600128</v>
      </c>
      <c r="D311" t="s">
        <v>260</v>
      </c>
    </row>
    <row r="312" spans="1:4" x14ac:dyDescent="0.35">
      <c r="A312" t="s">
        <v>1947</v>
      </c>
      <c r="B312" t="s">
        <v>4946</v>
      </c>
      <c r="C312">
        <v>10010626938</v>
      </c>
      <c r="D312" t="s">
        <v>29</v>
      </c>
    </row>
    <row r="313" spans="1:4" x14ac:dyDescent="0.35">
      <c r="A313" t="s">
        <v>1948</v>
      </c>
      <c r="B313" t="s">
        <v>4947</v>
      </c>
      <c r="C313">
        <v>10092509486</v>
      </c>
      <c r="D313" t="s">
        <v>25</v>
      </c>
    </row>
    <row r="314" spans="1:4" x14ac:dyDescent="0.35">
      <c r="A314" t="s">
        <v>1949</v>
      </c>
      <c r="B314" t="s">
        <v>4948</v>
      </c>
      <c r="C314">
        <v>10136323982</v>
      </c>
      <c r="D314" t="s">
        <v>38</v>
      </c>
    </row>
    <row r="315" spans="1:4" x14ac:dyDescent="0.35">
      <c r="A315" t="s">
        <v>1950</v>
      </c>
      <c r="B315" t="s">
        <v>4949</v>
      </c>
      <c r="C315">
        <v>10097532571</v>
      </c>
      <c r="D315" t="s">
        <v>190</v>
      </c>
    </row>
    <row r="316" spans="1:4" x14ac:dyDescent="0.35">
      <c r="A316" t="s">
        <v>1951</v>
      </c>
      <c r="B316" t="s">
        <v>4950</v>
      </c>
      <c r="C316">
        <v>10071125434</v>
      </c>
      <c r="D316" t="s">
        <v>17</v>
      </c>
    </row>
    <row r="317" spans="1:4" x14ac:dyDescent="0.35">
      <c r="A317" t="s">
        <v>1952</v>
      </c>
      <c r="B317" t="s">
        <v>4800</v>
      </c>
      <c r="C317">
        <v>10132658594</v>
      </c>
      <c r="D317" t="s">
        <v>270</v>
      </c>
    </row>
    <row r="318" spans="1:4" x14ac:dyDescent="0.35">
      <c r="A318" t="s">
        <v>1953</v>
      </c>
      <c r="B318" t="s">
        <v>4951</v>
      </c>
      <c r="C318">
        <v>10035396900</v>
      </c>
      <c r="D318" t="s">
        <v>21</v>
      </c>
    </row>
    <row r="319" spans="1:4" x14ac:dyDescent="0.35">
      <c r="A319" t="s">
        <v>1954</v>
      </c>
      <c r="B319" t="s">
        <v>4952</v>
      </c>
      <c r="C319">
        <v>10010108996</v>
      </c>
      <c r="D319" t="s">
        <v>159</v>
      </c>
    </row>
    <row r="320" spans="1:4" x14ac:dyDescent="0.35">
      <c r="A320" t="s">
        <v>1955</v>
      </c>
      <c r="B320" t="s">
        <v>4953</v>
      </c>
      <c r="C320">
        <v>10119955436</v>
      </c>
      <c r="D320" t="s">
        <v>4823</v>
      </c>
    </row>
    <row r="321" spans="1:4" x14ac:dyDescent="0.35">
      <c r="A321" t="s">
        <v>1956</v>
      </c>
      <c r="B321" t="s">
        <v>4954</v>
      </c>
      <c r="C321">
        <v>10060995907</v>
      </c>
      <c r="D321" t="s">
        <v>47</v>
      </c>
    </row>
    <row r="322" spans="1:4" x14ac:dyDescent="0.35">
      <c r="A322" t="s">
        <v>1957</v>
      </c>
      <c r="B322" t="s">
        <v>4955</v>
      </c>
      <c r="C322">
        <v>10047405904</v>
      </c>
      <c r="D322" t="s">
        <v>49</v>
      </c>
    </row>
    <row r="323" spans="1:4" x14ac:dyDescent="0.35">
      <c r="A323" t="s">
        <v>1958</v>
      </c>
      <c r="B323" t="s">
        <v>4956</v>
      </c>
      <c r="C323">
        <v>10042475876</v>
      </c>
      <c r="D323" t="s">
        <v>61</v>
      </c>
    </row>
    <row r="324" spans="1:4" x14ac:dyDescent="0.35">
      <c r="A324" t="s">
        <v>1959</v>
      </c>
      <c r="B324" t="s">
        <v>4957</v>
      </c>
      <c r="C324">
        <v>10049163725</v>
      </c>
      <c r="D324" t="s">
        <v>61</v>
      </c>
    </row>
    <row r="325" spans="1:4" x14ac:dyDescent="0.35">
      <c r="A325" t="s">
        <v>1960</v>
      </c>
      <c r="B325" t="s">
        <v>4955</v>
      </c>
      <c r="C325">
        <v>10083813135</v>
      </c>
      <c r="D325" t="s">
        <v>40</v>
      </c>
    </row>
    <row r="326" spans="1:4" x14ac:dyDescent="0.35">
      <c r="A326" t="s">
        <v>1961</v>
      </c>
      <c r="B326" t="s">
        <v>4958</v>
      </c>
      <c r="C326">
        <v>10132283732</v>
      </c>
      <c r="D326" t="s">
        <v>27</v>
      </c>
    </row>
    <row r="327" spans="1:4" x14ac:dyDescent="0.35">
      <c r="A327" t="s">
        <v>1962</v>
      </c>
      <c r="B327" t="s">
        <v>4959</v>
      </c>
      <c r="C327">
        <v>10121657178</v>
      </c>
      <c r="D327" t="s">
        <v>260</v>
      </c>
    </row>
    <row r="328" spans="1:4" x14ac:dyDescent="0.35">
      <c r="A328" t="s">
        <v>1963</v>
      </c>
      <c r="B328" t="s">
        <v>4960</v>
      </c>
      <c r="C328">
        <v>10115010658</v>
      </c>
      <c r="D328" t="s">
        <v>190</v>
      </c>
    </row>
    <row r="329" spans="1:4" x14ac:dyDescent="0.35">
      <c r="A329" t="s">
        <v>1964</v>
      </c>
      <c r="B329" t="s">
        <v>4961</v>
      </c>
      <c r="C329">
        <v>10132205122</v>
      </c>
      <c r="D329" t="s">
        <v>21</v>
      </c>
    </row>
    <row r="330" spans="1:4" x14ac:dyDescent="0.35">
      <c r="A330" t="s">
        <v>1965</v>
      </c>
      <c r="B330" t="s">
        <v>4962</v>
      </c>
      <c r="C330">
        <v>10010114959</v>
      </c>
      <c r="D330" t="s">
        <v>159</v>
      </c>
    </row>
    <row r="331" spans="1:4" x14ac:dyDescent="0.35">
      <c r="A331" t="s">
        <v>1966</v>
      </c>
      <c r="B331" t="s">
        <v>4963</v>
      </c>
      <c r="C331">
        <v>10064811037</v>
      </c>
      <c r="D331" t="s">
        <v>159</v>
      </c>
    </row>
    <row r="332" spans="1:4" x14ac:dyDescent="0.35">
      <c r="A332" t="s">
        <v>1967</v>
      </c>
      <c r="B332" t="s">
        <v>4868</v>
      </c>
      <c r="C332">
        <v>10052494259</v>
      </c>
      <c r="D332" t="s">
        <v>47</v>
      </c>
    </row>
    <row r="333" spans="1:4" x14ac:dyDescent="0.35">
      <c r="A333" t="s">
        <v>1968</v>
      </c>
      <c r="B333" t="s">
        <v>4964</v>
      </c>
      <c r="C333">
        <v>10119435070</v>
      </c>
      <c r="D333" t="s">
        <v>31</v>
      </c>
    </row>
    <row r="334" spans="1:4" x14ac:dyDescent="0.35">
      <c r="A334" t="s">
        <v>1969</v>
      </c>
      <c r="B334" t="s">
        <v>4965</v>
      </c>
      <c r="C334">
        <v>10062335618</v>
      </c>
      <c r="D334" t="s">
        <v>123</v>
      </c>
    </row>
    <row r="335" spans="1:4" x14ac:dyDescent="0.35">
      <c r="A335" t="s">
        <v>1970</v>
      </c>
      <c r="B335" t="s">
        <v>4966</v>
      </c>
      <c r="C335">
        <v>10020779606</v>
      </c>
      <c r="D335" t="s">
        <v>40</v>
      </c>
    </row>
    <row r="336" spans="1:4" x14ac:dyDescent="0.35">
      <c r="A336" t="s">
        <v>1971</v>
      </c>
      <c r="B336" t="s">
        <v>4967</v>
      </c>
      <c r="C336">
        <v>10131556535</v>
      </c>
      <c r="D336" t="s">
        <v>27</v>
      </c>
    </row>
    <row r="337" spans="1:4" x14ac:dyDescent="0.35">
      <c r="A337" t="s">
        <v>1972</v>
      </c>
      <c r="B337" t="s">
        <v>4968</v>
      </c>
      <c r="C337">
        <v>10140336247</v>
      </c>
      <c r="D337" t="s">
        <v>260</v>
      </c>
    </row>
    <row r="338" spans="1:4" x14ac:dyDescent="0.35">
      <c r="A338" t="s">
        <v>1973</v>
      </c>
      <c r="B338" t="s">
        <v>4969</v>
      </c>
      <c r="C338">
        <v>10128887318</v>
      </c>
      <c r="D338" t="s">
        <v>29</v>
      </c>
    </row>
    <row r="339" spans="1:4" x14ac:dyDescent="0.35">
      <c r="A339" t="s">
        <v>1974</v>
      </c>
      <c r="B339" t="s">
        <v>4970</v>
      </c>
      <c r="C339">
        <v>10023807521</v>
      </c>
      <c r="D339" t="s">
        <v>25</v>
      </c>
    </row>
    <row r="340" spans="1:4" x14ac:dyDescent="0.35">
      <c r="A340" t="s">
        <v>1975</v>
      </c>
      <c r="B340" t="s">
        <v>4971</v>
      </c>
      <c r="C340">
        <v>10079745906</v>
      </c>
      <c r="D340" t="s">
        <v>21</v>
      </c>
    </row>
    <row r="341" spans="1:4" x14ac:dyDescent="0.35">
      <c r="A341" t="s">
        <v>1976</v>
      </c>
      <c r="B341" t="s">
        <v>4972</v>
      </c>
      <c r="C341">
        <v>10055519447</v>
      </c>
      <c r="D341" t="s">
        <v>47</v>
      </c>
    </row>
    <row r="342" spans="1:4" x14ac:dyDescent="0.35">
      <c r="A342" t="s">
        <v>1977</v>
      </c>
      <c r="B342" t="s">
        <v>4973</v>
      </c>
      <c r="C342">
        <v>10036443183</v>
      </c>
      <c r="D342" t="s">
        <v>15</v>
      </c>
    </row>
    <row r="343" spans="1:4" x14ac:dyDescent="0.35">
      <c r="A343" t="s">
        <v>1978</v>
      </c>
      <c r="B343" t="s">
        <v>4974</v>
      </c>
      <c r="C343">
        <v>10054664938</v>
      </c>
      <c r="D343" t="s">
        <v>47</v>
      </c>
    </row>
    <row r="344" spans="1:4" x14ac:dyDescent="0.35">
      <c r="A344" t="s">
        <v>1979</v>
      </c>
      <c r="B344" t="s">
        <v>4975</v>
      </c>
      <c r="C344">
        <v>10077942615</v>
      </c>
      <c r="D344" t="s">
        <v>47</v>
      </c>
    </row>
    <row r="345" spans="1:4" x14ac:dyDescent="0.35">
      <c r="A345" t="s">
        <v>1980</v>
      </c>
      <c r="B345" t="s">
        <v>4976</v>
      </c>
      <c r="C345">
        <v>10124541718</v>
      </c>
      <c r="D345" t="s">
        <v>36</v>
      </c>
    </row>
    <row r="346" spans="1:4" x14ac:dyDescent="0.35">
      <c r="A346" t="s">
        <v>1981</v>
      </c>
      <c r="B346" t="s">
        <v>4977</v>
      </c>
      <c r="C346">
        <v>10119693132</v>
      </c>
      <c r="D346" t="s">
        <v>25</v>
      </c>
    </row>
    <row r="347" spans="1:4" x14ac:dyDescent="0.35">
      <c r="A347" t="s">
        <v>1982</v>
      </c>
      <c r="B347" t="s">
        <v>4978</v>
      </c>
      <c r="C347">
        <v>10051115243</v>
      </c>
      <c r="D347" t="s">
        <v>47</v>
      </c>
    </row>
    <row r="348" spans="1:4" x14ac:dyDescent="0.35">
      <c r="A348" t="s">
        <v>1983</v>
      </c>
      <c r="B348" t="s">
        <v>4979</v>
      </c>
      <c r="C348">
        <v>10064452642</v>
      </c>
      <c r="D348" t="s">
        <v>25</v>
      </c>
    </row>
    <row r="349" spans="1:4" x14ac:dyDescent="0.35">
      <c r="A349" t="s">
        <v>1984</v>
      </c>
      <c r="B349" t="s">
        <v>4685</v>
      </c>
      <c r="C349">
        <v>10058503310</v>
      </c>
      <c r="D349" t="s">
        <v>25</v>
      </c>
    </row>
    <row r="350" spans="1:4" x14ac:dyDescent="0.35">
      <c r="A350" t="s">
        <v>1985</v>
      </c>
      <c r="B350" t="s">
        <v>4980</v>
      </c>
      <c r="C350">
        <v>10109918562</v>
      </c>
      <c r="D350" t="s">
        <v>25</v>
      </c>
    </row>
    <row r="351" spans="1:4" x14ac:dyDescent="0.35">
      <c r="A351" t="s">
        <v>186</v>
      </c>
      <c r="B351" t="s">
        <v>4981</v>
      </c>
      <c r="C351">
        <v>10014178552</v>
      </c>
      <c r="D351" t="s">
        <v>25</v>
      </c>
    </row>
    <row r="352" spans="1:4" x14ac:dyDescent="0.35">
      <c r="A352" t="s">
        <v>1986</v>
      </c>
      <c r="B352" t="s">
        <v>4982</v>
      </c>
      <c r="C352">
        <v>10096739191</v>
      </c>
      <c r="D352" t="s">
        <v>25</v>
      </c>
    </row>
    <row r="353" spans="1:4" x14ac:dyDescent="0.35">
      <c r="A353" t="s">
        <v>1524</v>
      </c>
      <c r="B353" t="s">
        <v>4983</v>
      </c>
      <c r="C353">
        <v>10060603055</v>
      </c>
      <c r="D353" t="s">
        <v>90</v>
      </c>
    </row>
    <row r="354" spans="1:4" x14ac:dyDescent="0.35">
      <c r="A354" t="s">
        <v>1987</v>
      </c>
      <c r="B354" t="s">
        <v>4717</v>
      </c>
      <c r="C354">
        <v>10081245867</v>
      </c>
      <c r="D354" t="s">
        <v>4984</v>
      </c>
    </row>
    <row r="355" spans="1:4" x14ac:dyDescent="0.35">
      <c r="A355" t="s">
        <v>1988</v>
      </c>
      <c r="B355" t="s">
        <v>4985</v>
      </c>
      <c r="C355">
        <v>10013284233</v>
      </c>
      <c r="D355" t="s">
        <v>4986</v>
      </c>
    </row>
    <row r="356" spans="1:4" x14ac:dyDescent="0.35">
      <c r="A356" t="s">
        <v>1989</v>
      </c>
      <c r="B356" t="s">
        <v>4987</v>
      </c>
      <c r="C356">
        <v>10015400146</v>
      </c>
      <c r="D356" t="s">
        <v>4986</v>
      </c>
    </row>
    <row r="357" spans="1:4" x14ac:dyDescent="0.35">
      <c r="A357" t="s">
        <v>113</v>
      </c>
      <c r="B357" t="s">
        <v>4988</v>
      </c>
      <c r="C357">
        <v>10007272455</v>
      </c>
      <c r="D357" t="s">
        <v>121</v>
      </c>
    </row>
    <row r="358" spans="1:4" x14ac:dyDescent="0.35">
      <c r="A358" t="s">
        <v>111</v>
      </c>
      <c r="B358" t="s">
        <v>4989</v>
      </c>
      <c r="C358">
        <v>10007498484</v>
      </c>
      <c r="D358" t="s">
        <v>121</v>
      </c>
    </row>
    <row r="359" spans="1:4" x14ac:dyDescent="0.35">
      <c r="A359" t="s">
        <v>1990</v>
      </c>
      <c r="B359" t="s">
        <v>4990</v>
      </c>
      <c r="C359">
        <v>10034919778</v>
      </c>
      <c r="D359" t="s">
        <v>121</v>
      </c>
    </row>
    <row r="360" spans="1:4" x14ac:dyDescent="0.35">
      <c r="A360" t="s">
        <v>1544</v>
      </c>
      <c r="B360" t="s">
        <v>4991</v>
      </c>
      <c r="C360">
        <v>10002501368</v>
      </c>
      <c r="D360" t="s">
        <v>123</v>
      </c>
    </row>
    <row r="361" spans="1:4" x14ac:dyDescent="0.35">
      <c r="A361" t="s">
        <v>1991</v>
      </c>
      <c r="B361" t="s">
        <v>4992</v>
      </c>
      <c r="C361">
        <v>10094638234</v>
      </c>
      <c r="D361" t="s">
        <v>4704</v>
      </c>
    </row>
    <row r="362" spans="1:4" x14ac:dyDescent="0.35">
      <c r="A362" t="s">
        <v>1992</v>
      </c>
      <c r="B362" t="s">
        <v>4993</v>
      </c>
      <c r="C362">
        <v>10122265955</v>
      </c>
      <c r="D362" t="s">
        <v>241</v>
      </c>
    </row>
    <row r="363" spans="1:4" x14ac:dyDescent="0.35">
      <c r="A363" t="s">
        <v>1993</v>
      </c>
      <c r="B363" t="s">
        <v>4994</v>
      </c>
      <c r="C363">
        <v>10113653163</v>
      </c>
      <c r="D363" t="s">
        <v>241</v>
      </c>
    </row>
    <row r="364" spans="1:4" x14ac:dyDescent="0.35">
      <c r="A364" t="s">
        <v>1994</v>
      </c>
      <c r="B364" t="s">
        <v>4995</v>
      </c>
      <c r="C364">
        <v>10085207713</v>
      </c>
      <c r="D364" t="s">
        <v>4712</v>
      </c>
    </row>
    <row r="365" spans="1:4" x14ac:dyDescent="0.35">
      <c r="A365" t="s">
        <v>126</v>
      </c>
      <c r="B365" t="s">
        <v>4996</v>
      </c>
      <c r="C365">
        <v>10023525110</v>
      </c>
      <c r="D365" t="s">
        <v>121</v>
      </c>
    </row>
    <row r="366" spans="1:4" x14ac:dyDescent="0.35">
      <c r="A366" t="s">
        <v>1603</v>
      </c>
      <c r="B366" t="s">
        <v>4997</v>
      </c>
      <c r="C366">
        <v>10009118384</v>
      </c>
      <c r="D366" t="s">
        <v>121</v>
      </c>
    </row>
    <row r="367" spans="1:4" x14ac:dyDescent="0.35">
      <c r="A367" t="s">
        <v>167</v>
      </c>
      <c r="B367" t="s">
        <v>4998</v>
      </c>
      <c r="C367">
        <v>10006462305</v>
      </c>
      <c r="D367" t="s">
        <v>121</v>
      </c>
    </row>
    <row r="368" spans="1:4" x14ac:dyDescent="0.35">
      <c r="A368" t="s">
        <v>415</v>
      </c>
      <c r="B368" t="s">
        <v>4999</v>
      </c>
      <c r="C368">
        <v>10009045636</v>
      </c>
      <c r="D368" t="s">
        <v>121</v>
      </c>
    </row>
    <row r="369" spans="1:4" x14ac:dyDescent="0.35">
      <c r="A369" t="s">
        <v>395</v>
      </c>
      <c r="B369" t="s">
        <v>5000</v>
      </c>
      <c r="C369">
        <v>10009125458</v>
      </c>
      <c r="D369" t="s">
        <v>19</v>
      </c>
    </row>
    <row r="370" spans="1:4" x14ac:dyDescent="0.35">
      <c r="A370" t="s">
        <v>1995</v>
      </c>
      <c r="B370" t="s">
        <v>4957</v>
      </c>
      <c r="C370">
        <v>10096093941</v>
      </c>
      <c r="D370" t="s">
        <v>44</v>
      </c>
    </row>
    <row r="371" spans="1:4" x14ac:dyDescent="0.35">
      <c r="A371" t="s">
        <v>1996</v>
      </c>
      <c r="B371" t="s">
        <v>5001</v>
      </c>
      <c r="C371">
        <v>10090742369</v>
      </c>
      <c r="D371" t="s">
        <v>44</v>
      </c>
    </row>
    <row r="372" spans="1:4" x14ac:dyDescent="0.35">
      <c r="A372" t="s">
        <v>1997</v>
      </c>
      <c r="B372" t="s">
        <v>5002</v>
      </c>
      <c r="C372">
        <v>10113345793</v>
      </c>
      <c r="D372" t="s">
        <v>92</v>
      </c>
    </row>
    <row r="373" spans="1:4" x14ac:dyDescent="0.35">
      <c r="A373" t="s">
        <v>1998</v>
      </c>
      <c r="B373" t="s">
        <v>5003</v>
      </c>
      <c r="C373">
        <v>10058755510</v>
      </c>
      <c r="D373" t="s">
        <v>145</v>
      </c>
    </row>
    <row r="374" spans="1:4" x14ac:dyDescent="0.35">
      <c r="A374" t="s">
        <v>1999</v>
      </c>
      <c r="B374" t="s">
        <v>5004</v>
      </c>
      <c r="C374">
        <v>10060155138</v>
      </c>
      <c r="D374" t="s">
        <v>175</v>
      </c>
    </row>
    <row r="375" spans="1:4" x14ac:dyDescent="0.35">
      <c r="A375" t="s">
        <v>150</v>
      </c>
      <c r="B375" t="s">
        <v>5005</v>
      </c>
      <c r="C375">
        <v>10004594447</v>
      </c>
      <c r="D375" t="s">
        <v>31</v>
      </c>
    </row>
    <row r="376" spans="1:4" x14ac:dyDescent="0.35">
      <c r="A376" t="s">
        <v>2000</v>
      </c>
      <c r="B376" t="s">
        <v>5006</v>
      </c>
      <c r="C376">
        <v>10045939382</v>
      </c>
      <c r="D376" t="s">
        <v>1620</v>
      </c>
    </row>
    <row r="377" spans="1:4" x14ac:dyDescent="0.35">
      <c r="A377" t="s">
        <v>414</v>
      </c>
      <c r="B377" t="s">
        <v>5007</v>
      </c>
      <c r="C377">
        <v>10090187550</v>
      </c>
      <c r="D377" t="s">
        <v>121</v>
      </c>
    </row>
    <row r="378" spans="1:4" x14ac:dyDescent="0.35">
      <c r="A378" t="s">
        <v>1545</v>
      </c>
      <c r="B378" t="s">
        <v>5008</v>
      </c>
      <c r="C378">
        <v>10010167402</v>
      </c>
      <c r="D378" t="s">
        <v>49</v>
      </c>
    </row>
    <row r="379" spans="1:4" x14ac:dyDescent="0.35">
      <c r="A379" t="s">
        <v>2001</v>
      </c>
      <c r="B379" t="s">
        <v>5009</v>
      </c>
      <c r="C379">
        <v>10075692619</v>
      </c>
      <c r="D379" t="s">
        <v>175</v>
      </c>
    </row>
    <row r="380" spans="1:4" x14ac:dyDescent="0.35">
      <c r="A380" t="s">
        <v>158</v>
      </c>
      <c r="B380" t="s">
        <v>5010</v>
      </c>
      <c r="C380">
        <v>10010801134</v>
      </c>
      <c r="D380" t="s">
        <v>159</v>
      </c>
    </row>
    <row r="381" spans="1:4" x14ac:dyDescent="0.35">
      <c r="A381" t="s">
        <v>129</v>
      </c>
      <c r="B381" t="s">
        <v>5011</v>
      </c>
      <c r="C381">
        <v>10034833791</v>
      </c>
      <c r="D381" t="s">
        <v>31</v>
      </c>
    </row>
    <row r="382" spans="1:4" x14ac:dyDescent="0.35">
      <c r="A382" t="s">
        <v>442</v>
      </c>
      <c r="B382" t="s">
        <v>5012</v>
      </c>
      <c r="C382">
        <v>10011147203</v>
      </c>
      <c r="D382" t="s">
        <v>36</v>
      </c>
    </row>
    <row r="383" spans="1:4" x14ac:dyDescent="0.35">
      <c r="A383" t="s">
        <v>2002</v>
      </c>
      <c r="B383" t="s">
        <v>5013</v>
      </c>
      <c r="C383">
        <v>10074551756</v>
      </c>
      <c r="D383" t="s">
        <v>145</v>
      </c>
    </row>
    <row r="384" spans="1:4" x14ac:dyDescent="0.35">
      <c r="A384" t="s">
        <v>2003</v>
      </c>
      <c r="B384" t="s">
        <v>5014</v>
      </c>
      <c r="C384">
        <v>10116409579</v>
      </c>
      <c r="D384" t="s">
        <v>1620</v>
      </c>
    </row>
    <row r="385" spans="1:4" x14ac:dyDescent="0.35">
      <c r="A385" t="s">
        <v>2004</v>
      </c>
      <c r="B385" t="s">
        <v>5015</v>
      </c>
      <c r="C385">
        <v>10050629435</v>
      </c>
      <c r="D385" t="s">
        <v>190</v>
      </c>
    </row>
    <row r="386" spans="1:4" x14ac:dyDescent="0.35">
      <c r="A386" t="s">
        <v>2005</v>
      </c>
      <c r="B386" t="s">
        <v>5016</v>
      </c>
      <c r="C386">
        <v>10082780891</v>
      </c>
      <c r="D386" t="s">
        <v>148</v>
      </c>
    </row>
    <row r="387" spans="1:4" x14ac:dyDescent="0.35">
      <c r="A387" t="s">
        <v>1527</v>
      </c>
      <c r="B387" t="s">
        <v>5017</v>
      </c>
      <c r="C387">
        <v>10034991217</v>
      </c>
      <c r="D387" t="s">
        <v>121</v>
      </c>
    </row>
    <row r="388" spans="1:4" x14ac:dyDescent="0.35">
      <c r="A388" t="s">
        <v>2006</v>
      </c>
      <c r="B388" t="s">
        <v>5018</v>
      </c>
      <c r="C388">
        <v>10015980429</v>
      </c>
      <c r="D388" t="s">
        <v>175</v>
      </c>
    </row>
    <row r="389" spans="1:4" x14ac:dyDescent="0.35">
      <c r="A389" t="s">
        <v>2007</v>
      </c>
      <c r="B389" t="s">
        <v>5019</v>
      </c>
      <c r="C389">
        <v>10127061694</v>
      </c>
      <c r="D389" t="s">
        <v>1620</v>
      </c>
    </row>
    <row r="390" spans="1:4" x14ac:dyDescent="0.35">
      <c r="A390" t="s">
        <v>1742</v>
      </c>
      <c r="B390" t="s">
        <v>5020</v>
      </c>
      <c r="C390">
        <v>10046251095</v>
      </c>
      <c r="D390" t="s">
        <v>145</v>
      </c>
    </row>
    <row r="391" spans="1:4" x14ac:dyDescent="0.35">
      <c r="A391" t="s">
        <v>2008</v>
      </c>
      <c r="B391" t="s">
        <v>5021</v>
      </c>
      <c r="C391">
        <v>10109913007</v>
      </c>
      <c r="D391" t="s">
        <v>190</v>
      </c>
    </row>
    <row r="392" spans="1:4" x14ac:dyDescent="0.35">
      <c r="A392" t="s">
        <v>1652</v>
      </c>
      <c r="B392" t="s">
        <v>5022</v>
      </c>
      <c r="C392">
        <v>10008953888</v>
      </c>
      <c r="D392" t="s">
        <v>260</v>
      </c>
    </row>
    <row r="393" spans="1:4" x14ac:dyDescent="0.35">
      <c r="A393" t="s">
        <v>2009</v>
      </c>
      <c r="B393" t="s">
        <v>5023</v>
      </c>
      <c r="C393">
        <v>10007774835</v>
      </c>
      <c r="D393" t="s">
        <v>175</v>
      </c>
    </row>
    <row r="394" spans="1:4" x14ac:dyDescent="0.35">
      <c r="A394" t="s">
        <v>2010</v>
      </c>
      <c r="B394" t="s">
        <v>4833</v>
      </c>
      <c r="C394">
        <v>10016105418</v>
      </c>
      <c r="D394" t="s">
        <v>31</v>
      </c>
    </row>
    <row r="395" spans="1:4" x14ac:dyDescent="0.35">
      <c r="A395" t="s">
        <v>475</v>
      </c>
      <c r="B395" t="s">
        <v>5024</v>
      </c>
      <c r="C395">
        <v>10010666142</v>
      </c>
      <c r="D395" t="s">
        <v>36</v>
      </c>
    </row>
    <row r="396" spans="1:4" x14ac:dyDescent="0.35">
      <c r="A396" t="s">
        <v>2011</v>
      </c>
      <c r="B396" t="s">
        <v>5025</v>
      </c>
      <c r="C396">
        <v>10124682063</v>
      </c>
      <c r="D396" t="s">
        <v>36</v>
      </c>
    </row>
    <row r="397" spans="1:4" x14ac:dyDescent="0.35">
      <c r="A397" t="s">
        <v>2012</v>
      </c>
      <c r="B397" t="s">
        <v>5026</v>
      </c>
      <c r="C397">
        <v>10082513941</v>
      </c>
      <c r="D397" t="s">
        <v>145</v>
      </c>
    </row>
    <row r="398" spans="1:4" x14ac:dyDescent="0.35">
      <c r="A398" t="s">
        <v>2013</v>
      </c>
      <c r="B398" t="s">
        <v>5027</v>
      </c>
      <c r="C398">
        <v>10050022981</v>
      </c>
      <c r="D398" t="s">
        <v>190</v>
      </c>
    </row>
    <row r="399" spans="1:4" x14ac:dyDescent="0.35">
      <c r="A399" t="s">
        <v>2014</v>
      </c>
      <c r="B399" t="s">
        <v>5028</v>
      </c>
      <c r="C399">
        <v>10079974864</v>
      </c>
      <c r="D399" t="s">
        <v>175</v>
      </c>
    </row>
    <row r="400" spans="1:4" x14ac:dyDescent="0.35">
      <c r="A400" t="s">
        <v>2015</v>
      </c>
      <c r="B400" t="s">
        <v>4733</v>
      </c>
      <c r="C400">
        <v>10049099966</v>
      </c>
      <c r="D400" t="s">
        <v>159</v>
      </c>
    </row>
    <row r="401" spans="1:4" x14ac:dyDescent="0.35">
      <c r="A401" t="s">
        <v>401</v>
      </c>
      <c r="B401" t="s">
        <v>5029</v>
      </c>
      <c r="C401">
        <v>10016294465</v>
      </c>
      <c r="D401" t="s">
        <v>44</v>
      </c>
    </row>
    <row r="402" spans="1:4" x14ac:dyDescent="0.35">
      <c r="A402" t="s">
        <v>2016</v>
      </c>
      <c r="B402" t="s">
        <v>5030</v>
      </c>
      <c r="C402">
        <v>10075726668</v>
      </c>
      <c r="D402" t="s">
        <v>31</v>
      </c>
    </row>
    <row r="403" spans="1:4" x14ac:dyDescent="0.35">
      <c r="A403" t="s">
        <v>2017</v>
      </c>
      <c r="B403" t="s">
        <v>5031</v>
      </c>
      <c r="C403">
        <v>10055097701</v>
      </c>
      <c r="D403" t="s">
        <v>145</v>
      </c>
    </row>
    <row r="404" spans="1:4" x14ac:dyDescent="0.35">
      <c r="A404" t="s">
        <v>2018</v>
      </c>
      <c r="B404" t="s">
        <v>5032</v>
      </c>
      <c r="C404">
        <v>10120255934</v>
      </c>
      <c r="D404" t="s">
        <v>92</v>
      </c>
    </row>
    <row r="405" spans="1:4" x14ac:dyDescent="0.35">
      <c r="A405" t="s">
        <v>2019</v>
      </c>
      <c r="B405" t="s">
        <v>5033</v>
      </c>
      <c r="C405">
        <v>10065475081</v>
      </c>
      <c r="D405" t="s">
        <v>260</v>
      </c>
    </row>
    <row r="406" spans="1:4" x14ac:dyDescent="0.35">
      <c r="A406" t="s">
        <v>2020</v>
      </c>
      <c r="B406" t="s">
        <v>5034</v>
      </c>
      <c r="C406">
        <v>10060406732</v>
      </c>
      <c r="D406" t="s">
        <v>175</v>
      </c>
    </row>
    <row r="407" spans="1:4" x14ac:dyDescent="0.35">
      <c r="A407" t="s">
        <v>2021</v>
      </c>
      <c r="B407" t="s">
        <v>4854</v>
      </c>
      <c r="C407">
        <v>10090167544</v>
      </c>
      <c r="D407" t="s">
        <v>31</v>
      </c>
    </row>
    <row r="408" spans="1:4" x14ac:dyDescent="0.35">
      <c r="A408" t="s">
        <v>2022</v>
      </c>
      <c r="B408" t="s">
        <v>5035</v>
      </c>
      <c r="C408">
        <v>10083821522</v>
      </c>
      <c r="D408" t="s">
        <v>294</v>
      </c>
    </row>
    <row r="409" spans="1:4" x14ac:dyDescent="0.35">
      <c r="A409" t="s">
        <v>2023</v>
      </c>
      <c r="B409" t="s">
        <v>5036</v>
      </c>
      <c r="C409">
        <v>10008944087</v>
      </c>
      <c r="D409" t="s">
        <v>145</v>
      </c>
    </row>
    <row r="410" spans="1:4" x14ac:dyDescent="0.35">
      <c r="A410" t="s">
        <v>2024</v>
      </c>
      <c r="B410" t="s">
        <v>5037</v>
      </c>
      <c r="C410">
        <v>10122561908</v>
      </c>
      <c r="D410" t="s">
        <v>260</v>
      </c>
    </row>
    <row r="411" spans="1:4" x14ac:dyDescent="0.35">
      <c r="A411" t="s">
        <v>2025</v>
      </c>
      <c r="B411" t="s">
        <v>5038</v>
      </c>
      <c r="C411">
        <v>10104425736</v>
      </c>
      <c r="D411" t="s">
        <v>175</v>
      </c>
    </row>
    <row r="412" spans="1:4" x14ac:dyDescent="0.35">
      <c r="A412" t="s">
        <v>2026</v>
      </c>
      <c r="B412" t="s">
        <v>5039</v>
      </c>
      <c r="C412">
        <v>10009809007</v>
      </c>
      <c r="D412" t="s">
        <v>159</v>
      </c>
    </row>
    <row r="413" spans="1:4" x14ac:dyDescent="0.35">
      <c r="A413" t="s">
        <v>2027</v>
      </c>
      <c r="B413" t="s">
        <v>4744</v>
      </c>
      <c r="C413">
        <v>10096040387</v>
      </c>
      <c r="D413" t="s">
        <v>44</v>
      </c>
    </row>
    <row r="414" spans="1:4" x14ac:dyDescent="0.35">
      <c r="A414" t="s">
        <v>2028</v>
      </c>
      <c r="B414" t="s">
        <v>5040</v>
      </c>
      <c r="C414">
        <v>10089675672</v>
      </c>
      <c r="D414" t="s">
        <v>31</v>
      </c>
    </row>
    <row r="415" spans="1:4" x14ac:dyDescent="0.35">
      <c r="A415" t="s">
        <v>2029</v>
      </c>
      <c r="B415" t="s">
        <v>5041</v>
      </c>
      <c r="C415">
        <v>10055348382</v>
      </c>
      <c r="D415" t="s">
        <v>36</v>
      </c>
    </row>
    <row r="416" spans="1:4" x14ac:dyDescent="0.35">
      <c r="A416" t="s">
        <v>2030</v>
      </c>
      <c r="B416" t="s">
        <v>4692</v>
      </c>
      <c r="C416">
        <v>10091575357</v>
      </c>
      <c r="D416" t="s">
        <v>145</v>
      </c>
    </row>
    <row r="417" spans="1:4" x14ac:dyDescent="0.35">
      <c r="A417" t="s">
        <v>2031</v>
      </c>
      <c r="B417" t="s">
        <v>5042</v>
      </c>
      <c r="C417">
        <v>10123474516</v>
      </c>
      <c r="D417" t="s">
        <v>190</v>
      </c>
    </row>
    <row r="418" spans="1:4" x14ac:dyDescent="0.35">
      <c r="A418" t="s">
        <v>2032</v>
      </c>
      <c r="B418" t="s">
        <v>5043</v>
      </c>
      <c r="C418">
        <v>10065474475</v>
      </c>
      <c r="D418" t="s">
        <v>260</v>
      </c>
    </row>
    <row r="419" spans="1:4" x14ac:dyDescent="0.35">
      <c r="A419" t="s">
        <v>1528</v>
      </c>
      <c r="B419" t="s">
        <v>5044</v>
      </c>
      <c r="C419">
        <v>10014630109</v>
      </c>
      <c r="D419" t="s">
        <v>121</v>
      </c>
    </row>
    <row r="420" spans="1:4" x14ac:dyDescent="0.35">
      <c r="A420" t="s">
        <v>2033</v>
      </c>
      <c r="B420" t="s">
        <v>5045</v>
      </c>
      <c r="C420">
        <v>10054111432</v>
      </c>
      <c r="D420" t="s">
        <v>175</v>
      </c>
    </row>
    <row r="421" spans="1:4" x14ac:dyDescent="0.35">
      <c r="A421" t="s">
        <v>2034</v>
      </c>
      <c r="B421" t="s">
        <v>5046</v>
      </c>
      <c r="C421">
        <v>10010095054</v>
      </c>
      <c r="D421" t="s">
        <v>159</v>
      </c>
    </row>
    <row r="422" spans="1:4" x14ac:dyDescent="0.35">
      <c r="A422" t="s">
        <v>2035</v>
      </c>
      <c r="B422" t="s">
        <v>5047</v>
      </c>
      <c r="C422">
        <v>10090759244</v>
      </c>
      <c r="D422" t="s">
        <v>44</v>
      </c>
    </row>
    <row r="423" spans="1:4" x14ac:dyDescent="0.35">
      <c r="A423" t="s">
        <v>2036</v>
      </c>
      <c r="B423" t="s">
        <v>5048</v>
      </c>
      <c r="C423">
        <v>10090290816</v>
      </c>
      <c r="D423" t="s">
        <v>31</v>
      </c>
    </row>
    <row r="424" spans="1:4" x14ac:dyDescent="0.35">
      <c r="A424" t="s">
        <v>2037</v>
      </c>
      <c r="B424" t="s">
        <v>5049</v>
      </c>
      <c r="C424">
        <v>10021859639</v>
      </c>
      <c r="D424" t="s">
        <v>67</v>
      </c>
    </row>
    <row r="425" spans="1:4" x14ac:dyDescent="0.35">
      <c r="A425" t="s">
        <v>2038</v>
      </c>
      <c r="B425" t="s">
        <v>5050</v>
      </c>
      <c r="C425">
        <v>10096636333</v>
      </c>
      <c r="D425" t="s">
        <v>145</v>
      </c>
    </row>
    <row r="426" spans="1:4" x14ac:dyDescent="0.35">
      <c r="A426" t="s">
        <v>2039</v>
      </c>
      <c r="B426" t="s">
        <v>5051</v>
      </c>
      <c r="C426">
        <v>10123474112</v>
      </c>
      <c r="D426" t="s">
        <v>190</v>
      </c>
    </row>
    <row r="427" spans="1:4" x14ac:dyDescent="0.35">
      <c r="A427" t="s">
        <v>2040</v>
      </c>
      <c r="B427" t="s">
        <v>5052</v>
      </c>
      <c r="C427">
        <v>10091381862</v>
      </c>
      <c r="D427" t="s">
        <v>260</v>
      </c>
    </row>
    <row r="428" spans="1:4" x14ac:dyDescent="0.35">
      <c r="A428" t="s">
        <v>143</v>
      </c>
      <c r="B428" t="s">
        <v>5053</v>
      </c>
      <c r="C428">
        <v>10050548094</v>
      </c>
      <c r="D428" t="s">
        <v>121</v>
      </c>
    </row>
    <row r="429" spans="1:4" x14ac:dyDescent="0.35">
      <c r="A429" t="s">
        <v>2041</v>
      </c>
      <c r="B429" t="s">
        <v>5054</v>
      </c>
      <c r="C429">
        <v>10079975268</v>
      </c>
      <c r="D429" t="s">
        <v>175</v>
      </c>
    </row>
    <row r="430" spans="1:4" x14ac:dyDescent="0.35">
      <c r="A430" t="s">
        <v>2042</v>
      </c>
      <c r="B430" t="s">
        <v>5055</v>
      </c>
      <c r="C430">
        <v>10115326314</v>
      </c>
      <c r="D430" t="s">
        <v>44</v>
      </c>
    </row>
    <row r="431" spans="1:4" x14ac:dyDescent="0.35">
      <c r="A431" t="s">
        <v>2043</v>
      </c>
      <c r="B431" t="s">
        <v>5056</v>
      </c>
      <c r="C431">
        <v>10103181611</v>
      </c>
      <c r="D431" t="s">
        <v>31</v>
      </c>
    </row>
    <row r="432" spans="1:4" x14ac:dyDescent="0.35">
      <c r="A432" t="s">
        <v>2044</v>
      </c>
      <c r="B432" t="s">
        <v>5057</v>
      </c>
      <c r="C432">
        <v>10050996924</v>
      </c>
      <c r="D432" t="s">
        <v>190</v>
      </c>
    </row>
    <row r="433" spans="1:4" x14ac:dyDescent="0.35">
      <c r="A433" t="s">
        <v>2045</v>
      </c>
      <c r="B433" t="s">
        <v>5058</v>
      </c>
      <c r="C433">
        <v>10122562110</v>
      </c>
      <c r="D433" t="s">
        <v>260</v>
      </c>
    </row>
    <row r="434" spans="1:4" x14ac:dyDescent="0.35">
      <c r="A434" t="s">
        <v>2046</v>
      </c>
      <c r="B434" t="s">
        <v>5059</v>
      </c>
      <c r="C434">
        <v>10050430179</v>
      </c>
      <c r="D434" t="s">
        <v>44</v>
      </c>
    </row>
    <row r="435" spans="1:4" x14ac:dyDescent="0.35">
      <c r="A435" t="s">
        <v>2047</v>
      </c>
      <c r="B435" t="s">
        <v>5060</v>
      </c>
      <c r="C435">
        <v>10089723465</v>
      </c>
      <c r="D435" t="s">
        <v>31</v>
      </c>
    </row>
    <row r="436" spans="1:4" x14ac:dyDescent="0.35">
      <c r="A436" t="s">
        <v>2048</v>
      </c>
      <c r="B436" t="s">
        <v>5061</v>
      </c>
      <c r="C436">
        <v>10080375695</v>
      </c>
      <c r="D436" t="s">
        <v>294</v>
      </c>
    </row>
    <row r="437" spans="1:4" x14ac:dyDescent="0.35">
      <c r="A437" t="s">
        <v>2049</v>
      </c>
      <c r="B437" t="s">
        <v>5062</v>
      </c>
      <c r="C437">
        <v>10123469563</v>
      </c>
      <c r="D437" t="s">
        <v>190</v>
      </c>
    </row>
    <row r="438" spans="1:4" x14ac:dyDescent="0.35">
      <c r="A438" t="s">
        <v>2050</v>
      </c>
      <c r="B438" t="s">
        <v>5063</v>
      </c>
      <c r="C438">
        <v>10007739267</v>
      </c>
      <c r="D438" t="s">
        <v>121</v>
      </c>
    </row>
    <row r="439" spans="1:4" x14ac:dyDescent="0.35">
      <c r="A439" t="s">
        <v>2051</v>
      </c>
      <c r="B439" t="s">
        <v>5064</v>
      </c>
      <c r="C439">
        <v>10050432809</v>
      </c>
      <c r="D439" t="s">
        <v>44</v>
      </c>
    </row>
    <row r="440" spans="1:4" x14ac:dyDescent="0.35">
      <c r="A440" t="s">
        <v>2052</v>
      </c>
      <c r="B440" t="s">
        <v>5065</v>
      </c>
      <c r="C440">
        <v>10089726293</v>
      </c>
      <c r="D440" t="s">
        <v>31</v>
      </c>
    </row>
    <row r="441" spans="1:4" x14ac:dyDescent="0.35">
      <c r="A441" t="s">
        <v>2053</v>
      </c>
      <c r="B441" t="s">
        <v>5066</v>
      </c>
      <c r="C441">
        <v>10123474213</v>
      </c>
      <c r="D441" t="s">
        <v>190</v>
      </c>
    </row>
    <row r="442" spans="1:4" x14ac:dyDescent="0.35">
      <c r="A442" t="s">
        <v>2054</v>
      </c>
      <c r="B442" t="s">
        <v>5067</v>
      </c>
      <c r="C442">
        <v>10009045434</v>
      </c>
      <c r="D442" t="s">
        <v>121</v>
      </c>
    </row>
    <row r="443" spans="1:4" x14ac:dyDescent="0.35">
      <c r="A443" t="s">
        <v>2055</v>
      </c>
      <c r="B443" t="s">
        <v>5068</v>
      </c>
      <c r="C443">
        <v>10036080647</v>
      </c>
      <c r="D443" t="s">
        <v>121</v>
      </c>
    </row>
    <row r="444" spans="1:4" x14ac:dyDescent="0.35">
      <c r="A444" t="s">
        <v>2056</v>
      </c>
      <c r="B444" t="s">
        <v>5069</v>
      </c>
      <c r="C444">
        <v>10083774537</v>
      </c>
      <c r="D444" t="s">
        <v>25</v>
      </c>
    </row>
    <row r="445" spans="1:4" x14ac:dyDescent="0.35">
      <c r="A445" t="s">
        <v>2057</v>
      </c>
      <c r="B445" t="s">
        <v>5070</v>
      </c>
      <c r="C445">
        <v>10036082162</v>
      </c>
      <c r="D445" t="s">
        <v>121</v>
      </c>
    </row>
    <row r="446" spans="1:4" x14ac:dyDescent="0.35">
      <c r="A446" t="s">
        <v>2058</v>
      </c>
      <c r="B446" t="s">
        <v>4643</v>
      </c>
      <c r="C446">
        <v>10036079031</v>
      </c>
      <c r="D446" t="s">
        <v>121</v>
      </c>
    </row>
    <row r="447" spans="1:4" x14ac:dyDescent="0.35">
      <c r="A447" t="s">
        <v>2059</v>
      </c>
      <c r="B447" t="s">
        <v>5071</v>
      </c>
      <c r="C447">
        <v>10023893508</v>
      </c>
      <c r="D447" t="s">
        <v>25</v>
      </c>
    </row>
    <row r="448" spans="1:4" x14ac:dyDescent="0.35">
      <c r="A448" t="s">
        <v>2060</v>
      </c>
      <c r="B448" t="s">
        <v>5072</v>
      </c>
      <c r="C448">
        <v>10096739292</v>
      </c>
      <c r="D448" t="s">
        <v>25</v>
      </c>
    </row>
    <row r="449" spans="1:4" x14ac:dyDescent="0.35">
      <c r="A449" t="s">
        <v>2061</v>
      </c>
      <c r="B449" t="s">
        <v>5073</v>
      </c>
      <c r="C449">
        <v>10078876037</v>
      </c>
      <c r="D449" t="s">
        <v>25</v>
      </c>
    </row>
    <row r="450" spans="1:4" x14ac:dyDescent="0.35">
      <c r="A450" t="s">
        <v>2062</v>
      </c>
      <c r="B450" t="s">
        <v>5074</v>
      </c>
      <c r="C450">
        <v>10023730729</v>
      </c>
      <c r="D450" t="s">
        <v>25</v>
      </c>
    </row>
    <row r="451" spans="1:4" x14ac:dyDescent="0.35">
      <c r="A451" t="s">
        <v>2063</v>
      </c>
      <c r="B451" t="s">
        <v>5075</v>
      </c>
      <c r="C451">
        <v>10054876823</v>
      </c>
      <c r="D451" t="s">
        <v>25</v>
      </c>
    </row>
    <row r="452" spans="1:4" x14ac:dyDescent="0.35">
      <c r="A452" t="s">
        <v>124</v>
      </c>
      <c r="B452" t="s">
        <v>4693</v>
      </c>
      <c r="C452">
        <v>10010640880</v>
      </c>
      <c r="D452" t="s">
        <v>123</v>
      </c>
    </row>
    <row r="453" spans="1:4" x14ac:dyDescent="0.35">
      <c r="A453" t="s">
        <v>419</v>
      </c>
      <c r="B453" t="s">
        <v>5076</v>
      </c>
      <c r="C453">
        <v>10009143949</v>
      </c>
      <c r="D453" t="s">
        <v>145</v>
      </c>
    </row>
    <row r="454" spans="1:4" x14ac:dyDescent="0.35">
      <c r="A454" t="s">
        <v>137</v>
      </c>
      <c r="B454" t="s">
        <v>5077</v>
      </c>
      <c r="C454">
        <v>10006899613</v>
      </c>
      <c r="D454" t="s">
        <v>38</v>
      </c>
    </row>
    <row r="455" spans="1:4" x14ac:dyDescent="0.35">
      <c r="A455" t="s">
        <v>298</v>
      </c>
      <c r="B455" t="s">
        <v>5078</v>
      </c>
      <c r="C455">
        <v>10096621579</v>
      </c>
      <c r="D455" t="s">
        <v>70</v>
      </c>
    </row>
    <row r="456" spans="1:4" x14ac:dyDescent="0.35">
      <c r="A456" t="s">
        <v>2064</v>
      </c>
      <c r="B456" t="s">
        <v>5079</v>
      </c>
      <c r="C456">
        <v>10096482648</v>
      </c>
      <c r="D456" t="s">
        <v>70</v>
      </c>
    </row>
    <row r="457" spans="1:4" x14ac:dyDescent="0.35">
      <c r="A457" t="s">
        <v>2065</v>
      </c>
      <c r="B457" t="s">
        <v>5080</v>
      </c>
      <c r="C457">
        <v>10049659233</v>
      </c>
      <c r="D457" t="s">
        <v>5081</v>
      </c>
    </row>
    <row r="458" spans="1:4" x14ac:dyDescent="0.35">
      <c r="A458" t="s">
        <v>2066</v>
      </c>
      <c r="B458" t="s">
        <v>5082</v>
      </c>
      <c r="C458">
        <v>10084277119</v>
      </c>
      <c r="D458" t="s">
        <v>67</v>
      </c>
    </row>
    <row r="459" spans="1:4" x14ac:dyDescent="0.35">
      <c r="A459" t="s">
        <v>132</v>
      </c>
      <c r="B459" t="s">
        <v>4776</v>
      </c>
      <c r="C459">
        <v>10066087191</v>
      </c>
      <c r="D459" t="s">
        <v>65</v>
      </c>
    </row>
    <row r="460" spans="1:4" x14ac:dyDescent="0.35">
      <c r="A460" t="s">
        <v>135</v>
      </c>
      <c r="B460" t="s">
        <v>5083</v>
      </c>
      <c r="C460">
        <v>10006289624</v>
      </c>
      <c r="D460" t="s">
        <v>36</v>
      </c>
    </row>
    <row r="461" spans="1:4" x14ac:dyDescent="0.35">
      <c r="A461" t="s">
        <v>228</v>
      </c>
      <c r="B461" t="s">
        <v>5084</v>
      </c>
      <c r="C461">
        <v>10061870927</v>
      </c>
      <c r="D461" t="s">
        <v>229</v>
      </c>
    </row>
    <row r="462" spans="1:4" x14ac:dyDescent="0.35">
      <c r="A462" t="s">
        <v>2067</v>
      </c>
      <c r="B462" t="s">
        <v>5085</v>
      </c>
      <c r="C462">
        <v>10009691088</v>
      </c>
      <c r="D462" t="s">
        <v>21</v>
      </c>
    </row>
    <row r="463" spans="1:4" x14ac:dyDescent="0.35">
      <c r="A463" t="s">
        <v>2068</v>
      </c>
      <c r="B463" t="s">
        <v>5086</v>
      </c>
      <c r="C463">
        <v>10010828618</v>
      </c>
      <c r="D463" t="s">
        <v>21</v>
      </c>
    </row>
    <row r="464" spans="1:4" x14ac:dyDescent="0.35">
      <c r="A464" t="s">
        <v>2069</v>
      </c>
      <c r="B464" t="s">
        <v>5087</v>
      </c>
      <c r="C464">
        <v>10045942517</v>
      </c>
      <c r="D464" t="s">
        <v>1620</v>
      </c>
    </row>
    <row r="465" spans="1:4" x14ac:dyDescent="0.35">
      <c r="A465" t="s">
        <v>2070</v>
      </c>
      <c r="B465" t="s">
        <v>5088</v>
      </c>
      <c r="C465">
        <v>10075430719</v>
      </c>
      <c r="D465" t="s">
        <v>67</v>
      </c>
    </row>
    <row r="466" spans="1:4" x14ac:dyDescent="0.35">
      <c r="A466" t="s">
        <v>2071</v>
      </c>
      <c r="B466" t="s">
        <v>5089</v>
      </c>
      <c r="C466">
        <v>10035202795</v>
      </c>
      <c r="D466" t="s">
        <v>21</v>
      </c>
    </row>
    <row r="467" spans="1:4" x14ac:dyDescent="0.35">
      <c r="A467" t="s">
        <v>2072</v>
      </c>
      <c r="B467" t="s">
        <v>5090</v>
      </c>
      <c r="C467">
        <v>10016194031</v>
      </c>
      <c r="D467" t="s">
        <v>67</v>
      </c>
    </row>
    <row r="468" spans="1:4" x14ac:dyDescent="0.35">
      <c r="A468" t="s">
        <v>2073</v>
      </c>
      <c r="B468" t="s">
        <v>5034</v>
      </c>
      <c r="C468">
        <v>10077616249</v>
      </c>
      <c r="D468" t="s">
        <v>67</v>
      </c>
    </row>
    <row r="469" spans="1:4" x14ac:dyDescent="0.35">
      <c r="A469" t="s">
        <v>310</v>
      </c>
      <c r="B469" t="s">
        <v>5091</v>
      </c>
      <c r="C469">
        <v>10004779050</v>
      </c>
      <c r="D469" t="s">
        <v>51</v>
      </c>
    </row>
    <row r="470" spans="1:4" x14ac:dyDescent="0.35">
      <c r="A470" t="s">
        <v>2074</v>
      </c>
      <c r="B470" t="s">
        <v>5092</v>
      </c>
      <c r="C470">
        <v>10051223357</v>
      </c>
      <c r="D470" t="s">
        <v>61</v>
      </c>
    </row>
    <row r="471" spans="1:4" x14ac:dyDescent="0.35">
      <c r="A471" t="s">
        <v>464</v>
      </c>
      <c r="B471" t="s">
        <v>5093</v>
      </c>
      <c r="C471">
        <v>10009196489</v>
      </c>
      <c r="D471" t="s">
        <v>44</v>
      </c>
    </row>
    <row r="472" spans="1:4" x14ac:dyDescent="0.35">
      <c r="A472" t="s">
        <v>138</v>
      </c>
      <c r="B472" t="s">
        <v>5094</v>
      </c>
      <c r="C472">
        <v>10005968918</v>
      </c>
      <c r="D472" t="s">
        <v>29</v>
      </c>
    </row>
    <row r="473" spans="1:4" x14ac:dyDescent="0.35">
      <c r="A473" t="s">
        <v>2075</v>
      </c>
      <c r="B473" t="s">
        <v>5095</v>
      </c>
      <c r="C473">
        <v>10110737608</v>
      </c>
      <c r="D473" t="s">
        <v>56</v>
      </c>
    </row>
    <row r="474" spans="1:4" x14ac:dyDescent="0.35">
      <c r="A474" t="s">
        <v>2076</v>
      </c>
      <c r="B474" t="s">
        <v>4756</v>
      </c>
      <c r="C474">
        <v>10051046737</v>
      </c>
      <c r="D474" t="s">
        <v>61</v>
      </c>
    </row>
    <row r="475" spans="1:4" x14ac:dyDescent="0.35">
      <c r="A475" t="s">
        <v>2077</v>
      </c>
      <c r="B475" t="s">
        <v>5096</v>
      </c>
      <c r="C475">
        <v>10044363134</v>
      </c>
      <c r="D475" t="s">
        <v>15</v>
      </c>
    </row>
    <row r="476" spans="1:4" x14ac:dyDescent="0.35">
      <c r="A476" t="s">
        <v>2078</v>
      </c>
      <c r="B476" t="s">
        <v>5097</v>
      </c>
      <c r="C476">
        <v>10050680460</v>
      </c>
      <c r="D476" t="s">
        <v>67</v>
      </c>
    </row>
    <row r="477" spans="1:4" x14ac:dyDescent="0.35">
      <c r="A477" t="s">
        <v>140</v>
      </c>
      <c r="B477" t="s">
        <v>5098</v>
      </c>
      <c r="C477">
        <v>10010598141</v>
      </c>
      <c r="D477" t="s">
        <v>29</v>
      </c>
    </row>
    <row r="478" spans="1:4" x14ac:dyDescent="0.35">
      <c r="A478" t="s">
        <v>2079</v>
      </c>
      <c r="B478" t="s">
        <v>5099</v>
      </c>
      <c r="C478">
        <v>10071254362</v>
      </c>
      <c r="D478" t="s">
        <v>17</v>
      </c>
    </row>
    <row r="479" spans="1:4" x14ac:dyDescent="0.35">
      <c r="A479" t="s">
        <v>2080</v>
      </c>
      <c r="B479" t="s">
        <v>5100</v>
      </c>
      <c r="C479">
        <v>10055316050</v>
      </c>
      <c r="D479" t="s">
        <v>67</v>
      </c>
    </row>
    <row r="480" spans="1:4" x14ac:dyDescent="0.35">
      <c r="A480" t="s">
        <v>2081</v>
      </c>
      <c r="B480" t="s">
        <v>5101</v>
      </c>
      <c r="C480">
        <v>10006078446</v>
      </c>
      <c r="D480" t="s">
        <v>67</v>
      </c>
    </row>
    <row r="481" spans="1:4" x14ac:dyDescent="0.35">
      <c r="A481" t="s">
        <v>2082</v>
      </c>
      <c r="B481" t="s">
        <v>5102</v>
      </c>
      <c r="C481">
        <v>10060813223</v>
      </c>
      <c r="D481" t="s">
        <v>17</v>
      </c>
    </row>
    <row r="482" spans="1:4" x14ac:dyDescent="0.35">
      <c r="A482" t="s">
        <v>2083</v>
      </c>
      <c r="B482" t="s">
        <v>5103</v>
      </c>
      <c r="C482">
        <v>10023451752</v>
      </c>
      <c r="D482" t="s">
        <v>4816</v>
      </c>
    </row>
    <row r="483" spans="1:4" x14ac:dyDescent="0.35">
      <c r="A483" t="s">
        <v>2084</v>
      </c>
      <c r="B483" t="s">
        <v>5104</v>
      </c>
      <c r="C483">
        <v>10058814215</v>
      </c>
      <c r="D483" t="s">
        <v>1642</v>
      </c>
    </row>
    <row r="484" spans="1:4" x14ac:dyDescent="0.35">
      <c r="A484" t="s">
        <v>2085</v>
      </c>
      <c r="B484" t="s">
        <v>5105</v>
      </c>
      <c r="C484">
        <v>10007134130</v>
      </c>
      <c r="D484" t="s">
        <v>88</v>
      </c>
    </row>
    <row r="485" spans="1:4" x14ac:dyDescent="0.35">
      <c r="A485" t="s">
        <v>2086</v>
      </c>
      <c r="B485" t="s">
        <v>5106</v>
      </c>
      <c r="C485">
        <v>10113423700</v>
      </c>
      <c r="D485" t="s">
        <v>4757</v>
      </c>
    </row>
    <row r="486" spans="1:4" x14ac:dyDescent="0.35">
      <c r="A486" t="s">
        <v>2087</v>
      </c>
      <c r="B486" t="s">
        <v>5107</v>
      </c>
      <c r="C486">
        <v>10063969460</v>
      </c>
      <c r="D486" t="s">
        <v>253</v>
      </c>
    </row>
    <row r="487" spans="1:4" x14ac:dyDescent="0.35">
      <c r="A487" t="s">
        <v>640</v>
      </c>
      <c r="B487" t="s">
        <v>5108</v>
      </c>
      <c r="C487">
        <v>10083975106</v>
      </c>
      <c r="D487" t="s">
        <v>249</v>
      </c>
    </row>
    <row r="488" spans="1:4" x14ac:dyDescent="0.35">
      <c r="A488" t="s">
        <v>2088</v>
      </c>
      <c r="B488" t="s">
        <v>5109</v>
      </c>
      <c r="C488">
        <v>10063048263</v>
      </c>
      <c r="D488" t="s">
        <v>1642</v>
      </c>
    </row>
    <row r="489" spans="1:4" x14ac:dyDescent="0.35">
      <c r="A489" t="s">
        <v>2089</v>
      </c>
      <c r="B489" t="s">
        <v>5110</v>
      </c>
      <c r="C489">
        <v>10009091005</v>
      </c>
      <c r="D489" t="s">
        <v>15</v>
      </c>
    </row>
    <row r="490" spans="1:4" x14ac:dyDescent="0.35">
      <c r="A490" t="s">
        <v>2090</v>
      </c>
      <c r="B490" t="s">
        <v>5111</v>
      </c>
      <c r="C490">
        <v>10030400689</v>
      </c>
      <c r="D490" t="s">
        <v>53</v>
      </c>
    </row>
    <row r="491" spans="1:4" x14ac:dyDescent="0.35">
      <c r="A491" t="s">
        <v>261</v>
      </c>
      <c r="B491" t="s">
        <v>5112</v>
      </c>
      <c r="C491">
        <v>10073852548</v>
      </c>
      <c r="D491" t="s">
        <v>27</v>
      </c>
    </row>
    <row r="492" spans="1:4" x14ac:dyDescent="0.35">
      <c r="A492" t="s">
        <v>2091</v>
      </c>
      <c r="B492" t="s">
        <v>4730</v>
      </c>
      <c r="C492">
        <v>10014052048</v>
      </c>
      <c r="D492" t="s">
        <v>4757</v>
      </c>
    </row>
    <row r="493" spans="1:4" x14ac:dyDescent="0.35">
      <c r="A493" t="s">
        <v>2092</v>
      </c>
      <c r="B493" t="s">
        <v>5113</v>
      </c>
      <c r="C493">
        <v>10088225726</v>
      </c>
      <c r="D493" t="s">
        <v>56</v>
      </c>
    </row>
    <row r="494" spans="1:4" x14ac:dyDescent="0.35">
      <c r="A494" t="s">
        <v>2093</v>
      </c>
      <c r="B494" t="s">
        <v>5114</v>
      </c>
      <c r="C494">
        <v>10009409990</v>
      </c>
      <c r="D494" t="s">
        <v>4820</v>
      </c>
    </row>
    <row r="495" spans="1:4" x14ac:dyDescent="0.35">
      <c r="A495" t="s">
        <v>2094</v>
      </c>
      <c r="B495" t="s">
        <v>5115</v>
      </c>
      <c r="C495">
        <v>10010676044</v>
      </c>
      <c r="D495" t="s">
        <v>249</v>
      </c>
    </row>
    <row r="496" spans="1:4" x14ac:dyDescent="0.35">
      <c r="A496" t="s">
        <v>1541</v>
      </c>
      <c r="B496" t="s">
        <v>5116</v>
      </c>
      <c r="C496">
        <v>10050942562</v>
      </c>
      <c r="D496" t="s">
        <v>190</v>
      </c>
    </row>
    <row r="497" spans="1:4" x14ac:dyDescent="0.35">
      <c r="A497" t="s">
        <v>2095</v>
      </c>
      <c r="B497" t="s">
        <v>4642</v>
      </c>
      <c r="C497">
        <v>10014575848</v>
      </c>
      <c r="D497" t="s">
        <v>4816</v>
      </c>
    </row>
    <row r="498" spans="1:4" x14ac:dyDescent="0.35">
      <c r="A498" t="s">
        <v>231</v>
      </c>
      <c r="B498" t="s">
        <v>5117</v>
      </c>
      <c r="C498">
        <v>10010807905</v>
      </c>
      <c r="D498" t="s">
        <v>123</v>
      </c>
    </row>
    <row r="499" spans="1:4" x14ac:dyDescent="0.35">
      <c r="A499" t="s">
        <v>2096</v>
      </c>
      <c r="B499" t="s">
        <v>5118</v>
      </c>
      <c r="C499">
        <v>10063548017</v>
      </c>
      <c r="D499" t="s">
        <v>1642</v>
      </c>
    </row>
    <row r="500" spans="1:4" x14ac:dyDescent="0.35">
      <c r="A500" t="s">
        <v>2097</v>
      </c>
      <c r="B500" t="s">
        <v>5119</v>
      </c>
      <c r="C500">
        <v>10030545987</v>
      </c>
      <c r="D500" t="s">
        <v>53</v>
      </c>
    </row>
    <row r="501" spans="1:4" x14ac:dyDescent="0.35">
      <c r="A501" t="s">
        <v>480</v>
      </c>
      <c r="B501" t="s">
        <v>5120</v>
      </c>
      <c r="C501">
        <v>10048875553</v>
      </c>
      <c r="D501" t="s">
        <v>27</v>
      </c>
    </row>
    <row r="502" spans="1:4" x14ac:dyDescent="0.35">
      <c r="A502" t="s">
        <v>2098</v>
      </c>
      <c r="B502" t="s">
        <v>5121</v>
      </c>
      <c r="C502">
        <v>10120611501</v>
      </c>
      <c r="D502" t="s">
        <v>4757</v>
      </c>
    </row>
    <row r="503" spans="1:4" x14ac:dyDescent="0.35">
      <c r="A503" t="s">
        <v>2099</v>
      </c>
      <c r="B503" t="s">
        <v>5122</v>
      </c>
      <c r="C503">
        <v>10009324512</v>
      </c>
      <c r="D503" t="s">
        <v>253</v>
      </c>
    </row>
    <row r="504" spans="1:4" x14ac:dyDescent="0.35">
      <c r="A504" t="s">
        <v>255</v>
      </c>
      <c r="B504" t="s">
        <v>5123</v>
      </c>
      <c r="C504">
        <v>10005978820</v>
      </c>
      <c r="D504" t="s">
        <v>53</v>
      </c>
    </row>
    <row r="505" spans="1:4" x14ac:dyDescent="0.35">
      <c r="A505" t="s">
        <v>1548</v>
      </c>
      <c r="B505" t="s">
        <v>5124</v>
      </c>
      <c r="C505">
        <v>10062860832</v>
      </c>
      <c r="D505" t="s">
        <v>56</v>
      </c>
    </row>
    <row r="506" spans="1:4" x14ac:dyDescent="0.35">
      <c r="A506" t="s">
        <v>2100</v>
      </c>
      <c r="B506" t="s">
        <v>5125</v>
      </c>
      <c r="C506">
        <v>10007191522</v>
      </c>
      <c r="D506" t="s">
        <v>4820</v>
      </c>
    </row>
    <row r="507" spans="1:4" x14ac:dyDescent="0.35">
      <c r="A507" t="s">
        <v>2101</v>
      </c>
      <c r="B507" t="s">
        <v>5126</v>
      </c>
      <c r="C507">
        <v>10015707516</v>
      </c>
      <c r="D507" t="s">
        <v>61</v>
      </c>
    </row>
    <row r="508" spans="1:4" x14ac:dyDescent="0.35">
      <c r="A508" t="s">
        <v>2102</v>
      </c>
      <c r="B508" t="s">
        <v>5127</v>
      </c>
      <c r="C508">
        <v>10014861188</v>
      </c>
      <c r="D508" t="s">
        <v>249</v>
      </c>
    </row>
    <row r="509" spans="1:4" x14ac:dyDescent="0.35">
      <c r="A509" t="s">
        <v>2103</v>
      </c>
      <c r="B509" t="s">
        <v>5128</v>
      </c>
      <c r="C509">
        <v>10007476963</v>
      </c>
      <c r="D509" t="s">
        <v>67</v>
      </c>
    </row>
    <row r="510" spans="1:4" x14ac:dyDescent="0.35">
      <c r="A510" t="s">
        <v>2104</v>
      </c>
      <c r="B510" t="s">
        <v>5129</v>
      </c>
      <c r="C510">
        <v>10006127350</v>
      </c>
      <c r="D510" t="s">
        <v>4763</v>
      </c>
    </row>
    <row r="511" spans="1:4" x14ac:dyDescent="0.35">
      <c r="A511" t="s">
        <v>2105</v>
      </c>
      <c r="B511" t="s">
        <v>5130</v>
      </c>
      <c r="C511">
        <v>10015781476</v>
      </c>
      <c r="D511" t="s">
        <v>29</v>
      </c>
    </row>
    <row r="512" spans="1:4" x14ac:dyDescent="0.35">
      <c r="A512" t="s">
        <v>2106</v>
      </c>
      <c r="B512" t="s">
        <v>5131</v>
      </c>
      <c r="C512">
        <v>10105775854</v>
      </c>
      <c r="D512" t="s">
        <v>4816</v>
      </c>
    </row>
    <row r="513" spans="1:4" x14ac:dyDescent="0.35">
      <c r="A513" t="s">
        <v>2107</v>
      </c>
      <c r="B513" t="s">
        <v>5132</v>
      </c>
      <c r="C513">
        <v>10068631524</v>
      </c>
      <c r="D513" t="s">
        <v>1642</v>
      </c>
    </row>
    <row r="514" spans="1:4" x14ac:dyDescent="0.35">
      <c r="A514" t="s">
        <v>532</v>
      </c>
      <c r="B514" t="s">
        <v>5133</v>
      </c>
      <c r="C514">
        <v>10090741157</v>
      </c>
      <c r="D514" t="s">
        <v>44</v>
      </c>
    </row>
    <row r="515" spans="1:4" x14ac:dyDescent="0.35">
      <c r="A515" t="s">
        <v>452</v>
      </c>
      <c r="B515" t="s">
        <v>5134</v>
      </c>
      <c r="C515">
        <v>10030702100</v>
      </c>
      <c r="D515" t="s">
        <v>53</v>
      </c>
    </row>
    <row r="516" spans="1:4" x14ac:dyDescent="0.35">
      <c r="A516" t="s">
        <v>412</v>
      </c>
      <c r="B516" t="s">
        <v>5135</v>
      </c>
      <c r="C516">
        <v>10051239222</v>
      </c>
      <c r="D516" t="s">
        <v>27</v>
      </c>
    </row>
    <row r="517" spans="1:4" x14ac:dyDescent="0.35">
      <c r="A517" t="s">
        <v>2108</v>
      </c>
      <c r="B517" t="s">
        <v>5136</v>
      </c>
      <c r="C517">
        <v>10084174257</v>
      </c>
      <c r="D517" t="s">
        <v>4757</v>
      </c>
    </row>
    <row r="518" spans="1:4" x14ac:dyDescent="0.35">
      <c r="A518" t="s">
        <v>2109</v>
      </c>
      <c r="B518" t="s">
        <v>5137</v>
      </c>
      <c r="C518">
        <v>10094543153</v>
      </c>
      <c r="D518" t="s">
        <v>253</v>
      </c>
    </row>
    <row r="519" spans="1:4" x14ac:dyDescent="0.35">
      <c r="A519" t="s">
        <v>2110</v>
      </c>
      <c r="B519" t="s">
        <v>5138</v>
      </c>
      <c r="C519">
        <v>10031444451</v>
      </c>
      <c r="D519" t="s">
        <v>53</v>
      </c>
    </row>
    <row r="520" spans="1:4" x14ac:dyDescent="0.35">
      <c r="A520" t="s">
        <v>2111</v>
      </c>
      <c r="B520" t="s">
        <v>5139</v>
      </c>
      <c r="C520">
        <v>10017043587</v>
      </c>
      <c r="D520" t="s">
        <v>56</v>
      </c>
    </row>
    <row r="521" spans="1:4" x14ac:dyDescent="0.35">
      <c r="A521" t="s">
        <v>2112</v>
      </c>
      <c r="B521" t="s">
        <v>5140</v>
      </c>
      <c r="C521">
        <v>10077693647</v>
      </c>
      <c r="D521" t="s">
        <v>4820</v>
      </c>
    </row>
    <row r="522" spans="1:4" x14ac:dyDescent="0.35">
      <c r="A522" t="s">
        <v>2113</v>
      </c>
      <c r="B522" t="s">
        <v>5141</v>
      </c>
      <c r="C522">
        <v>10003310108</v>
      </c>
      <c r="D522" t="s">
        <v>61</v>
      </c>
    </row>
    <row r="523" spans="1:4" x14ac:dyDescent="0.35">
      <c r="A523" t="s">
        <v>2114</v>
      </c>
      <c r="B523" t="s">
        <v>5142</v>
      </c>
      <c r="C523">
        <v>10035025569</v>
      </c>
      <c r="D523" t="s">
        <v>249</v>
      </c>
    </row>
    <row r="524" spans="1:4" x14ac:dyDescent="0.35">
      <c r="A524" t="s">
        <v>2115</v>
      </c>
      <c r="B524" t="s">
        <v>4633</v>
      </c>
      <c r="C524">
        <v>10015570201</v>
      </c>
      <c r="D524" t="s">
        <v>40</v>
      </c>
    </row>
    <row r="525" spans="1:4" x14ac:dyDescent="0.35">
      <c r="A525" t="s">
        <v>2116</v>
      </c>
      <c r="B525" t="s">
        <v>5143</v>
      </c>
      <c r="C525">
        <v>10029861533</v>
      </c>
      <c r="D525" t="s">
        <v>53</v>
      </c>
    </row>
    <row r="526" spans="1:4" x14ac:dyDescent="0.35">
      <c r="A526" t="s">
        <v>2117</v>
      </c>
      <c r="B526" t="s">
        <v>5144</v>
      </c>
      <c r="C526">
        <v>10048851204</v>
      </c>
      <c r="D526" t="s">
        <v>47</v>
      </c>
    </row>
    <row r="527" spans="1:4" x14ac:dyDescent="0.35">
      <c r="A527" t="s">
        <v>2118</v>
      </c>
      <c r="B527" t="s">
        <v>5112</v>
      </c>
      <c r="C527">
        <v>10068643042</v>
      </c>
      <c r="D527" t="s">
        <v>1642</v>
      </c>
    </row>
    <row r="528" spans="1:4" x14ac:dyDescent="0.35">
      <c r="A528" t="s">
        <v>450</v>
      </c>
      <c r="B528" t="s">
        <v>5145</v>
      </c>
      <c r="C528">
        <v>10010939055</v>
      </c>
      <c r="D528" t="s">
        <v>27</v>
      </c>
    </row>
    <row r="529" spans="1:4" x14ac:dyDescent="0.35">
      <c r="A529" t="s">
        <v>2119</v>
      </c>
      <c r="B529" t="s">
        <v>4734</v>
      </c>
      <c r="C529">
        <v>10088976868</v>
      </c>
      <c r="D529" t="s">
        <v>253</v>
      </c>
    </row>
    <row r="530" spans="1:4" x14ac:dyDescent="0.35">
      <c r="A530" t="s">
        <v>2120</v>
      </c>
      <c r="B530" t="s">
        <v>5146</v>
      </c>
      <c r="C530">
        <v>10035369719</v>
      </c>
      <c r="D530" t="s">
        <v>21</v>
      </c>
    </row>
    <row r="531" spans="1:4" x14ac:dyDescent="0.35">
      <c r="A531" t="s">
        <v>2121</v>
      </c>
      <c r="B531" t="s">
        <v>5147</v>
      </c>
      <c r="C531">
        <v>10030698056</v>
      </c>
      <c r="D531" t="s">
        <v>53</v>
      </c>
    </row>
    <row r="532" spans="1:4" x14ac:dyDescent="0.35">
      <c r="A532" t="s">
        <v>2122</v>
      </c>
      <c r="B532" t="s">
        <v>4675</v>
      </c>
      <c r="C532">
        <v>10107420410</v>
      </c>
      <c r="D532" t="s">
        <v>56</v>
      </c>
    </row>
    <row r="533" spans="1:4" x14ac:dyDescent="0.35">
      <c r="A533" t="s">
        <v>2123</v>
      </c>
      <c r="B533" t="s">
        <v>5148</v>
      </c>
      <c r="C533">
        <v>10014361539</v>
      </c>
      <c r="D533" t="s">
        <v>67</v>
      </c>
    </row>
    <row r="534" spans="1:4" x14ac:dyDescent="0.35">
      <c r="A534" t="s">
        <v>2124</v>
      </c>
      <c r="B534" t="s">
        <v>5149</v>
      </c>
      <c r="C534">
        <v>10050940946</v>
      </c>
      <c r="D534" t="s">
        <v>190</v>
      </c>
    </row>
    <row r="535" spans="1:4" x14ac:dyDescent="0.35">
      <c r="A535" t="s">
        <v>1551</v>
      </c>
      <c r="B535" t="s">
        <v>5090</v>
      </c>
      <c r="C535">
        <v>10011159731</v>
      </c>
      <c r="D535" t="s">
        <v>36</v>
      </c>
    </row>
    <row r="536" spans="1:4" x14ac:dyDescent="0.35">
      <c r="A536" t="s">
        <v>2125</v>
      </c>
      <c r="B536" t="s">
        <v>5150</v>
      </c>
      <c r="C536">
        <v>10020782232</v>
      </c>
      <c r="D536" t="s">
        <v>40</v>
      </c>
    </row>
    <row r="537" spans="1:4" x14ac:dyDescent="0.35">
      <c r="A537" t="s">
        <v>274</v>
      </c>
      <c r="B537" t="s">
        <v>5151</v>
      </c>
      <c r="C537">
        <v>10009988556</v>
      </c>
      <c r="D537" t="s">
        <v>47</v>
      </c>
    </row>
    <row r="538" spans="1:4" x14ac:dyDescent="0.35">
      <c r="A538" t="s">
        <v>413</v>
      </c>
      <c r="B538" t="s">
        <v>5152</v>
      </c>
      <c r="C538">
        <v>10058538268</v>
      </c>
      <c r="D538" t="s">
        <v>27</v>
      </c>
    </row>
    <row r="539" spans="1:4" x14ac:dyDescent="0.35">
      <c r="A539" t="s">
        <v>2126</v>
      </c>
      <c r="B539" t="s">
        <v>5125</v>
      </c>
      <c r="C539">
        <v>10015240603</v>
      </c>
      <c r="D539" t="s">
        <v>253</v>
      </c>
    </row>
    <row r="540" spans="1:4" x14ac:dyDescent="0.35">
      <c r="A540" t="s">
        <v>2127</v>
      </c>
      <c r="B540" t="s">
        <v>5153</v>
      </c>
      <c r="C540">
        <v>10015190382</v>
      </c>
      <c r="D540" t="s">
        <v>4820</v>
      </c>
    </row>
    <row r="541" spans="1:4" x14ac:dyDescent="0.35">
      <c r="A541" t="s">
        <v>2128</v>
      </c>
      <c r="B541" t="s">
        <v>5154</v>
      </c>
      <c r="C541">
        <v>10050519402</v>
      </c>
      <c r="D541" t="s">
        <v>190</v>
      </c>
    </row>
    <row r="542" spans="1:4" x14ac:dyDescent="0.35">
      <c r="A542" t="s">
        <v>2129</v>
      </c>
      <c r="B542" t="s">
        <v>5155</v>
      </c>
      <c r="C542">
        <v>10048445925</v>
      </c>
      <c r="D542" t="s">
        <v>47</v>
      </c>
    </row>
    <row r="543" spans="1:4" x14ac:dyDescent="0.35">
      <c r="A543" t="s">
        <v>2130</v>
      </c>
      <c r="B543" t="s">
        <v>5156</v>
      </c>
      <c r="C543">
        <v>10034093359</v>
      </c>
      <c r="D543" t="s">
        <v>4816</v>
      </c>
    </row>
    <row r="544" spans="1:4" x14ac:dyDescent="0.35">
      <c r="A544" t="s">
        <v>2131</v>
      </c>
      <c r="B544" t="s">
        <v>5157</v>
      </c>
      <c r="C544">
        <v>10060054603</v>
      </c>
      <c r="D544" t="s">
        <v>47</v>
      </c>
    </row>
    <row r="545" spans="1:4" x14ac:dyDescent="0.35">
      <c r="A545" t="s">
        <v>2132</v>
      </c>
      <c r="B545" t="s">
        <v>5158</v>
      </c>
      <c r="C545">
        <v>10083207691</v>
      </c>
      <c r="D545" t="s">
        <v>253</v>
      </c>
    </row>
    <row r="546" spans="1:4" x14ac:dyDescent="0.35">
      <c r="A546" t="s">
        <v>2133</v>
      </c>
      <c r="B546" t="s">
        <v>4671</v>
      </c>
      <c r="C546">
        <v>10100654961</v>
      </c>
      <c r="D546" t="s">
        <v>190</v>
      </c>
    </row>
    <row r="547" spans="1:4" x14ac:dyDescent="0.35">
      <c r="A547" t="s">
        <v>2134</v>
      </c>
      <c r="B547" t="s">
        <v>5159</v>
      </c>
      <c r="C547">
        <v>10010792242</v>
      </c>
      <c r="D547" t="s">
        <v>29</v>
      </c>
    </row>
    <row r="548" spans="1:4" x14ac:dyDescent="0.35">
      <c r="A548" t="s">
        <v>2135</v>
      </c>
      <c r="B548" t="s">
        <v>5160</v>
      </c>
      <c r="C548">
        <v>10015339320</v>
      </c>
      <c r="D548" t="s">
        <v>47</v>
      </c>
    </row>
    <row r="549" spans="1:4" x14ac:dyDescent="0.35">
      <c r="A549" t="s">
        <v>2136</v>
      </c>
      <c r="B549" t="s">
        <v>5115</v>
      </c>
      <c r="C549">
        <v>10103815040</v>
      </c>
      <c r="D549" t="s">
        <v>61</v>
      </c>
    </row>
    <row r="550" spans="1:4" x14ac:dyDescent="0.35">
      <c r="A550" t="s">
        <v>2137</v>
      </c>
      <c r="B550" t="s">
        <v>5161</v>
      </c>
      <c r="C550">
        <v>10059958411</v>
      </c>
      <c r="D550" t="s">
        <v>21</v>
      </c>
    </row>
    <row r="551" spans="1:4" x14ac:dyDescent="0.35">
      <c r="A551" t="s">
        <v>2138</v>
      </c>
      <c r="B551" t="s">
        <v>5162</v>
      </c>
      <c r="C551">
        <v>10009138188</v>
      </c>
      <c r="D551" t="s">
        <v>17</v>
      </c>
    </row>
    <row r="552" spans="1:4" x14ac:dyDescent="0.35">
      <c r="A552" t="s">
        <v>2139</v>
      </c>
      <c r="B552" t="s">
        <v>5163</v>
      </c>
      <c r="C552">
        <v>10027625277</v>
      </c>
      <c r="D552" t="s">
        <v>17</v>
      </c>
    </row>
    <row r="553" spans="1:4" x14ac:dyDescent="0.35">
      <c r="A553" t="s">
        <v>2140</v>
      </c>
      <c r="B553" t="s">
        <v>5034</v>
      </c>
      <c r="C553">
        <v>10068152685</v>
      </c>
      <c r="D553" t="s">
        <v>17</v>
      </c>
    </row>
    <row r="554" spans="1:4" x14ac:dyDescent="0.35">
      <c r="A554" t="s">
        <v>2141</v>
      </c>
      <c r="B554" t="s">
        <v>5164</v>
      </c>
      <c r="C554">
        <v>10071484334</v>
      </c>
      <c r="D554" t="s">
        <v>17</v>
      </c>
    </row>
    <row r="555" spans="1:4" x14ac:dyDescent="0.35">
      <c r="A555" t="s">
        <v>2142</v>
      </c>
      <c r="B555" t="s">
        <v>5165</v>
      </c>
      <c r="C555">
        <v>10052840833</v>
      </c>
      <c r="D555" t="s">
        <v>47</v>
      </c>
    </row>
    <row r="556" spans="1:4" x14ac:dyDescent="0.35">
      <c r="A556" t="s">
        <v>2143</v>
      </c>
      <c r="B556" t="s">
        <v>5166</v>
      </c>
      <c r="C556">
        <v>10035458433</v>
      </c>
      <c r="D556" t="s">
        <v>21</v>
      </c>
    </row>
    <row r="557" spans="1:4" x14ac:dyDescent="0.35">
      <c r="A557" t="s">
        <v>2144</v>
      </c>
      <c r="B557" t="s">
        <v>5167</v>
      </c>
      <c r="C557">
        <v>10083968133</v>
      </c>
      <c r="D557" t="s">
        <v>67</v>
      </c>
    </row>
    <row r="558" spans="1:4" x14ac:dyDescent="0.35">
      <c r="A558" t="s">
        <v>2145</v>
      </c>
      <c r="B558" t="s">
        <v>5168</v>
      </c>
      <c r="C558">
        <v>10010114151</v>
      </c>
      <c r="D558" t="s">
        <v>285</v>
      </c>
    </row>
    <row r="559" spans="1:4" x14ac:dyDescent="0.35">
      <c r="A559" t="s">
        <v>142</v>
      </c>
      <c r="B559" t="s">
        <v>5169</v>
      </c>
      <c r="C559">
        <v>10006604771</v>
      </c>
      <c r="D559" t="s">
        <v>61</v>
      </c>
    </row>
    <row r="560" spans="1:4" x14ac:dyDescent="0.35">
      <c r="A560" t="s">
        <v>337</v>
      </c>
      <c r="B560" t="s">
        <v>5170</v>
      </c>
      <c r="C560">
        <v>10007773825</v>
      </c>
      <c r="D560" t="s">
        <v>17</v>
      </c>
    </row>
    <row r="561" spans="1:4" x14ac:dyDescent="0.35">
      <c r="A561" t="s">
        <v>550</v>
      </c>
      <c r="B561" t="s">
        <v>5171</v>
      </c>
      <c r="C561">
        <v>10009139404</v>
      </c>
      <c r="D561" t="s">
        <v>29</v>
      </c>
    </row>
    <row r="562" spans="1:4" x14ac:dyDescent="0.35">
      <c r="A562" t="s">
        <v>147</v>
      </c>
      <c r="B562" t="s">
        <v>5172</v>
      </c>
      <c r="C562">
        <v>10015346895</v>
      </c>
      <c r="D562" t="s">
        <v>148</v>
      </c>
    </row>
    <row r="563" spans="1:4" x14ac:dyDescent="0.35">
      <c r="A563" t="s">
        <v>418</v>
      </c>
      <c r="B563" t="s">
        <v>5173</v>
      </c>
      <c r="C563">
        <v>10005511503</v>
      </c>
      <c r="D563" t="s">
        <v>36</v>
      </c>
    </row>
    <row r="564" spans="1:4" x14ac:dyDescent="0.35">
      <c r="A564" t="s">
        <v>171</v>
      </c>
      <c r="B564" t="s">
        <v>5174</v>
      </c>
      <c r="C564">
        <v>10010797696</v>
      </c>
      <c r="D564" t="s">
        <v>65</v>
      </c>
    </row>
    <row r="565" spans="1:4" x14ac:dyDescent="0.35">
      <c r="A565" t="s">
        <v>157</v>
      </c>
      <c r="B565" t="s">
        <v>5175</v>
      </c>
      <c r="C565">
        <v>10006401172</v>
      </c>
      <c r="D565" t="s">
        <v>38</v>
      </c>
    </row>
    <row r="566" spans="1:4" x14ac:dyDescent="0.35">
      <c r="A566" t="s">
        <v>170</v>
      </c>
      <c r="B566" t="s">
        <v>5176</v>
      </c>
      <c r="C566">
        <v>10005605267</v>
      </c>
      <c r="D566" t="s">
        <v>59</v>
      </c>
    </row>
    <row r="567" spans="1:4" x14ac:dyDescent="0.35">
      <c r="A567" t="s">
        <v>149</v>
      </c>
      <c r="B567" t="s">
        <v>5177</v>
      </c>
      <c r="C567">
        <v>10018638431</v>
      </c>
      <c r="D567" t="s">
        <v>56</v>
      </c>
    </row>
    <row r="568" spans="1:4" x14ac:dyDescent="0.35">
      <c r="A568" t="s">
        <v>1658</v>
      </c>
      <c r="B568" t="s">
        <v>5178</v>
      </c>
      <c r="C568">
        <v>10002577150</v>
      </c>
      <c r="D568" t="s">
        <v>21</v>
      </c>
    </row>
    <row r="569" spans="1:4" x14ac:dyDescent="0.35">
      <c r="A569" t="s">
        <v>1518</v>
      </c>
      <c r="B569" t="s">
        <v>5179</v>
      </c>
      <c r="C569">
        <v>10007428362</v>
      </c>
      <c r="D569" t="s">
        <v>148</v>
      </c>
    </row>
    <row r="570" spans="1:4" x14ac:dyDescent="0.35">
      <c r="A570" t="s">
        <v>181</v>
      </c>
      <c r="B570" t="s">
        <v>5180</v>
      </c>
      <c r="C570">
        <v>10010716965</v>
      </c>
      <c r="D570" t="s">
        <v>38</v>
      </c>
    </row>
    <row r="571" spans="1:4" x14ac:dyDescent="0.35">
      <c r="A571" t="s">
        <v>420</v>
      </c>
      <c r="B571" t="s">
        <v>5181</v>
      </c>
      <c r="C571">
        <v>10003100950</v>
      </c>
      <c r="D571" t="s">
        <v>15</v>
      </c>
    </row>
    <row r="572" spans="1:4" x14ac:dyDescent="0.35">
      <c r="A572" t="s">
        <v>1559</v>
      </c>
      <c r="B572" t="s">
        <v>5182</v>
      </c>
      <c r="C572">
        <v>10010626837</v>
      </c>
      <c r="D572" t="s">
        <v>29</v>
      </c>
    </row>
    <row r="573" spans="1:4" x14ac:dyDescent="0.35">
      <c r="A573" t="s">
        <v>1554</v>
      </c>
      <c r="B573" t="s">
        <v>5183</v>
      </c>
      <c r="C573">
        <v>10010630574</v>
      </c>
      <c r="D573" t="s">
        <v>29</v>
      </c>
    </row>
    <row r="574" spans="1:4" x14ac:dyDescent="0.35">
      <c r="A574" t="s">
        <v>2146</v>
      </c>
      <c r="B574" t="s">
        <v>5184</v>
      </c>
      <c r="C574">
        <v>10011163872</v>
      </c>
      <c r="D574" t="s">
        <v>161</v>
      </c>
    </row>
    <row r="575" spans="1:4" x14ac:dyDescent="0.35">
      <c r="A575" t="s">
        <v>1588</v>
      </c>
      <c r="B575" t="s">
        <v>5185</v>
      </c>
      <c r="C575">
        <v>10009068066</v>
      </c>
      <c r="D575" t="s">
        <v>59</v>
      </c>
    </row>
    <row r="576" spans="1:4" x14ac:dyDescent="0.35">
      <c r="A576" t="s">
        <v>2147</v>
      </c>
      <c r="B576" t="s">
        <v>5186</v>
      </c>
      <c r="C576">
        <v>10036105000</v>
      </c>
      <c r="D576" t="s">
        <v>285</v>
      </c>
    </row>
    <row r="577" spans="1:4" x14ac:dyDescent="0.35">
      <c r="A577" t="s">
        <v>256</v>
      </c>
      <c r="B577" t="s">
        <v>5187</v>
      </c>
      <c r="C577">
        <v>10051986930</v>
      </c>
      <c r="D577" t="s">
        <v>21</v>
      </c>
    </row>
    <row r="578" spans="1:4" x14ac:dyDescent="0.35">
      <c r="A578" t="s">
        <v>2148</v>
      </c>
      <c r="B578" t="s">
        <v>5188</v>
      </c>
      <c r="C578">
        <v>10083742205</v>
      </c>
      <c r="D578" t="s">
        <v>5189</v>
      </c>
    </row>
    <row r="579" spans="1:4" x14ac:dyDescent="0.35">
      <c r="A579" t="s">
        <v>174</v>
      </c>
      <c r="B579" t="s">
        <v>5051</v>
      </c>
      <c r="C579">
        <v>10063752828</v>
      </c>
      <c r="D579" t="s">
        <v>175</v>
      </c>
    </row>
    <row r="580" spans="1:4" x14ac:dyDescent="0.35">
      <c r="A580" t="s">
        <v>187</v>
      </c>
      <c r="B580" t="s">
        <v>5190</v>
      </c>
      <c r="C580">
        <v>10010640981</v>
      </c>
      <c r="D580" t="s">
        <v>47</v>
      </c>
    </row>
    <row r="581" spans="1:4" x14ac:dyDescent="0.35">
      <c r="A581" t="s">
        <v>1580</v>
      </c>
      <c r="B581" t="s">
        <v>5191</v>
      </c>
      <c r="C581">
        <v>10015321940</v>
      </c>
      <c r="D581" t="s">
        <v>38</v>
      </c>
    </row>
    <row r="582" spans="1:4" x14ac:dyDescent="0.35">
      <c r="A582" t="s">
        <v>2149</v>
      </c>
      <c r="B582" t="s">
        <v>5192</v>
      </c>
      <c r="C582">
        <v>10049781693</v>
      </c>
      <c r="D582" t="s">
        <v>5081</v>
      </c>
    </row>
    <row r="583" spans="1:4" x14ac:dyDescent="0.35">
      <c r="A583" t="s">
        <v>1556</v>
      </c>
      <c r="B583" t="s">
        <v>5193</v>
      </c>
      <c r="C583">
        <v>10072341873</v>
      </c>
      <c r="D583" t="s">
        <v>36</v>
      </c>
    </row>
    <row r="584" spans="1:4" x14ac:dyDescent="0.35">
      <c r="A584" t="s">
        <v>2150</v>
      </c>
      <c r="B584" t="s">
        <v>5194</v>
      </c>
      <c r="C584">
        <v>10015171386</v>
      </c>
      <c r="D584" t="s">
        <v>15</v>
      </c>
    </row>
    <row r="585" spans="1:4" x14ac:dyDescent="0.35">
      <c r="A585" t="s">
        <v>2151</v>
      </c>
      <c r="B585" t="s">
        <v>5195</v>
      </c>
      <c r="C585">
        <v>10010641082</v>
      </c>
      <c r="D585" t="s">
        <v>47</v>
      </c>
    </row>
    <row r="586" spans="1:4" x14ac:dyDescent="0.35">
      <c r="A586" t="s">
        <v>2152</v>
      </c>
      <c r="B586" t="s">
        <v>5196</v>
      </c>
      <c r="C586">
        <v>10009692304</v>
      </c>
      <c r="D586" t="s">
        <v>121</v>
      </c>
    </row>
    <row r="587" spans="1:4" x14ac:dyDescent="0.35">
      <c r="A587" t="s">
        <v>2153</v>
      </c>
      <c r="B587" t="s">
        <v>5197</v>
      </c>
      <c r="C587">
        <v>10010167806</v>
      </c>
      <c r="D587" t="s">
        <v>121</v>
      </c>
    </row>
    <row r="588" spans="1:4" x14ac:dyDescent="0.35">
      <c r="A588" t="s">
        <v>2154</v>
      </c>
      <c r="B588" t="s">
        <v>5198</v>
      </c>
      <c r="C588">
        <v>10063227311</v>
      </c>
      <c r="D588" t="s">
        <v>40</v>
      </c>
    </row>
    <row r="589" spans="1:4" x14ac:dyDescent="0.35">
      <c r="A589" t="s">
        <v>1610</v>
      </c>
      <c r="B589" t="s">
        <v>5199</v>
      </c>
      <c r="C589">
        <v>10009762325</v>
      </c>
      <c r="D589" t="s">
        <v>27</v>
      </c>
    </row>
    <row r="590" spans="1:4" x14ac:dyDescent="0.35">
      <c r="A590" t="s">
        <v>2155</v>
      </c>
      <c r="B590" t="s">
        <v>5200</v>
      </c>
      <c r="C590">
        <v>10048305677</v>
      </c>
      <c r="D590" t="s">
        <v>27</v>
      </c>
    </row>
    <row r="591" spans="1:4" x14ac:dyDescent="0.35">
      <c r="A591" t="s">
        <v>183</v>
      </c>
      <c r="B591" t="s">
        <v>5201</v>
      </c>
      <c r="C591">
        <v>10008996631</v>
      </c>
      <c r="D591" t="s">
        <v>36</v>
      </c>
    </row>
    <row r="592" spans="1:4" x14ac:dyDescent="0.35">
      <c r="A592" t="s">
        <v>423</v>
      </c>
      <c r="B592" t="s">
        <v>5202</v>
      </c>
      <c r="C592">
        <v>10007500003</v>
      </c>
      <c r="D592" t="s">
        <v>25</v>
      </c>
    </row>
    <row r="593" spans="1:4" x14ac:dyDescent="0.35">
      <c r="A593" t="s">
        <v>2156</v>
      </c>
      <c r="B593" t="s">
        <v>5203</v>
      </c>
      <c r="C593">
        <v>10036578276</v>
      </c>
      <c r="D593" t="s">
        <v>123</v>
      </c>
    </row>
    <row r="594" spans="1:4" x14ac:dyDescent="0.35">
      <c r="A594" t="s">
        <v>1555</v>
      </c>
      <c r="B594" t="s">
        <v>5204</v>
      </c>
      <c r="C594">
        <v>10055349800</v>
      </c>
      <c r="D594" t="s">
        <v>36</v>
      </c>
    </row>
    <row r="595" spans="1:4" x14ac:dyDescent="0.35">
      <c r="A595" t="s">
        <v>1629</v>
      </c>
      <c r="B595" t="s">
        <v>5205</v>
      </c>
      <c r="C595">
        <v>10004594750</v>
      </c>
      <c r="D595" t="s">
        <v>1630</v>
      </c>
    </row>
    <row r="596" spans="1:4" x14ac:dyDescent="0.35">
      <c r="A596" t="s">
        <v>2157</v>
      </c>
      <c r="B596" t="s">
        <v>5206</v>
      </c>
      <c r="C596">
        <v>10062776259</v>
      </c>
      <c r="D596" t="s">
        <v>285</v>
      </c>
    </row>
    <row r="597" spans="1:4" x14ac:dyDescent="0.35">
      <c r="A597" t="s">
        <v>2158</v>
      </c>
      <c r="B597" t="s">
        <v>5207</v>
      </c>
      <c r="C597">
        <v>10015000527</v>
      </c>
      <c r="D597" t="s">
        <v>294</v>
      </c>
    </row>
    <row r="598" spans="1:4" x14ac:dyDescent="0.35">
      <c r="A598" t="s">
        <v>2159</v>
      </c>
      <c r="B598" t="s">
        <v>4879</v>
      </c>
      <c r="C598">
        <v>10089623435</v>
      </c>
      <c r="D598" t="s">
        <v>31</v>
      </c>
    </row>
    <row r="599" spans="1:4" x14ac:dyDescent="0.35">
      <c r="A599" t="s">
        <v>214</v>
      </c>
      <c r="B599" t="s">
        <v>5208</v>
      </c>
      <c r="C599">
        <v>10010717167</v>
      </c>
      <c r="D599" t="s">
        <v>38</v>
      </c>
    </row>
    <row r="600" spans="1:4" x14ac:dyDescent="0.35">
      <c r="A600" t="s">
        <v>1552</v>
      </c>
      <c r="B600" t="s">
        <v>5209</v>
      </c>
      <c r="C600">
        <v>10034770945</v>
      </c>
      <c r="D600" t="s">
        <v>29</v>
      </c>
    </row>
    <row r="601" spans="1:4" x14ac:dyDescent="0.35">
      <c r="A601" t="s">
        <v>2160</v>
      </c>
      <c r="B601" t="s">
        <v>5210</v>
      </c>
      <c r="C601">
        <v>10010840742</v>
      </c>
      <c r="D601" t="s">
        <v>1620</v>
      </c>
    </row>
    <row r="602" spans="1:4" x14ac:dyDescent="0.35">
      <c r="A602" t="s">
        <v>2161</v>
      </c>
      <c r="B602" t="s">
        <v>4979</v>
      </c>
      <c r="C602">
        <v>10049091377</v>
      </c>
      <c r="D602" t="s">
        <v>159</v>
      </c>
    </row>
    <row r="603" spans="1:4" x14ac:dyDescent="0.35">
      <c r="A603" t="s">
        <v>2162</v>
      </c>
      <c r="B603" t="s">
        <v>5211</v>
      </c>
      <c r="C603">
        <v>10015982651</v>
      </c>
      <c r="D603" t="s">
        <v>161</v>
      </c>
    </row>
    <row r="604" spans="1:4" x14ac:dyDescent="0.35">
      <c r="A604" t="s">
        <v>2163</v>
      </c>
      <c r="B604" t="s">
        <v>5212</v>
      </c>
      <c r="C604">
        <v>10034990611</v>
      </c>
      <c r="D604" t="s">
        <v>121</v>
      </c>
    </row>
    <row r="605" spans="1:4" x14ac:dyDescent="0.35">
      <c r="A605" t="s">
        <v>2164</v>
      </c>
      <c r="B605" t="s">
        <v>4679</v>
      </c>
      <c r="C605">
        <v>10009690179</v>
      </c>
      <c r="D605" t="s">
        <v>21</v>
      </c>
    </row>
    <row r="606" spans="1:4" x14ac:dyDescent="0.35">
      <c r="A606" t="s">
        <v>2165</v>
      </c>
      <c r="B606" t="s">
        <v>5213</v>
      </c>
      <c r="C606">
        <v>10010119205</v>
      </c>
      <c r="D606" t="s">
        <v>25</v>
      </c>
    </row>
    <row r="607" spans="1:4" x14ac:dyDescent="0.35">
      <c r="A607" t="s">
        <v>2166</v>
      </c>
      <c r="B607" t="s">
        <v>5214</v>
      </c>
      <c r="C607">
        <v>10064451531</v>
      </c>
      <c r="D607" t="s">
        <v>175</v>
      </c>
    </row>
    <row r="608" spans="1:4" x14ac:dyDescent="0.35">
      <c r="A608" t="s">
        <v>2167</v>
      </c>
      <c r="B608" t="s">
        <v>5215</v>
      </c>
      <c r="C608">
        <v>10036104996</v>
      </c>
      <c r="D608" t="s">
        <v>285</v>
      </c>
    </row>
    <row r="609" spans="1:4" x14ac:dyDescent="0.35">
      <c r="A609" t="s">
        <v>2168</v>
      </c>
      <c r="B609" t="s">
        <v>5216</v>
      </c>
      <c r="C609">
        <v>10016221919</v>
      </c>
      <c r="D609" t="s">
        <v>67</v>
      </c>
    </row>
    <row r="610" spans="1:4" x14ac:dyDescent="0.35">
      <c r="A610" t="s">
        <v>2169</v>
      </c>
      <c r="B610" t="s">
        <v>4656</v>
      </c>
      <c r="C610">
        <v>10017854751</v>
      </c>
      <c r="D610" t="s">
        <v>161</v>
      </c>
    </row>
    <row r="611" spans="1:4" x14ac:dyDescent="0.35">
      <c r="A611" t="s">
        <v>2170</v>
      </c>
      <c r="B611" t="s">
        <v>5217</v>
      </c>
      <c r="C611">
        <v>10064811138</v>
      </c>
      <c r="D611" t="s">
        <v>27</v>
      </c>
    </row>
    <row r="612" spans="1:4" x14ac:dyDescent="0.35">
      <c r="A612" t="s">
        <v>1560</v>
      </c>
      <c r="B612" t="s">
        <v>5218</v>
      </c>
      <c r="C612">
        <v>10075184478</v>
      </c>
      <c r="D612" t="s">
        <v>36</v>
      </c>
    </row>
    <row r="613" spans="1:4" x14ac:dyDescent="0.35">
      <c r="A613" t="s">
        <v>2171</v>
      </c>
      <c r="B613" t="s">
        <v>5219</v>
      </c>
      <c r="C613">
        <v>10022167817</v>
      </c>
      <c r="D613" t="s">
        <v>29</v>
      </c>
    </row>
    <row r="614" spans="1:4" x14ac:dyDescent="0.35">
      <c r="A614" t="s">
        <v>2172</v>
      </c>
      <c r="B614" t="s">
        <v>5220</v>
      </c>
      <c r="C614">
        <v>10015319920</v>
      </c>
      <c r="D614" t="s">
        <v>38</v>
      </c>
    </row>
    <row r="615" spans="1:4" x14ac:dyDescent="0.35">
      <c r="A615" t="s">
        <v>2173</v>
      </c>
      <c r="B615" t="s">
        <v>5221</v>
      </c>
      <c r="C615">
        <v>10016280422</v>
      </c>
      <c r="D615" t="s">
        <v>294</v>
      </c>
    </row>
    <row r="616" spans="1:4" x14ac:dyDescent="0.35">
      <c r="A616" t="s">
        <v>191</v>
      </c>
      <c r="B616" t="s">
        <v>5222</v>
      </c>
      <c r="C616">
        <v>10009062006</v>
      </c>
      <c r="D616" t="s">
        <v>53</v>
      </c>
    </row>
    <row r="617" spans="1:4" x14ac:dyDescent="0.35">
      <c r="A617" t="s">
        <v>2174</v>
      </c>
      <c r="B617" t="s">
        <v>5223</v>
      </c>
      <c r="C617">
        <v>10079661737</v>
      </c>
      <c r="D617" t="s">
        <v>56</v>
      </c>
    </row>
    <row r="618" spans="1:4" x14ac:dyDescent="0.35">
      <c r="A618" t="s">
        <v>404</v>
      </c>
      <c r="B618" t="s">
        <v>5224</v>
      </c>
      <c r="C618">
        <v>10015662349</v>
      </c>
      <c r="D618" t="s">
        <v>53</v>
      </c>
    </row>
    <row r="619" spans="1:4" x14ac:dyDescent="0.35">
      <c r="A619" t="s">
        <v>2175</v>
      </c>
      <c r="B619" t="s">
        <v>5225</v>
      </c>
      <c r="C619">
        <v>10045957065</v>
      </c>
      <c r="D619" t="s">
        <v>270</v>
      </c>
    </row>
    <row r="620" spans="1:4" x14ac:dyDescent="0.35">
      <c r="A620" t="s">
        <v>2176</v>
      </c>
      <c r="B620" t="s">
        <v>5226</v>
      </c>
      <c r="C620">
        <v>10053514678</v>
      </c>
      <c r="D620" t="s">
        <v>4791</v>
      </c>
    </row>
    <row r="621" spans="1:4" x14ac:dyDescent="0.35">
      <c r="A621" t="s">
        <v>2177</v>
      </c>
      <c r="B621" t="s">
        <v>5227</v>
      </c>
      <c r="C621">
        <v>10063079484</v>
      </c>
      <c r="D621" t="s">
        <v>145</v>
      </c>
    </row>
    <row r="622" spans="1:4" x14ac:dyDescent="0.35">
      <c r="A622" t="s">
        <v>1506</v>
      </c>
      <c r="B622" t="s">
        <v>5228</v>
      </c>
      <c r="C622">
        <v>10044087793</v>
      </c>
      <c r="D622" t="s">
        <v>227</v>
      </c>
    </row>
    <row r="623" spans="1:4" x14ac:dyDescent="0.35">
      <c r="A623" t="s">
        <v>1579</v>
      </c>
      <c r="B623" t="s">
        <v>5229</v>
      </c>
      <c r="C623">
        <v>10004617988</v>
      </c>
      <c r="D623" t="s">
        <v>17</v>
      </c>
    </row>
    <row r="624" spans="1:4" x14ac:dyDescent="0.35">
      <c r="A624" t="s">
        <v>2178</v>
      </c>
      <c r="B624" t="s">
        <v>5230</v>
      </c>
      <c r="C624">
        <v>10035465406</v>
      </c>
      <c r="D624" t="s">
        <v>21</v>
      </c>
    </row>
    <row r="625" spans="1:4" x14ac:dyDescent="0.35">
      <c r="A625" t="s">
        <v>2179</v>
      </c>
      <c r="B625" t="s">
        <v>5231</v>
      </c>
      <c r="C625">
        <v>10023484791</v>
      </c>
      <c r="D625" t="s">
        <v>38</v>
      </c>
    </row>
    <row r="626" spans="1:4" x14ac:dyDescent="0.35">
      <c r="A626" t="s">
        <v>2180</v>
      </c>
      <c r="B626" t="s">
        <v>5232</v>
      </c>
      <c r="C626">
        <v>10009084739</v>
      </c>
      <c r="D626" t="s">
        <v>36</v>
      </c>
    </row>
    <row r="627" spans="1:4" x14ac:dyDescent="0.35">
      <c r="A627" t="s">
        <v>2181</v>
      </c>
      <c r="B627" t="s">
        <v>5233</v>
      </c>
      <c r="C627">
        <v>10045942416</v>
      </c>
      <c r="D627" t="s">
        <v>1620</v>
      </c>
    </row>
    <row r="628" spans="1:4" x14ac:dyDescent="0.35">
      <c r="A628" t="s">
        <v>2182</v>
      </c>
      <c r="B628" t="s">
        <v>5234</v>
      </c>
      <c r="C628">
        <v>10053113544</v>
      </c>
      <c r="D628" t="s">
        <v>244</v>
      </c>
    </row>
    <row r="629" spans="1:4" x14ac:dyDescent="0.35">
      <c r="A629" t="s">
        <v>1517</v>
      </c>
      <c r="B629" t="s">
        <v>5235</v>
      </c>
      <c r="C629">
        <v>10014673858</v>
      </c>
      <c r="D629" t="s">
        <v>304</v>
      </c>
    </row>
    <row r="630" spans="1:4" x14ac:dyDescent="0.35">
      <c r="A630" t="s">
        <v>2183</v>
      </c>
      <c r="B630" t="s">
        <v>4653</v>
      </c>
      <c r="C630">
        <v>10008999156</v>
      </c>
      <c r="D630" t="s">
        <v>4757</v>
      </c>
    </row>
    <row r="631" spans="1:4" x14ac:dyDescent="0.35">
      <c r="A631" t="s">
        <v>2184</v>
      </c>
      <c r="B631" t="s">
        <v>5236</v>
      </c>
      <c r="C631">
        <v>10035393563</v>
      </c>
      <c r="D631" t="s">
        <v>21</v>
      </c>
    </row>
    <row r="632" spans="1:4" x14ac:dyDescent="0.35">
      <c r="A632" t="s">
        <v>2185</v>
      </c>
      <c r="B632" t="s">
        <v>5237</v>
      </c>
      <c r="C632">
        <v>10022119620</v>
      </c>
      <c r="D632" t="s">
        <v>29</v>
      </c>
    </row>
    <row r="633" spans="1:4" x14ac:dyDescent="0.35">
      <c r="A633" t="s">
        <v>2186</v>
      </c>
      <c r="B633" t="s">
        <v>4949</v>
      </c>
      <c r="C633">
        <v>10010093741</v>
      </c>
      <c r="D633" t="s">
        <v>1620</v>
      </c>
    </row>
    <row r="634" spans="1:4" x14ac:dyDescent="0.35">
      <c r="A634" t="s">
        <v>482</v>
      </c>
      <c r="B634" t="s">
        <v>5238</v>
      </c>
      <c r="C634">
        <v>10023483680</v>
      </c>
      <c r="D634" t="s">
        <v>38</v>
      </c>
    </row>
    <row r="635" spans="1:4" x14ac:dyDescent="0.35">
      <c r="A635" t="s">
        <v>2187</v>
      </c>
      <c r="B635" t="s">
        <v>5239</v>
      </c>
      <c r="C635">
        <v>10015572726</v>
      </c>
      <c r="D635" t="s">
        <v>40</v>
      </c>
    </row>
    <row r="636" spans="1:4" x14ac:dyDescent="0.35">
      <c r="A636" t="s">
        <v>2188</v>
      </c>
      <c r="B636" t="s">
        <v>5240</v>
      </c>
      <c r="C636">
        <v>10011559350</v>
      </c>
      <c r="D636" t="s">
        <v>90</v>
      </c>
    </row>
    <row r="637" spans="1:4" x14ac:dyDescent="0.35">
      <c r="A637" t="s">
        <v>266</v>
      </c>
      <c r="B637" t="s">
        <v>5241</v>
      </c>
      <c r="C637">
        <v>10008688150</v>
      </c>
      <c r="D637" t="s">
        <v>244</v>
      </c>
    </row>
    <row r="638" spans="1:4" x14ac:dyDescent="0.35">
      <c r="A638" t="s">
        <v>2189</v>
      </c>
      <c r="B638" t="s">
        <v>5032</v>
      </c>
      <c r="C638">
        <v>10023622312</v>
      </c>
      <c r="D638" t="s">
        <v>304</v>
      </c>
    </row>
    <row r="639" spans="1:4" x14ac:dyDescent="0.35">
      <c r="A639" t="s">
        <v>2190</v>
      </c>
      <c r="B639" t="s">
        <v>5242</v>
      </c>
      <c r="C639">
        <v>10009042707</v>
      </c>
      <c r="D639" t="s">
        <v>1642</v>
      </c>
    </row>
    <row r="640" spans="1:4" x14ac:dyDescent="0.35">
      <c r="A640" t="s">
        <v>2191</v>
      </c>
      <c r="B640" t="s">
        <v>5243</v>
      </c>
      <c r="C640">
        <v>10059565256</v>
      </c>
      <c r="D640" t="s">
        <v>63</v>
      </c>
    </row>
    <row r="641" spans="1:4" x14ac:dyDescent="0.35">
      <c r="A641" t="s">
        <v>2192</v>
      </c>
      <c r="B641" t="s">
        <v>5244</v>
      </c>
      <c r="C641">
        <v>10035025670</v>
      </c>
      <c r="D641" t="s">
        <v>249</v>
      </c>
    </row>
    <row r="642" spans="1:4" x14ac:dyDescent="0.35">
      <c r="A642" t="s">
        <v>466</v>
      </c>
      <c r="B642" t="s">
        <v>5245</v>
      </c>
      <c r="C642">
        <v>10010609154</v>
      </c>
      <c r="D642" t="s">
        <v>270</v>
      </c>
    </row>
    <row r="643" spans="1:4" x14ac:dyDescent="0.35">
      <c r="A643" t="s">
        <v>2193</v>
      </c>
      <c r="B643" t="s">
        <v>5246</v>
      </c>
      <c r="C643">
        <v>10009202856</v>
      </c>
      <c r="D643" t="s">
        <v>38</v>
      </c>
    </row>
    <row r="644" spans="1:4" x14ac:dyDescent="0.35">
      <c r="A644" t="s">
        <v>2194</v>
      </c>
      <c r="B644" t="s">
        <v>4701</v>
      </c>
      <c r="C644">
        <v>10045988185</v>
      </c>
      <c r="D644" t="s">
        <v>161</v>
      </c>
    </row>
    <row r="645" spans="1:4" x14ac:dyDescent="0.35">
      <c r="A645" t="s">
        <v>2195</v>
      </c>
      <c r="B645" t="s">
        <v>5247</v>
      </c>
      <c r="C645">
        <v>10061681775</v>
      </c>
      <c r="D645" t="s">
        <v>90</v>
      </c>
    </row>
    <row r="646" spans="1:4" x14ac:dyDescent="0.35">
      <c r="A646" t="s">
        <v>2196</v>
      </c>
      <c r="B646" t="s">
        <v>5248</v>
      </c>
      <c r="C646">
        <v>10056453677</v>
      </c>
      <c r="D646" t="s">
        <v>61</v>
      </c>
    </row>
    <row r="647" spans="1:4" x14ac:dyDescent="0.35">
      <c r="A647" t="s">
        <v>2197</v>
      </c>
      <c r="B647" t="s">
        <v>4714</v>
      </c>
      <c r="C647">
        <v>10097450325</v>
      </c>
      <c r="D647" t="s">
        <v>40</v>
      </c>
    </row>
    <row r="648" spans="1:4" x14ac:dyDescent="0.35">
      <c r="A648" t="s">
        <v>2198</v>
      </c>
      <c r="B648" t="s">
        <v>5249</v>
      </c>
      <c r="C648">
        <v>10006083395</v>
      </c>
      <c r="D648" t="s">
        <v>4763</v>
      </c>
    </row>
    <row r="649" spans="1:4" x14ac:dyDescent="0.35">
      <c r="A649" t="s">
        <v>648</v>
      </c>
      <c r="B649" t="s">
        <v>4651</v>
      </c>
      <c r="C649">
        <v>10006883445</v>
      </c>
      <c r="D649" t="s">
        <v>244</v>
      </c>
    </row>
    <row r="650" spans="1:4" x14ac:dyDescent="0.35">
      <c r="A650" t="s">
        <v>2199</v>
      </c>
      <c r="B650" t="s">
        <v>5250</v>
      </c>
      <c r="C650">
        <v>10023611093</v>
      </c>
      <c r="D650" t="s">
        <v>304</v>
      </c>
    </row>
    <row r="651" spans="1:4" x14ac:dyDescent="0.35">
      <c r="A651" t="s">
        <v>2200</v>
      </c>
      <c r="B651" t="s">
        <v>5251</v>
      </c>
      <c r="C651">
        <v>10009077261</v>
      </c>
      <c r="D651" t="s">
        <v>4757</v>
      </c>
    </row>
    <row r="652" spans="1:4" x14ac:dyDescent="0.35">
      <c r="A652" t="s">
        <v>2201</v>
      </c>
      <c r="B652" t="s">
        <v>5008</v>
      </c>
      <c r="C652">
        <v>10010167503</v>
      </c>
      <c r="D652" t="s">
        <v>49</v>
      </c>
    </row>
    <row r="653" spans="1:4" x14ac:dyDescent="0.35">
      <c r="A653" t="s">
        <v>2202</v>
      </c>
      <c r="B653" t="s">
        <v>5252</v>
      </c>
      <c r="C653">
        <v>10063454956</v>
      </c>
      <c r="D653" t="s">
        <v>63</v>
      </c>
    </row>
    <row r="654" spans="1:4" x14ac:dyDescent="0.35">
      <c r="A654" t="s">
        <v>2203</v>
      </c>
      <c r="B654" t="s">
        <v>4645</v>
      </c>
      <c r="C654">
        <v>10064756473</v>
      </c>
      <c r="D654" t="s">
        <v>1642</v>
      </c>
    </row>
    <row r="655" spans="1:4" x14ac:dyDescent="0.35">
      <c r="A655" t="s">
        <v>1553</v>
      </c>
      <c r="B655" t="s">
        <v>5253</v>
      </c>
      <c r="C655">
        <v>10007750684</v>
      </c>
      <c r="D655" t="s">
        <v>36</v>
      </c>
    </row>
    <row r="656" spans="1:4" x14ac:dyDescent="0.35">
      <c r="A656" t="s">
        <v>2204</v>
      </c>
      <c r="B656" t="s">
        <v>5254</v>
      </c>
      <c r="C656">
        <v>10008945101</v>
      </c>
      <c r="D656" t="s">
        <v>145</v>
      </c>
    </row>
    <row r="657" spans="1:4" x14ac:dyDescent="0.35">
      <c r="A657" t="s">
        <v>2205</v>
      </c>
      <c r="B657" t="s">
        <v>5255</v>
      </c>
      <c r="C657">
        <v>10094330460</v>
      </c>
      <c r="D657" t="s">
        <v>90</v>
      </c>
    </row>
    <row r="658" spans="1:4" x14ac:dyDescent="0.35">
      <c r="A658" t="s">
        <v>2206</v>
      </c>
      <c r="B658" t="s">
        <v>5256</v>
      </c>
      <c r="C658">
        <v>10056259576</v>
      </c>
      <c r="D658" t="s">
        <v>90</v>
      </c>
    </row>
    <row r="659" spans="1:4" x14ac:dyDescent="0.35">
      <c r="A659" t="s">
        <v>2207</v>
      </c>
      <c r="B659" t="s">
        <v>5257</v>
      </c>
      <c r="C659">
        <v>10005838168</v>
      </c>
      <c r="D659" t="s">
        <v>253</v>
      </c>
    </row>
    <row r="660" spans="1:4" x14ac:dyDescent="0.35">
      <c r="A660" t="s">
        <v>278</v>
      </c>
      <c r="B660" t="s">
        <v>5258</v>
      </c>
      <c r="C660">
        <v>10010714743</v>
      </c>
      <c r="D660" t="s">
        <v>53</v>
      </c>
    </row>
    <row r="661" spans="1:4" x14ac:dyDescent="0.35">
      <c r="A661" t="s">
        <v>2208</v>
      </c>
      <c r="B661" t="s">
        <v>5259</v>
      </c>
      <c r="C661">
        <v>10009102220</v>
      </c>
      <c r="D661" t="s">
        <v>56</v>
      </c>
    </row>
    <row r="662" spans="1:4" x14ac:dyDescent="0.35">
      <c r="A662" t="s">
        <v>2209</v>
      </c>
      <c r="B662" t="s">
        <v>5260</v>
      </c>
      <c r="C662">
        <v>10070917690</v>
      </c>
      <c r="D662" t="s">
        <v>17</v>
      </c>
    </row>
    <row r="663" spans="1:4" x14ac:dyDescent="0.35">
      <c r="A663" t="s">
        <v>2210</v>
      </c>
      <c r="B663" t="s">
        <v>5261</v>
      </c>
      <c r="C663">
        <v>10010868529</v>
      </c>
      <c r="D663" t="s">
        <v>244</v>
      </c>
    </row>
    <row r="664" spans="1:4" x14ac:dyDescent="0.35">
      <c r="A664" t="s">
        <v>2211</v>
      </c>
      <c r="B664" t="s">
        <v>5262</v>
      </c>
      <c r="C664">
        <v>10006140383</v>
      </c>
      <c r="D664" t="s">
        <v>4757</v>
      </c>
    </row>
    <row r="665" spans="1:4" x14ac:dyDescent="0.35">
      <c r="A665" t="s">
        <v>2212</v>
      </c>
      <c r="B665" t="s">
        <v>5263</v>
      </c>
      <c r="C665">
        <v>10010101118</v>
      </c>
      <c r="D665" t="s">
        <v>159</v>
      </c>
    </row>
    <row r="666" spans="1:4" x14ac:dyDescent="0.35">
      <c r="A666" t="s">
        <v>2213</v>
      </c>
      <c r="B666" t="s">
        <v>5264</v>
      </c>
      <c r="C666">
        <v>10050430785</v>
      </c>
      <c r="D666" t="s">
        <v>44</v>
      </c>
    </row>
    <row r="667" spans="1:4" x14ac:dyDescent="0.35">
      <c r="A667" t="s">
        <v>2214</v>
      </c>
      <c r="B667" t="s">
        <v>5265</v>
      </c>
      <c r="C667">
        <v>10035041131</v>
      </c>
      <c r="D667" t="s">
        <v>249</v>
      </c>
    </row>
    <row r="668" spans="1:4" x14ac:dyDescent="0.35">
      <c r="A668" t="s">
        <v>2215</v>
      </c>
      <c r="B668" t="s">
        <v>5266</v>
      </c>
      <c r="C668">
        <v>10096578436</v>
      </c>
      <c r="D668" t="s">
        <v>90</v>
      </c>
    </row>
    <row r="669" spans="1:4" x14ac:dyDescent="0.35">
      <c r="A669" t="s">
        <v>2216</v>
      </c>
      <c r="B669" t="s">
        <v>5267</v>
      </c>
      <c r="C669">
        <v>10010590360</v>
      </c>
      <c r="D669" t="s">
        <v>270</v>
      </c>
    </row>
    <row r="670" spans="1:4" x14ac:dyDescent="0.35">
      <c r="A670" t="s">
        <v>2217</v>
      </c>
      <c r="B670" t="s">
        <v>5268</v>
      </c>
      <c r="C670">
        <v>10010108390</v>
      </c>
      <c r="D670" t="s">
        <v>159</v>
      </c>
    </row>
    <row r="671" spans="1:4" x14ac:dyDescent="0.35">
      <c r="A671" t="s">
        <v>2218</v>
      </c>
      <c r="B671" t="s">
        <v>5269</v>
      </c>
      <c r="C671">
        <v>10089025368</v>
      </c>
      <c r="D671" t="s">
        <v>90</v>
      </c>
    </row>
    <row r="672" spans="1:4" x14ac:dyDescent="0.35">
      <c r="A672" t="s">
        <v>2219</v>
      </c>
      <c r="B672" t="s">
        <v>5270</v>
      </c>
      <c r="C672">
        <v>10020955721</v>
      </c>
      <c r="D672" t="s">
        <v>40</v>
      </c>
    </row>
    <row r="673" spans="1:4" x14ac:dyDescent="0.35">
      <c r="A673" t="s">
        <v>2220</v>
      </c>
      <c r="B673" t="s">
        <v>5271</v>
      </c>
      <c r="C673">
        <v>10017855862</v>
      </c>
      <c r="D673" t="s">
        <v>161</v>
      </c>
    </row>
    <row r="674" spans="1:4" x14ac:dyDescent="0.35">
      <c r="A674" t="s">
        <v>2221</v>
      </c>
      <c r="B674" t="s">
        <v>5272</v>
      </c>
      <c r="C674">
        <v>10050620240</v>
      </c>
      <c r="D674" t="s">
        <v>4763</v>
      </c>
    </row>
    <row r="675" spans="1:4" x14ac:dyDescent="0.35">
      <c r="A675" t="s">
        <v>2222</v>
      </c>
      <c r="B675" t="s">
        <v>5273</v>
      </c>
      <c r="C675">
        <v>10079555845</v>
      </c>
      <c r="D675" t="s">
        <v>253</v>
      </c>
    </row>
    <row r="676" spans="1:4" x14ac:dyDescent="0.35">
      <c r="A676" t="s">
        <v>2223</v>
      </c>
      <c r="B676" t="s">
        <v>5274</v>
      </c>
      <c r="C676">
        <v>10023549661</v>
      </c>
      <c r="D676" t="s">
        <v>17</v>
      </c>
    </row>
    <row r="677" spans="1:4" x14ac:dyDescent="0.35">
      <c r="A677" t="s">
        <v>2224</v>
      </c>
      <c r="B677" t="s">
        <v>5275</v>
      </c>
      <c r="C677">
        <v>10065893292</v>
      </c>
      <c r="D677" t="s">
        <v>244</v>
      </c>
    </row>
    <row r="678" spans="1:4" x14ac:dyDescent="0.35">
      <c r="A678" t="s">
        <v>2225</v>
      </c>
      <c r="B678" t="s">
        <v>5276</v>
      </c>
      <c r="C678">
        <v>10062736550</v>
      </c>
      <c r="D678" t="s">
        <v>285</v>
      </c>
    </row>
    <row r="679" spans="1:4" x14ac:dyDescent="0.35">
      <c r="A679" t="s">
        <v>2226</v>
      </c>
      <c r="B679" t="s">
        <v>4641</v>
      </c>
      <c r="C679">
        <v>10014051947</v>
      </c>
      <c r="D679" t="s">
        <v>4757</v>
      </c>
    </row>
    <row r="680" spans="1:4" x14ac:dyDescent="0.35">
      <c r="A680" t="s">
        <v>2227</v>
      </c>
      <c r="B680" t="s">
        <v>5277</v>
      </c>
      <c r="C680">
        <v>10016191607</v>
      </c>
      <c r="D680" t="s">
        <v>159</v>
      </c>
    </row>
    <row r="681" spans="1:4" x14ac:dyDescent="0.35">
      <c r="A681" t="s">
        <v>2228</v>
      </c>
      <c r="B681" t="s">
        <v>4661</v>
      </c>
      <c r="C681">
        <v>10087884408</v>
      </c>
      <c r="D681" t="s">
        <v>49</v>
      </c>
    </row>
    <row r="682" spans="1:4" x14ac:dyDescent="0.35">
      <c r="A682" t="s">
        <v>2229</v>
      </c>
      <c r="B682" t="s">
        <v>5278</v>
      </c>
      <c r="C682">
        <v>10014682144</v>
      </c>
      <c r="D682" t="s">
        <v>67</v>
      </c>
    </row>
    <row r="683" spans="1:4" x14ac:dyDescent="0.35">
      <c r="A683" t="s">
        <v>2230</v>
      </c>
      <c r="B683" t="s">
        <v>5279</v>
      </c>
      <c r="C683">
        <v>10097135275</v>
      </c>
      <c r="D683" t="s">
        <v>1642</v>
      </c>
    </row>
    <row r="684" spans="1:4" x14ac:dyDescent="0.35">
      <c r="A684" t="s">
        <v>2231</v>
      </c>
      <c r="B684" t="s">
        <v>5280</v>
      </c>
      <c r="C684">
        <v>10011135984</v>
      </c>
      <c r="D684" t="s">
        <v>40</v>
      </c>
    </row>
    <row r="685" spans="1:4" x14ac:dyDescent="0.35">
      <c r="A685" t="s">
        <v>2232</v>
      </c>
      <c r="B685" t="s">
        <v>5221</v>
      </c>
      <c r="C685">
        <v>10016105721</v>
      </c>
      <c r="D685" t="s">
        <v>31</v>
      </c>
    </row>
    <row r="686" spans="1:4" x14ac:dyDescent="0.35">
      <c r="A686" t="s">
        <v>2233</v>
      </c>
      <c r="B686" t="s">
        <v>5281</v>
      </c>
      <c r="C686">
        <v>10092049445</v>
      </c>
      <c r="D686" t="s">
        <v>47</v>
      </c>
    </row>
    <row r="687" spans="1:4" x14ac:dyDescent="0.35">
      <c r="A687" t="s">
        <v>220</v>
      </c>
      <c r="B687" t="s">
        <v>5282</v>
      </c>
      <c r="C687">
        <v>10010998568</v>
      </c>
      <c r="D687" t="s">
        <v>27</v>
      </c>
    </row>
    <row r="688" spans="1:4" x14ac:dyDescent="0.35">
      <c r="A688" t="s">
        <v>2234</v>
      </c>
      <c r="B688" t="s">
        <v>5283</v>
      </c>
      <c r="C688">
        <v>10096075753</v>
      </c>
      <c r="D688" t="s">
        <v>161</v>
      </c>
    </row>
    <row r="689" spans="1:4" x14ac:dyDescent="0.35">
      <c r="A689" t="s">
        <v>2235</v>
      </c>
      <c r="B689" t="s">
        <v>5284</v>
      </c>
      <c r="C689">
        <v>10072422002</v>
      </c>
      <c r="D689" t="s">
        <v>4763</v>
      </c>
    </row>
    <row r="690" spans="1:4" x14ac:dyDescent="0.35">
      <c r="A690" t="s">
        <v>2236</v>
      </c>
      <c r="B690" t="s">
        <v>5285</v>
      </c>
      <c r="C690">
        <v>10081026508</v>
      </c>
      <c r="D690" t="s">
        <v>253</v>
      </c>
    </row>
    <row r="691" spans="1:4" x14ac:dyDescent="0.35">
      <c r="A691" t="s">
        <v>2237</v>
      </c>
      <c r="B691" t="s">
        <v>5203</v>
      </c>
      <c r="C691">
        <v>10015980126</v>
      </c>
      <c r="D691" t="s">
        <v>175</v>
      </c>
    </row>
    <row r="692" spans="1:4" x14ac:dyDescent="0.35">
      <c r="A692" t="s">
        <v>2238</v>
      </c>
      <c r="B692" t="s">
        <v>5286</v>
      </c>
      <c r="C692">
        <v>10023844503</v>
      </c>
      <c r="D692" t="s">
        <v>56</v>
      </c>
    </row>
    <row r="693" spans="1:4" x14ac:dyDescent="0.35">
      <c r="A693" t="s">
        <v>2239</v>
      </c>
      <c r="B693" t="s">
        <v>5287</v>
      </c>
      <c r="C693">
        <v>10016026000</v>
      </c>
      <c r="D693" t="s">
        <v>244</v>
      </c>
    </row>
    <row r="694" spans="1:4" x14ac:dyDescent="0.35">
      <c r="A694" t="s">
        <v>2240</v>
      </c>
      <c r="B694" t="s">
        <v>5288</v>
      </c>
      <c r="C694">
        <v>10063589039</v>
      </c>
      <c r="D694" t="s">
        <v>285</v>
      </c>
    </row>
    <row r="695" spans="1:4" x14ac:dyDescent="0.35">
      <c r="A695" t="s">
        <v>2241</v>
      </c>
      <c r="B695" t="s">
        <v>5289</v>
      </c>
      <c r="C695">
        <v>10062193552</v>
      </c>
      <c r="D695" t="s">
        <v>15</v>
      </c>
    </row>
    <row r="696" spans="1:4" x14ac:dyDescent="0.35">
      <c r="A696" t="s">
        <v>2242</v>
      </c>
      <c r="B696" t="s">
        <v>5290</v>
      </c>
      <c r="C696">
        <v>10060946090</v>
      </c>
      <c r="D696" t="s">
        <v>67</v>
      </c>
    </row>
    <row r="697" spans="1:4" x14ac:dyDescent="0.35">
      <c r="A697" t="s">
        <v>2243</v>
      </c>
      <c r="B697" t="s">
        <v>5291</v>
      </c>
      <c r="C697">
        <v>10023526423</v>
      </c>
      <c r="D697" t="s">
        <v>260</v>
      </c>
    </row>
    <row r="698" spans="1:4" x14ac:dyDescent="0.35">
      <c r="A698" t="s">
        <v>2244</v>
      </c>
      <c r="B698" t="s">
        <v>5292</v>
      </c>
      <c r="C698">
        <v>10035047191</v>
      </c>
      <c r="D698" t="s">
        <v>249</v>
      </c>
    </row>
    <row r="699" spans="1:4" x14ac:dyDescent="0.35">
      <c r="A699" t="s">
        <v>2245</v>
      </c>
      <c r="B699" t="s">
        <v>5293</v>
      </c>
      <c r="C699">
        <v>10015397924</v>
      </c>
      <c r="D699" t="s">
        <v>47</v>
      </c>
    </row>
    <row r="700" spans="1:4" x14ac:dyDescent="0.35">
      <c r="A700" t="s">
        <v>2246</v>
      </c>
      <c r="B700" t="s">
        <v>4693</v>
      </c>
      <c r="C700">
        <v>10062753829</v>
      </c>
      <c r="D700" t="s">
        <v>4984</v>
      </c>
    </row>
    <row r="701" spans="1:4" x14ac:dyDescent="0.35">
      <c r="A701" t="s">
        <v>2247</v>
      </c>
      <c r="B701" t="s">
        <v>5294</v>
      </c>
      <c r="C701">
        <v>10016149571</v>
      </c>
      <c r="D701" t="s">
        <v>40</v>
      </c>
    </row>
    <row r="702" spans="1:4" x14ac:dyDescent="0.35">
      <c r="A702" t="s">
        <v>1506</v>
      </c>
      <c r="B702" t="s">
        <v>5295</v>
      </c>
      <c r="C702">
        <v>10060907290</v>
      </c>
      <c r="D702" t="s">
        <v>90</v>
      </c>
    </row>
    <row r="703" spans="1:4" x14ac:dyDescent="0.35">
      <c r="A703" t="s">
        <v>2248</v>
      </c>
      <c r="B703" t="s">
        <v>5296</v>
      </c>
      <c r="C703">
        <v>10009683917</v>
      </c>
      <c r="D703" t="s">
        <v>175</v>
      </c>
    </row>
    <row r="704" spans="1:4" x14ac:dyDescent="0.35">
      <c r="A704" t="s">
        <v>2075</v>
      </c>
      <c r="B704" t="s">
        <v>5095</v>
      </c>
      <c r="C704">
        <v>10018749474</v>
      </c>
      <c r="D704" t="s">
        <v>56</v>
      </c>
    </row>
    <row r="705" spans="1:4" x14ac:dyDescent="0.35">
      <c r="A705" t="s">
        <v>2249</v>
      </c>
      <c r="B705" t="s">
        <v>5297</v>
      </c>
      <c r="C705">
        <v>10062737762</v>
      </c>
      <c r="D705" t="s">
        <v>285</v>
      </c>
    </row>
    <row r="706" spans="1:4" x14ac:dyDescent="0.35">
      <c r="A706" t="s">
        <v>2250</v>
      </c>
      <c r="B706" t="s">
        <v>5298</v>
      </c>
      <c r="C706">
        <v>10084176984</v>
      </c>
      <c r="D706" t="s">
        <v>4757</v>
      </c>
    </row>
    <row r="707" spans="1:4" x14ac:dyDescent="0.35">
      <c r="A707" t="s">
        <v>2251</v>
      </c>
      <c r="B707" t="s">
        <v>5299</v>
      </c>
      <c r="C707">
        <v>10023545621</v>
      </c>
      <c r="D707" t="s">
        <v>260</v>
      </c>
    </row>
    <row r="708" spans="1:4" x14ac:dyDescent="0.35">
      <c r="A708" t="s">
        <v>2252</v>
      </c>
      <c r="B708" t="s">
        <v>5300</v>
      </c>
      <c r="C708">
        <v>10061643884</v>
      </c>
      <c r="D708" t="s">
        <v>249</v>
      </c>
    </row>
    <row r="709" spans="1:4" x14ac:dyDescent="0.35">
      <c r="A709" t="s">
        <v>2253</v>
      </c>
      <c r="B709" t="s">
        <v>5301</v>
      </c>
      <c r="C709">
        <v>10010741419</v>
      </c>
      <c r="D709" t="s">
        <v>47</v>
      </c>
    </row>
    <row r="710" spans="1:4" x14ac:dyDescent="0.35">
      <c r="A710" t="s">
        <v>2254</v>
      </c>
      <c r="B710" t="s">
        <v>4793</v>
      </c>
      <c r="C710">
        <v>10060468972</v>
      </c>
      <c r="D710" t="s">
        <v>4984</v>
      </c>
    </row>
    <row r="711" spans="1:4" x14ac:dyDescent="0.35">
      <c r="A711" t="s">
        <v>2255</v>
      </c>
      <c r="B711" t="s">
        <v>5302</v>
      </c>
      <c r="C711">
        <v>10015570807</v>
      </c>
      <c r="D711" t="s">
        <v>159</v>
      </c>
    </row>
    <row r="712" spans="1:4" x14ac:dyDescent="0.35">
      <c r="A712" t="s">
        <v>2256</v>
      </c>
      <c r="B712" t="s">
        <v>5303</v>
      </c>
      <c r="C712">
        <v>10063489312</v>
      </c>
      <c r="D712" t="s">
        <v>90</v>
      </c>
    </row>
    <row r="713" spans="1:4" x14ac:dyDescent="0.35">
      <c r="A713" t="s">
        <v>2257</v>
      </c>
      <c r="B713" t="s">
        <v>5304</v>
      </c>
      <c r="C713">
        <v>10045797926</v>
      </c>
      <c r="D713" t="s">
        <v>27</v>
      </c>
    </row>
    <row r="714" spans="1:4" x14ac:dyDescent="0.35">
      <c r="A714" t="s">
        <v>2258</v>
      </c>
      <c r="B714" t="s">
        <v>5305</v>
      </c>
      <c r="C714">
        <v>10036109747</v>
      </c>
      <c r="D714" t="s">
        <v>285</v>
      </c>
    </row>
    <row r="715" spans="1:4" x14ac:dyDescent="0.35">
      <c r="A715" t="s">
        <v>2259</v>
      </c>
      <c r="B715" t="s">
        <v>5306</v>
      </c>
      <c r="C715">
        <v>10015915660</v>
      </c>
      <c r="D715" t="s">
        <v>47</v>
      </c>
    </row>
    <row r="716" spans="1:4" x14ac:dyDescent="0.35">
      <c r="A716" t="s">
        <v>2260</v>
      </c>
      <c r="B716" t="s">
        <v>5307</v>
      </c>
      <c r="C716">
        <v>10002880476</v>
      </c>
      <c r="D716" t="s">
        <v>1642</v>
      </c>
    </row>
    <row r="717" spans="1:4" x14ac:dyDescent="0.35">
      <c r="A717" t="s">
        <v>2261</v>
      </c>
      <c r="B717" t="s">
        <v>5308</v>
      </c>
      <c r="C717">
        <v>10036084283</v>
      </c>
      <c r="D717" t="s">
        <v>121</v>
      </c>
    </row>
    <row r="718" spans="1:4" x14ac:dyDescent="0.35">
      <c r="A718" t="s">
        <v>2262</v>
      </c>
      <c r="B718" t="s">
        <v>5309</v>
      </c>
      <c r="C718">
        <v>10096344323</v>
      </c>
      <c r="D718" t="s">
        <v>159</v>
      </c>
    </row>
    <row r="719" spans="1:4" x14ac:dyDescent="0.35">
      <c r="A719" t="s">
        <v>2263</v>
      </c>
      <c r="B719" t="s">
        <v>5310</v>
      </c>
      <c r="C719">
        <v>10089820970</v>
      </c>
      <c r="D719" t="s">
        <v>25</v>
      </c>
    </row>
    <row r="720" spans="1:4" x14ac:dyDescent="0.35">
      <c r="A720" t="s">
        <v>2264</v>
      </c>
      <c r="B720" t="s">
        <v>5311</v>
      </c>
      <c r="C720">
        <v>10099000709</v>
      </c>
      <c r="D720" t="s">
        <v>29</v>
      </c>
    </row>
    <row r="721" spans="1:4" x14ac:dyDescent="0.35">
      <c r="A721" t="s">
        <v>2265</v>
      </c>
      <c r="B721" t="s">
        <v>5312</v>
      </c>
      <c r="C721">
        <v>10015714889</v>
      </c>
      <c r="D721" t="s">
        <v>27</v>
      </c>
    </row>
    <row r="722" spans="1:4" x14ac:dyDescent="0.35">
      <c r="A722" t="s">
        <v>2266</v>
      </c>
      <c r="B722" t="s">
        <v>5313</v>
      </c>
      <c r="C722">
        <v>10064439205</v>
      </c>
      <c r="D722" t="s">
        <v>67</v>
      </c>
    </row>
    <row r="723" spans="1:4" x14ac:dyDescent="0.35">
      <c r="A723" t="s">
        <v>2267</v>
      </c>
      <c r="B723" t="s">
        <v>5305</v>
      </c>
      <c r="C723">
        <v>10016299216</v>
      </c>
      <c r="D723" t="s">
        <v>47</v>
      </c>
    </row>
    <row r="724" spans="1:4" x14ac:dyDescent="0.35">
      <c r="A724" t="s">
        <v>2268</v>
      </c>
      <c r="B724" t="s">
        <v>5314</v>
      </c>
      <c r="C724">
        <v>10065475586</v>
      </c>
      <c r="D724" t="s">
        <v>260</v>
      </c>
    </row>
    <row r="725" spans="1:4" x14ac:dyDescent="0.35">
      <c r="A725" t="s">
        <v>580</v>
      </c>
      <c r="B725" t="s">
        <v>5315</v>
      </c>
      <c r="C725">
        <v>10015997708</v>
      </c>
      <c r="D725" t="s">
        <v>38</v>
      </c>
    </row>
    <row r="726" spans="1:4" x14ac:dyDescent="0.35">
      <c r="A726" t="s">
        <v>2269</v>
      </c>
      <c r="B726" t="s">
        <v>5316</v>
      </c>
      <c r="C726">
        <v>10059926883</v>
      </c>
      <c r="D726" t="s">
        <v>25</v>
      </c>
    </row>
    <row r="727" spans="1:4" x14ac:dyDescent="0.35">
      <c r="A727" t="s">
        <v>2270</v>
      </c>
      <c r="B727" t="s">
        <v>5317</v>
      </c>
      <c r="C727">
        <v>10076199241</v>
      </c>
      <c r="D727" t="s">
        <v>31</v>
      </c>
    </row>
    <row r="728" spans="1:4" x14ac:dyDescent="0.35">
      <c r="A728" t="s">
        <v>2271</v>
      </c>
      <c r="B728" t="s">
        <v>5318</v>
      </c>
      <c r="C728">
        <v>10070874547</v>
      </c>
      <c r="D728" t="s">
        <v>17</v>
      </c>
    </row>
    <row r="729" spans="1:4" x14ac:dyDescent="0.35">
      <c r="A729" t="s">
        <v>2272</v>
      </c>
      <c r="B729" t="s">
        <v>5319</v>
      </c>
      <c r="C729">
        <v>10083954995</v>
      </c>
      <c r="D729" t="s">
        <v>38</v>
      </c>
    </row>
    <row r="730" spans="1:4" x14ac:dyDescent="0.35">
      <c r="A730" t="s">
        <v>2273</v>
      </c>
      <c r="B730" t="s">
        <v>5320</v>
      </c>
      <c r="C730">
        <v>10025561302</v>
      </c>
      <c r="D730" t="s">
        <v>17</v>
      </c>
    </row>
    <row r="731" spans="1:4" x14ac:dyDescent="0.35">
      <c r="A731" t="s">
        <v>2274</v>
      </c>
      <c r="B731" t="s">
        <v>5321</v>
      </c>
      <c r="C731">
        <v>10052470516</v>
      </c>
      <c r="D731" t="s">
        <v>121</v>
      </c>
    </row>
    <row r="732" spans="1:4" x14ac:dyDescent="0.35">
      <c r="A732" t="s">
        <v>2275</v>
      </c>
      <c r="B732" t="s">
        <v>5221</v>
      </c>
      <c r="C732">
        <v>10036105202</v>
      </c>
      <c r="D732" t="s">
        <v>285</v>
      </c>
    </row>
    <row r="733" spans="1:4" x14ac:dyDescent="0.35">
      <c r="A733" t="s">
        <v>2276</v>
      </c>
      <c r="B733" t="s">
        <v>5322</v>
      </c>
      <c r="C733">
        <v>10016105519</v>
      </c>
      <c r="D733" t="s">
        <v>31</v>
      </c>
    </row>
    <row r="734" spans="1:4" x14ac:dyDescent="0.35">
      <c r="A734" t="s">
        <v>2277</v>
      </c>
      <c r="B734" t="s">
        <v>5323</v>
      </c>
      <c r="C734">
        <v>10064526505</v>
      </c>
      <c r="D734" t="s">
        <v>67</v>
      </c>
    </row>
    <row r="735" spans="1:4" x14ac:dyDescent="0.35">
      <c r="A735" t="s">
        <v>2278</v>
      </c>
      <c r="B735" t="s">
        <v>5324</v>
      </c>
      <c r="C735">
        <v>10009785866</v>
      </c>
      <c r="D735" t="s">
        <v>53</v>
      </c>
    </row>
    <row r="736" spans="1:4" x14ac:dyDescent="0.35">
      <c r="A736" t="s">
        <v>2279</v>
      </c>
      <c r="B736" t="s">
        <v>5325</v>
      </c>
      <c r="C736">
        <v>10028103207</v>
      </c>
      <c r="D736" t="s">
        <v>17</v>
      </c>
    </row>
    <row r="737" spans="1:4" x14ac:dyDescent="0.35">
      <c r="A737" t="s">
        <v>2280</v>
      </c>
      <c r="B737" t="s">
        <v>5326</v>
      </c>
      <c r="C737">
        <v>10062462526</v>
      </c>
      <c r="D737" t="s">
        <v>38</v>
      </c>
    </row>
    <row r="738" spans="1:4" x14ac:dyDescent="0.35">
      <c r="A738" t="s">
        <v>2281</v>
      </c>
      <c r="B738" t="s">
        <v>5327</v>
      </c>
      <c r="C738">
        <v>10023774175</v>
      </c>
      <c r="D738" t="s">
        <v>25</v>
      </c>
    </row>
    <row r="739" spans="1:4" x14ac:dyDescent="0.35">
      <c r="A739" t="s">
        <v>2282</v>
      </c>
      <c r="B739" t="s">
        <v>5328</v>
      </c>
      <c r="C739">
        <v>10062538308</v>
      </c>
      <c r="D739" t="s">
        <v>38</v>
      </c>
    </row>
    <row r="740" spans="1:4" x14ac:dyDescent="0.35">
      <c r="A740" t="s">
        <v>2283</v>
      </c>
      <c r="B740" t="s">
        <v>5329</v>
      </c>
      <c r="C740">
        <v>10015999021</v>
      </c>
      <c r="D740" t="s">
        <v>38</v>
      </c>
    </row>
    <row r="741" spans="1:4" x14ac:dyDescent="0.35">
      <c r="A741" t="s">
        <v>1646</v>
      </c>
      <c r="B741" t="s">
        <v>5330</v>
      </c>
      <c r="C741">
        <v>10007059560</v>
      </c>
      <c r="D741" t="s">
        <v>121</v>
      </c>
    </row>
    <row r="742" spans="1:4" x14ac:dyDescent="0.35">
      <c r="A742" t="s">
        <v>2284</v>
      </c>
      <c r="B742" t="s">
        <v>5331</v>
      </c>
      <c r="C742">
        <v>10084757469</v>
      </c>
      <c r="D742" t="s">
        <v>38</v>
      </c>
    </row>
    <row r="743" spans="1:4" x14ac:dyDescent="0.35">
      <c r="A743" t="s">
        <v>2285</v>
      </c>
      <c r="B743" t="s">
        <v>5332</v>
      </c>
      <c r="C743">
        <v>10018827680</v>
      </c>
      <c r="D743" t="s">
        <v>25</v>
      </c>
    </row>
    <row r="744" spans="1:4" x14ac:dyDescent="0.35">
      <c r="A744" t="s">
        <v>2286</v>
      </c>
      <c r="B744" t="s">
        <v>5333</v>
      </c>
      <c r="C744">
        <v>10010929052</v>
      </c>
      <c r="D744" t="s">
        <v>38</v>
      </c>
    </row>
    <row r="745" spans="1:4" x14ac:dyDescent="0.35">
      <c r="A745" t="s">
        <v>2287</v>
      </c>
      <c r="B745" t="s">
        <v>5334</v>
      </c>
      <c r="C745">
        <v>10009208617</v>
      </c>
      <c r="D745" t="s">
        <v>38</v>
      </c>
    </row>
    <row r="746" spans="1:4" x14ac:dyDescent="0.35">
      <c r="A746" t="s">
        <v>2288</v>
      </c>
      <c r="B746" t="s">
        <v>5335</v>
      </c>
      <c r="C746">
        <v>10083955201</v>
      </c>
      <c r="D746" t="s">
        <v>38</v>
      </c>
    </row>
    <row r="747" spans="1:4" x14ac:dyDescent="0.35">
      <c r="A747" t="s">
        <v>2289</v>
      </c>
      <c r="B747" t="s">
        <v>5336</v>
      </c>
      <c r="C747">
        <v>10093926090</v>
      </c>
      <c r="D747" t="s">
        <v>25</v>
      </c>
    </row>
    <row r="748" spans="1:4" x14ac:dyDescent="0.35">
      <c r="A748" t="s">
        <v>2290</v>
      </c>
      <c r="B748" t="s">
        <v>5337</v>
      </c>
      <c r="C748">
        <v>10062448378</v>
      </c>
      <c r="D748" t="s">
        <v>38</v>
      </c>
    </row>
    <row r="749" spans="1:4" x14ac:dyDescent="0.35">
      <c r="A749" t="s">
        <v>2277</v>
      </c>
      <c r="B749" t="s">
        <v>5338</v>
      </c>
      <c r="C749">
        <v>10005916475</v>
      </c>
      <c r="D749" t="s">
        <v>27</v>
      </c>
    </row>
    <row r="750" spans="1:4" x14ac:dyDescent="0.35">
      <c r="A750" t="s">
        <v>2291</v>
      </c>
      <c r="B750" t="s">
        <v>4636</v>
      </c>
      <c r="C750">
        <v>10062638035</v>
      </c>
      <c r="D750" t="s">
        <v>25</v>
      </c>
    </row>
    <row r="751" spans="1:4" x14ac:dyDescent="0.35">
      <c r="A751" t="s">
        <v>2292</v>
      </c>
      <c r="B751" t="s">
        <v>5339</v>
      </c>
      <c r="C751">
        <v>10015321536</v>
      </c>
      <c r="D751" t="s">
        <v>38</v>
      </c>
    </row>
    <row r="752" spans="1:4" x14ac:dyDescent="0.35">
      <c r="A752" t="s">
        <v>2293</v>
      </c>
      <c r="B752" t="s">
        <v>5340</v>
      </c>
      <c r="C752">
        <v>10084757267</v>
      </c>
      <c r="D752" t="s">
        <v>38</v>
      </c>
    </row>
    <row r="753" spans="1:4" x14ac:dyDescent="0.35">
      <c r="A753" t="s">
        <v>2294</v>
      </c>
      <c r="B753" t="s">
        <v>5341</v>
      </c>
      <c r="C753">
        <v>10010620066</v>
      </c>
      <c r="D753" t="s">
        <v>260</v>
      </c>
    </row>
    <row r="754" spans="1:4" x14ac:dyDescent="0.35">
      <c r="A754" t="s">
        <v>180</v>
      </c>
      <c r="B754" t="s">
        <v>5342</v>
      </c>
      <c r="C754">
        <v>10006640036</v>
      </c>
      <c r="D754" t="s">
        <v>27</v>
      </c>
    </row>
    <row r="755" spans="1:4" x14ac:dyDescent="0.35">
      <c r="A755" t="s">
        <v>1583</v>
      </c>
      <c r="B755" t="s">
        <v>5343</v>
      </c>
      <c r="C755">
        <v>10010747681</v>
      </c>
      <c r="D755" t="s">
        <v>29</v>
      </c>
    </row>
    <row r="756" spans="1:4" x14ac:dyDescent="0.35">
      <c r="A756" t="s">
        <v>188</v>
      </c>
      <c r="B756" t="s">
        <v>5344</v>
      </c>
      <c r="C756">
        <v>10007722594</v>
      </c>
      <c r="D756" t="s">
        <v>19</v>
      </c>
    </row>
    <row r="757" spans="1:4" x14ac:dyDescent="0.35">
      <c r="A757" t="s">
        <v>1569</v>
      </c>
      <c r="B757" t="s">
        <v>5345</v>
      </c>
      <c r="C757">
        <v>10055349493</v>
      </c>
      <c r="D757" t="s">
        <v>36</v>
      </c>
    </row>
    <row r="758" spans="1:4" x14ac:dyDescent="0.35">
      <c r="A758" t="s">
        <v>1592</v>
      </c>
      <c r="B758" t="s">
        <v>5025</v>
      </c>
      <c r="C758">
        <v>10005967908</v>
      </c>
      <c r="D758" t="s">
        <v>15</v>
      </c>
    </row>
    <row r="759" spans="1:4" x14ac:dyDescent="0.35">
      <c r="A759" t="s">
        <v>1581</v>
      </c>
      <c r="B759" t="s">
        <v>5346</v>
      </c>
      <c r="C759">
        <v>10010181344</v>
      </c>
      <c r="D759" t="s">
        <v>53</v>
      </c>
    </row>
    <row r="760" spans="1:4" x14ac:dyDescent="0.35">
      <c r="A760" t="s">
        <v>184</v>
      </c>
      <c r="B760" t="s">
        <v>5347</v>
      </c>
      <c r="C760">
        <v>10010655735</v>
      </c>
      <c r="D760" t="s">
        <v>65</v>
      </c>
    </row>
    <row r="761" spans="1:4" x14ac:dyDescent="0.35">
      <c r="A761" t="s">
        <v>2295</v>
      </c>
      <c r="B761" t="s">
        <v>4699</v>
      </c>
      <c r="C761">
        <v>10049558694</v>
      </c>
      <c r="D761" t="s">
        <v>5081</v>
      </c>
    </row>
    <row r="762" spans="1:4" x14ac:dyDescent="0.35">
      <c r="A762" t="s">
        <v>2296</v>
      </c>
      <c r="B762" t="s">
        <v>5294</v>
      </c>
      <c r="C762">
        <v>10010612891</v>
      </c>
      <c r="D762" t="s">
        <v>5348</v>
      </c>
    </row>
    <row r="763" spans="1:4" x14ac:dyDescent="0.35">
      <c r="A763" t="s">
        <v>2297</v>
      </c>
      <c r="B763" t="s">
        <v>5349</v>
      </c>
      <c r="C763">
        <v>10074564082</v>
      </c>
      <c r="D763" t="s">
        <v>145</v>
      </c>
    </row>
    <row r="764" spans="1:4" x14ac:dyDescent="0.35">
      <c r="A764" t="s">
        <v>2298</v>
      </c>
      <c r="B764" t="s">
        <v>5350</v>
      </c>
      <c r="C764">
        <v>10009073221</v>
      </c>
      <c r="D764" t="s">
        <v>17</v>
      </c>
    </row>
    <row r="765" spans="1:4" x14ac:dyDescent="0.35">
      <c r="A765" t="s">
        <v>1593</v>
      </c>
      <c r="B765" t="s">
        <v>5351</v>
      </c>
      <c r="C765">
        <v>10006409963</v>
      </c>
      <c r="D765" t="s">
        <v>40</v>
      </c>
    </row>
    <row r="766" spans="1:4" x14ac:dyDescent="0.35">
      <c r="A766" t="s">
        <v>2299</v>
      </c>
      <c r="B766" t="s">
        <v>5352</v>
      </c>
      <c r="C766">
        <v>10015965877</v>
      </c>
      <c r="D766" t="s">
        <v>1630</v>
      </c>
    </row>
    <row r="767" spans="1:4" x14ac:dyDescent="0.35">
      <c r="A767" t="s">
        <v>2300</v>
      </c>
      <c r="B767" t="s">
        <v>5092</v>
      </c>
      <c r="C767">
        <v>10010652503</v>
      </c>
      <c r="D767" t="s">
        <v>161</v>
      </c>
    </row>
    <row r="768" spans="1:4" x14ac:dyDescent="0.35">
      <c r="A768" t="s">
        <v>1584</v>
      </c>
      <c r="B768" t="s">
        <v>5353</v>
      </c>
      <c r="C768">
        <v>10055348786</v>
      </c>
      <c r="D768" t="s">
        <v>36</v>
      </c>
    </row>
    <row r="769" spans="1:4" x14ac:dyDescent="0.35">
      <c r="A769" t="s">
        <v>1647</v>
      </c>
      <c r="B769" t="s">
        <v>5354</v>
      </c>
      <c r="C769">
        <v>10051352083</v>
      </c>
      <c r="D769" t="s">
        <v>67</v>
      </c>
    </row>
    <row r="770" spans="1:4" x14ac:dyDescent="0.35">
      <c r="A770" t="s">
        <v>2301</v>
      </c>
      <c r="B770" t="s">
        <v>4879</v>
      </c>
      <c r="C770">
        <v>10014739435</v>
      </c>
      <c r="D770" t="s">
        <v>31</v>
      </c>
    </row>
    <row r="771" spans="1:4" x14ac:dyDescent="0.35">
      <c r="A771" t="s">
        <v>2302</v>
      </c>
      <c r="B771" t="s">
        <v>5249</v>
      </c>
      <c r="C771">
        <v>10052293993</v>
      </c>
      <c r="D771" t="s">
        <v>4763</v>
      </c>
    </row>
    <row r="772" spans="1:4" x14ac:dyDescent="0.35">
      <c r="A772" t="s">
        <v>2303</v>
      </c>
      <c r="B772" t="s">
        <v>5355</v>
      </c>
      <c r="C772">
        <v>10036578478</v>
      </c>
      <c r="D772" t="s">
        <v>123</v>
      </c>
    </row>
    <row r="773" spans="1:4" x14ac:dyDescent="0.35">
      <c r="A773" t="s">
        <v>334</v>
      </c>
      <c r="B773" t="s">
        <v>5356</v>
      </c>
      <c r="C773">
        <v>10007502023</v>
      </c>
      <c r="D773" t="s">
        <v>61</v>
      </c>
    </row>
    <row r="774" spans="1:4" x14ac:dyDescent="0.35">
      <c r="A774" t="s">
        <v>2304</v>
      </c>
      <c r="B774" t="s">
        <v>5357</v>
      </c>
      <c r="C774">
        <v>10051717552</v>
      </c>
      <c r="D774" t="s">
        <v>27</v>
      </c>
    </row>
    <row r="775" spans="1:4" x14ac:dyDescent="0.35">
      <c r="A775" t="s">
        <v>1586</v>
      </c>
      <c r="B775" t="s">
        <v>5358</v>
      </c>
      <c r="C775">
        <v>10009024519</v>
      </c>
      <c r="D775" t="s">
        <v>36</v>
      </c>
    </row>
    <row r="776" spans="1:4" x14ac:dyDescent="0.35">
      <c r="A776" t="s">
        <v>251</v>
      </c>
      <c r="B776" t="s">
        <v>4963</v>
      </c>
      <c r="C776">
        <v>10015509977</v>
      </c>
      <c r="D776" t="s">
        <v>19</v>
      </c>
    </row>
    <row r="777" spans="1:4" x14ac:dyDescent="0.35">
      <c r="A777" t="s">
        <v>2215</v>
      </c>
      <c r="B777" t="s">
        <v>5266</v>
      </c>
      <c r="C777">
        <v>10007076839</v>
      </c>
      <c r="D777" t="s">
        <v>90</v>
      </c>
    </row>
    <row r="778" spans="1:4" x14ac:dyDescent="0.35">
      <c r="A778" t="s">
        <v>2305</v>
      </c>
      <c r="B778" t="s">
        <v>5359</v>
      </c>
      <c r="C778">
        <v>10015483507</v>
      </c>
      <c r="D778" t="s">
        <v>25</v>
      </c>
    </row>
    <row r="779" spans="1:4" x14ac:dyDescent="0.35">
      <c r="A779" t="s">
        <v>246</v>
      </c>
      <c r="B779" t="s">
        <v>5360</v>
      </c>
      <c r="C779">
        <v>10006902643</v>
      </c>
      <c r="D779" t="s">
        <v>47</v>
      </c>
    </row>
    <row r="780" spans="1:4" x14ac:dyDescent="0.35">
      <c r="A780" t="s">
        <v>2306</v>
      </c>
      <c r="B780" t="s">
        <v>5361</v>
      </c>
      <c r="C780">
        <v>10006065716</v>
      </c>
      <c r="D780" t="s">
        <v>236</v>
      </c>
    </row>
    <row r="781" spans="1:4" x14ac:dyDescent="0.35">
      <c r="A781" t="s">
        <v>2307</v>
      </c>
      <c r="B781" t="s">
        <v>5279</v>
      </c>
      <c r="C781">
        <v>10016326191</v>
      </c>
      <c r="D781" t="s">
        <v>1642</v>
      </c>
    </row>
    <row r="782" spans="1:4" x14ac:dyDescent="0.35">
      <c r="A782" t="s">
        <v>2308</v>
      </c>
      <c r="B782" t="s">
        <v>5362</v>
      </c>
      <c r="C782">
        <v>10029881337</v>
      </c>
      <c r="D782" t="s">
        <v>53</v>
      </c>
    </row>
    <row r="783" spans="1:4" x14ac:dyDescent="0.35">
      <c r="A783" t="s">
        <v>2309</v>
      </c>
      <c r="B783" t="s">
        <v>4633</v>
      </c>
      <c r="C783">
        <v>10014173502</v>
      </c>
      <c r="D783" t="s">
        <v>19</v>
      </c>
    </row>
    <row r="784" spans="1:4" x14ac:dyDescent="0.35">
      <c r="A784" t="s">
        <v>2310</v>
      </c>
      <c r="B784" t="s">
        <v>5363</v>
      </c>
      <c r="C784">
        <v>10006136545</v>
      </c>
      <c r="D784" t="s">
        <v>159</v>
      </c>
    </row>
    <row r="785" spans="1:4" x14ac:dyDescent="0.35">
      <c r="A785" t="s">
        <v>2311</v>
      </c>
      <c r="B785" t="s">
        <v>5347</v>
      </c>
      <c r="C785">
        <v>10010676448</v>
      </c>
      <c r="D785" t="s">
        <v>40</v>
      </c>
    </row>
    <row r="786" spans="1:4" x14ac:dyDescent="0.35">
      <c r="A786" t="s">
        <v>2312</v>
      </c>
      <c r="B786" t="s">
        <v>5364</v>
      </c>
      <c r="C786">
        <v>10023560472</v>
      </c>
      <c r="D786" t="s">
        <v>53</v>
      </c>
    </row>
    <row r="787" spans="1:4" x14ac:dyDescent="0.35">
      <c r="A787" t="s">
        <v>2313</v>
      </c>
      <c r="B787" t="s">
        <v>4828</v>
      </c>
      <c r="C787">
        <v>10054028980</v>
      </c>
      <c r="D787" t="s">
        <v>92</v>
      </c>
    </row>
    <row r="788" spans="1:4" x14ac:dyDescent="0.35">
      <c r="A788" t="s">
        <v>2314</v>
      </c>
      <c r="B788" t="s">
        <v>4735</v>
      </c>
      <c r="C788">
        <v>10053908237</v>
      </c>
      <c r="D788" t="s">
        <v>47</v>
      </c>
    </row>
    <row r="789" spans="1:4" x14ac:dyDescent="0.35">
      <c r="A789" t="s">
        <v>321</v>
      </c>
      <c r="B789" t="s">
        <v>5365</v>
      </c>
      <c r="C789">
        <v>10005979123</v>
      </c>
      <c r="D789" t="s">
        <v>61</v>
      </c>
    </row>
    <row r="790" spans="1:4" x14ac:dyDescent="0.35">
      <c r="A790" t="s">
        <v>2315</v>
      </c>
      <c r="B790" t="s">
        <v>5366</v>
      </c>
      <c r="C790">
        <v>10009489513</v>
      </c>
      <c r="D790" t="s">
        <v>51</v>
      </c>
    </row>
    <row r="791" spans="1:4" x14ac:dyDescent="0.35">
      <c r="A791" t="s">
        <v>2316</v>
      </c>
      <c r="B791" t="s">
        <v>5367</v>
      </c>
      <c r="C791">
        <v>10025458036</v>
      </c>
      <c r="D791" t="s">
        <v>17</v>
      </c>
    </row>
    <row r="792" spans="1:4" x14ac:dyDescent="0.35">
      <c r="A792" t="s">
        <v>2317</v>
      </c>
      <c r="B792" t="s">
        <v>5194</v>
      </c>
      <c r="C792">
        <v>10060754013</v>
      </c>
      <c r="D792" t="s">
        <v>4816</v>
      </c>
    </row>
    <row r="793" spans="1:4" x14ac:dyDescent="0.35">
      <c r="A793" t="s">
        <v>1591</v>
      </c>
      <c r="B793" t="s">
        <v>5368</v>
      </c>
      <c r="C793">
        <v>10009325118</v>
      </c>
      <c r="D793" t="s">
        <v>25</v>
      </c>
    </row>
    <row r="794" spans="1:4" x14ac:dyDescent="0.35">
      <c r="A794" t="s">
        <v>2318</v>
      </c>
      <c r="B794" t="s">
        <v>5369</v>
      </c>
      <c r="C794">
        <v>10004735806</v>
      </c>
      <c r="D794" t="s">
        <v>19</v>
      </c>
    </row>
    <row r="795" spans="1:4" x14ac:dyDescent="0.35">
      <c r="A795" t="s">
        <v>2319</v>
      </c>
      <c r="B795" t="s">
        <v>5370</v>
      </c>
      <c r="C795">
        <v>10011200652</v>
      </c>
      <c r="D795" t="s">
        <v>40</v>
      </c>
    </row>
    <row r="796" spans="1:4" x14ac:dyDescent="0.35">
      <c r="A796" t="s">
        <v>1617</v>
      </c>
      <c r="B796" t="s">
        <v>5371</v>
      </c>
      <c r="C796">
        <v>10009455359</v>
      </c>
      <c r="D796" t="s">
        <v>40</v>
      </c>
    </row>
    <row r="797" spans="1:4" x14ac:dyDescent="0.35">
      <c r="A797" t="s">
        <v>2320</v>
      </c>
      <c r="B797" t="s">
        <v>5372</v>
      </c>
      <c r="C797">
        <v>10008970258</v>
      </c>
      <c r="D797" t="s">
        <v>25</v>
      </c>
    </row>
    <row r="798" spans="1:4" x14ac:dyDescent="0.35">
      <c r="A798" t="s">
        <v>1684</v>
      </c>
      <c r="B798" t="s">
        <v>5373</v>
      </c>
      <c r="C798">
        <v>10008939239</v>
      </c>
      <c r="D798" t="s">
        <v>63</v>
      </c>
    </row>
    <row r="799" spans="1:4" x14ac:dyDescent="0.35">
      <c r="A799" t="s">
        <v>2321</v>
      </c>
      <c r="B799" t="s">
        <v>5374</v>
      </c>
      <c r="C799">
        <v>10016301236</v>
      </c>
      <c r="D799" t="s">
        <v>1642</v>
      </c>
    </row>
    <row r="800" spans="1:4" x14ac:dyDescent="0.35">
      <c r="A800" t="s">
        <v>2322</v>
      </c>
      <c r="B800" t="s">
        <v>5375</v>
      </c>
      <c r="C800">
        <v>10010903083</v>
      </c>
      <c r="D800" t="s">
        <v>4757</v>
      </c>
    </row>
    <row r="801" spans="1:4" x14ac:dyDescent="0.35">
      <c r="A801" t="s">
        <v>2323</v>
      </c>
      <c r="B801" t="s">
        <v>5376</v>
      </c>
      <c r="C801">
        <v>10015265053</v>
      </c>
      <c r="D801" t="s">
        <v>224</v>
      </c>
    </row>
    <row r="802" spans="1:4" x14ac:dyDescent="0.35">
      <c r="A802" t="s">
        <v>2324</v>
      </c>
      <c r="B802" t="s">
        <v>5377</v>
      </c>
      <c r="C802">
        <v>10006711774</v>
      </c>
      <c r="D802" t="s">
        <v>145</v>
      </c>
    </row>
    <row r="803" spans="1:4" x14ac:dyDescent="0.35">
      <c r="A803" t="s">
        <v>226</v>
      </c>
      <c r="B803" t="s">
        <v>5378</v>
      </c>
      <c r="C803">
        <v>10015577574</v>
      </c>
      <c r="D803" t="s">
        <v>227</v>
      </c>
    </row>
    <row r="804" spans="1:4" x14ac:dyDescent="0.35">
      <c r="A804" t="s">
        <v>2325</v>
      </c>
      <c r="B804" t="s">
        <v>5379</v>
      </c>
      <c r="C804">
        <v>10053508113</v>
      </c>
      <c r="D804" t="s">
        <v>4791</v>
      </c>
    </row>
    <row r="805" spans="1:4" x14ac:dyDescent="0.35">
      <c r="A805" t="s">
        <v>2326</v>
      </c>
      <c r="B805" t="s">
        <v>5380</v>
      </c>
      <c r="C805">
        <v>10016232124</v>
      </c>
      <c r="D805" t="s">
        <v>4791</v>
      </c>
    </row>
    <row r="806" spans="1:4" x14ac:dyDescent="0.35">
      <c r="A806" t="s">
        <v>275</v>
      </c>
      <c r="B806" t="s">
        <v>5381</v>
      </c>
      <c r="C806">
        <v>10008789695</v>
      </c>
      <c r="D806" t="s">
        <v>25</v>
      </c>
    </row>
    <row r="807" spans="1:4" x14ac:dyDescent="0.35">
      <c r="A807" t="s">
        <v>1595</v>
      </c>
      <c r="B807" t="s">
        <v>5382</v>
      </c>
      <c r="C807">
        <v>10010665031</v>
      </c>
      <c r="D807" t="s">
        <v>29</v>
      </c>
    </row>
    <row r="808" spans="1:4" x14ac:dyDescent="0.35">
      <c r="A808" t="s">
        <v>2327</v>
      </c>
      <c r="B808" t="s">
        <v>5383</v>
      </c>
      <c r="C808">
        <v>10078184206</v>
      </c>
      <c r="D808" t="s">
        <v>63</v>
      </c>
    </row>
    <row r="809" spans="1:4" x14ac:dyDescent="0.35">
      <c r="A809" t="s">
        <v>2328</v>
      </c>
      <c r="B809" t="s">
        <v>5384</v>
      </c>
      <c r="C809">
        <v>10010835385</v>
      </c>
      <c r="D809" t="s">
        <v>1642</v>
      </c>
    </row>
    <row r="810" spans="1:4" x14ac:dyDescent="0.35">
      <c r="A810" t="s">
        <v>2329</v>
      </c>
      <c r="B810" t="s">
        <v>5385</v>
      </c>
      <c r="C810">
        <v>10009237616</v>
      </c>
      <c r="D810" t="s">
        <v>4757</v>
      </c>
    </row>
    <row r="811" spans="1:4" x14ac:dyDescent="0.35">
      <c r="A811" t="s">
        <v>1615</v>
      </c>
      <c r="B811" t="s">
        <v>5245</v>
      </c>
      <c r="C811">
        <v>10009190227</v>
      </c>
      <c r="D811" t="s">
        <v>61</v>
      </c>
    </row>
    <row r="812" spans="1:4" x14ac:dyDescent="0.35">
      <c r="A812" t="s">
        <v>2330</v>
      </c>
      <c r="B812" t="s">
        <v>5386</v>
      </c>
      <c r="C812">
        <v>10015957995</v>
      </c>
      <c r="D812" t="s">
        <v>244</v>
      </c>
    </row>
    <row r="813" spans="1:4" x14ac:dyDescent="0.35">
      <c r="A813" t="s">
        <v>2331</v>
      </c>
      <c r="B813" t="s">
        <v>5387</v>
      </c>
      <c r="C813">
        <v>10009159612</v>
      </c>
      <c r="D813" t="s">
        <v>145</v>
      </c>
    </row>
    <row r="814" spans="1:4" x14ac:dyDescent="0.35">
      <c r="A814" t="s">
        <v>2332</v>
      </c>
      <c r="B814" t="s">
        <v>5388</v>
      </c>
      <c r="C814">
        <v>10016262234</v>
      </c>
      <c r="D814" t="s">
        <v>21</v>
      </c>
    </row>
    <row r="815" spans="1:4" x14ac:dyDescent="0.35">
      <c r="A815" t="s">
        <v>2333</v>
      </c>
      <c r="B815" t="s">
        <v>5389</v>
      </c>
      <c r="C815">
        <v>10056179249</v>
      </c>
      <c r="D815" t="s">
        <v>59</v>
      </c>
    </row>
    <row r="816" spans="1:4" x14ac:dyDescent="0.35">
      <c r="A816" t="s">
        <v>2334</v>
      </c>
      <c r="B816" t="s">
        <v>5390</v>
      </c>
      <c r="C816">
        <v>10011202470</v>
      </c>
      <c r="D816" t="s">
        <v>253</v>
      </c>
    </row>
    <row r="817" spans="1:4" x14ac:dyDescent="0.35">
      <c r="A817" t="s">
        <v>2335</v>
      </c>
      <c r="B817" t="s">
        <v>5391</v>
      </c>
      <c r="C817">
        <v>10009728171</v>
      </c>
      <c r="D817" t="s">
        <v>31</v>
      </c>
    </row>
    <row r="818" spans="1:4" x14ac:dyDescent="0.35">
      <c r="A818" t="s">
        <v>2336</v>
      </c>
      <c r="B818" t="s">
        <v>5392</v>
      </c>
      <c r="C818">
        <v>10015427024</v>
      </c>
      <c r="D818" t="s">
        <v>285</v>
      </c>
    </row>
    <row r="819" spans="1:4" x14ac:dyDescent="0.35">
      <c r="A819" t="s">
        <v>2337</v>
      </c>
      <c r="B819" t="s">
        <v>5393</v>
      </c>
      <c r="C819">
        <v>10071428053</v>
      </c>
      <c r="D819" t="s">
        <v>260</v>
      </c>
    </row>
    <row r="820" spans="1:4" x14ac:dyDescent="0.35">
      <c r="A820" t="s">
        <v>2338</v>
      </c>
      <c r="B820" t="s">
        <v>5394</v>
      </c>
      <c r="C820">
        <v>10010808309</v>
      </c>
      <c r="D820" t="s">
        <v>47</v>
      </c>
    </row>
    <row r="821" spans="1:4" x14ac:dyDescent="0.35">
      <c r="A821" t="s">
        <v>2339</v>
      </c>
      <c r="B821" t="s">
        <v>5395</v>
      </c>
      <c r="C821">
        <v>10012267450</v>
      </c>
      <c r="D821" t="s">
        <v>67</v>
      </c>
    </row>
    <row r="822" spans="1:4" x14ac:dyDescent="0.35">
      <c r="A822" t="s">
        <v>2340</v>
      </c>
      <c r="B822" t="s">
        <v>5396</v>
      </c>
      <c r="C822">
        <v>10010599858</v>
      </c>
      <c r="D822" t="s">
        <v>21</v>
      </c>
    </row>
    <row r="823" spans="1:4" x14ac:dyDescent="0.35">
      <c r="A823" t="s">
        <v>2341</v>
      </c>
      <c r="B823" t="s">
        <v>5397</v>
      </c>
      <c r="C823">
        <v>10053236816</v>
      </c>
      <c r="D823" t="s">
        <v>59</v>
      </c>
    </row>
    <row r="824" spans="1:4" x14ac:dyDescent="0.35">
      <c r="A824" t="s">
        <v>2342</v>
      </c>
      <c r="B824" t="s">
        <v>5398</v>
      </c>
      <c r="C824">
        <v>10010736769</v>
      </c>
      <c r="D824" t="s">
        <v>56</v>
      </c>
    </row>
    <row r="825" spans="1:4" x14ac:dyDescent="0.35">
      <c r="A825" t="s">
        <v>2343</v>
      </c>
      <c r="B825" t="s">
        <v>5399</v>
      </c>
      <c r="C825">
        <v>10007767256</v>
      </c>
      <c r="D825" t="s">
        <v>253</v>
      </c>
    </row>
    <row r="826" spans="1:4" x14ac:dyDescent="0.35">
      <c r="A826" t="s">
        <v>2344</v>
      </c>
      <c r="B826" t="s">
        <v>5400</v>
      </c>
      <c r="C826">
        <v>10041108883</v>
      </c>
      <c r="D826" t="s">
        <v>61</v>
      </c>
    </row>
    <row r="827" spans="1:4" x14ac:dyDescent="0.35">
      <c r="A827" t="s">
        <v>306</v>
      </c>
      <c r="B827" t="s">
        <v>5401</v>
      </c>
      <c r="C827">
        <v>10075346853</v>
      </c>
      <c r="D827" t="s">
        <v>31</v>
      </c>
    </row>
    <row r="828" spans="1:4" x14ac:dyDescent="0.35">
      <c r="A828" t="s">
        <v>2345</v>
      </c>
      <c r="B828" t="s">
        <v>5402</v>
      </c>
      <c r="C828">
        <v>10014170468</v>
      </c>
      <c r="D828" t="s">
        <v>47</v>
      </c>
    </row>
    <row r="829" spans="1:4" x14ac:dyDescent="0.35">
      <c r="A829" t="s">
        <v>2346</v>
      </c>
      <c r="B829" t="s">
        <v>5403</v>
      </c>
      <c r="C829">
        <v>10013963738</v>
      </c>
      <c r="D829" t="s">
        <v>44</v>
      </c>
    </row>
    <row r="830" spans="1:4" x14ac:dyDescent="0.35">
      <c r="A830" t="s">
        <v>2347</v>
      </c>
      <c r="B830" t="s">
        <v>5404</v>
      </c>
      <c r="C830">
        <v>10055035356</v>
      </c>
      <c r="D830" t="s">
        <v>59</v>
      </c>
    </row>
    <row r="831" spans="1:4" x14ac:dyDescent="0.35">
      <c r="A831" t="s">
        <v>2348</v>
      </c>
      <c r="B831" t="s">
        <v>5405</v>
      </c>
      <c r="C831">
        <v>10040761000</v>
      </c>
      <c r="D831" t="s">
        <v>61</v>
      </c>
    </row>
    <row r="832" spans="1:4" x14ac:dyDescent="0.35">
      <c r="A832" t="s">
        <v>2349</v>
      </c>
      <c r="B832" t="s">
        <v>5406</v>
      </c>
      <c r="C832">
        <v>10023476307</v>
      </c>
      <c r="D832" t="s">
        <v>27</v>
      </c>
    </row>
    <row r="833" spans="1:4" x14ac:dyDescent="0.35">
      <c r="A833" t="s">
        <v>2350</v>
      </c>
      <c r="B833" t="s">
        <v>5407</v>
      </c>
      <c r="C833">
        <v>10075323009</v>
      </c>
      <c r="D833" t="s">
        <v>31</v>
      </c>
    </row>
    <row r="834" spans="1:4" x14ac:dyDescent="0.35">
      <c r="A834" t="s">
        <v>2351</v>
      </c>
      <c r="B834" t="s">
        <v>5408</v>
      </c>
      <c r="C834">
        <v>10061873654</v>
      </c>
      <c r="D834" t="s">
        <v>19</v>
      </c>
    </row>
    <row r="835" spans="1:4" x14ac:dyDescent="0.35">
      <c r="A835" t="s">
        <v>2352</v>
      </c>
      <c r="B835" t="s">
        <v>5409</v>
      </c>
      <c r="C835">
        <v>10021679682</v>
      </c>
      <c r="D835" t="s">
        <v>29</v>
      </c>
    </row>
    <row r="836" spans="1:4" x14ac:dyDescent="0.35">
      <c r="A836" t="s">
        <v>2353</v>
      </c>
      <c r="B836" t="s">
        <v>5410</v>
      </c>
      <c r="C836">
        <v>10051979351</v>
      </c>
      <c r="D836" t="s">
        <v>21</v>
      </c>
    </row>
    <row r="837" spans="1:4" x14ac:dyDescent="0.35">
      <c r="A837" t="s">
        <v>2354</v>
      </c>
      <c r="B837" t="s">
        <v>5411</v>
      </c>
      <c r="C837">
        <v>10054034640</v>
      </c>
      <c r="D837" t="s">
        <v>67</v>
      </c>
    </row>
    <row r="838" spans="1:4" x14ac:dyDescent="0.35">
      <c r="A838" t="s">
        <v>2355</v>
      </c>
      <c r="B838" t="s">
        <v>5412</v>
      </c>
      <c r="C838">
        <v>10009197503</v>
      </c>
      <c r="D838" t="s">
        <v>61</v>
      </c>
    </row>
    <row r="839" spans="1:4" x14ac:dyDescent="0.35">
      <c r="A839" t="s">
        <v>2356</v>
      </c>
      <c r="B839" t="s">
        <v>5413</v>
      </c>
      <c r="C839">
        <v>10074370385</v>
      </c>
      <c r="D839" t="s">
        <v>53</v>
      </c>
    </row>
    <row r="840" spans="1:4" x14ac:dyDescent="0.35">
      <c r="A840" t="s">
        <v>2357</v>
      </c>
      <c r="B840" t="s">
        <v>5414</v>
      </c>
      <c r="C840">
        <v>10015874335</v>
      </c>
      <c r="D840" t="s">
        <v>123</v>
      </c>
    </row>
    <row r="841" spans="1:4" x14ac:dyDescent="0.35">
      <c r="A841" t="s">
        <v>2358</v>
      </c>
      <c r="B841" t="s">
        <v>4647</v>
      </c>
      <c r="C841">
        <v>10010860041</v>
      </c>
      <c r="D841" t="s">
        <v>47</v>
      </c>
    </row>
    <row r="842" spans="1:4" x14ac:dyDescent="0.35">
      <c r="A842" t="s">
        <v>2359</v>
      </c>
      <c r="B842" t="s">
        <v>5415</v>
      </c>
      <c r="C842">
        <v>10009077665</v>
      </c>
      <c r="D842" t="s">
        <v>4757</v>
      </c>
    </row>
    <row r="843" spans="1:4" x14ac:dyDescent="0.35">
      <c r="A843" t="s">
        <v>2360</v>
      </c>
      <c r="B843" t="s">
        <v>5416</v>
      </c>
      <c r="C843">
        <v>10016652658</v>
      </c>
      <c r="D843" t="s">
        <v>56</v>
      </c>
    </row>
    <row r="844" spans="1:4" x14ac:dyDescent="0.35">
      <c r="A844" t="s">
        <v>2361</v>
      </c>
      <c r="B844" t="s">
        <v>4688</v>
      </c>
      <c r="C844">
        <v>10074677250</v>
      </c>
      <c r="D844" t="s">
        <v>17</v>
      </c>
    </row>
    <row r="845" spans="1:4" x14ac:dyDescent="0.35">
      <c r="A845" t="s">
        <v>2362</v>
      </c>
      <c r="B845" t="s">
        <v>5417</v>
      </c>
      <c r="C845">
        <v>10011153465</v>
      </c>
      <c r="D845" t="s">
        <v>61</v>
      </c>
    </row>
    <row r="846" spans="1:4" x14ac:dyDescent="0.35">
      <c r="A846" t="s">
        <v>2363</v>
      </c>
      <c r="B846" t="s">
        <v>5418</v>
      </c>
      <c r="C846">
        <v>10015833515</v>
      </c>
      <c r="D846" t="s">
        <v>47</v>
      </c>
    </row>
    <row r="847" spans="1:4" x14ac:dyDescent="0.35">
      <c r="A847" t="s">
        <v>2364</v>
      </c>
      <c r="B847" t="s">
        <v>5419</v>
      </c>
      <c r="C847">
        <v>10064060093</v>
      </c>
      <c r="D847" t="s">
        <v>67</v>
      </c>
    </row>
    <row r="848" spans="1:4" x14ac:dyDescent="0.35">
      <c r="A848" t="s">
        <v>2365</v>
      </c>
      <c r="B848" t="s">
        <v>5420</v>
      </c>
      <c r="C848">
        <v>10084696845</v>
      </c>
      <c r="D848" t="s">
        <v>27</v>
      </c>
    </row>
    <row r="849" spans="1:4" x14ac:dyDescent="0.35">
      <c r="A849" t="s">
        <v>2366</v>
      </c>
      <c r="B849" t="s">
        <v>4790</v>
      </c>
      <c r="C849">
        <v>10036578579</v>
      </c>
      <c r="D849" t="s">
        <v>123</v>
      </c>
    </row>
    <row r="850" spans="1:4" x14ac:dyDescent="0.35">
      <c r="A850" t="s">
        <v>2367</v>
      </c>
      <c r="B850" t="s">
        <v>5421</v>
      </c>
      <c r="C850">
        <v>10010684330</v>
      </c>
      <c r="D850" t="s">
        <v>260</v>
      </c>
    </row>
    <row r="851" spans="1:4" x14ac:dyDescent="0.35">
      <c r="A851" t="s">
        <v>2368</v>
      </c>
      <c r="B851" t="s">
        <v>5422</v>
      </c>
      <c r="C851">
        <v>10054634626</v>
      </c>
      <c r="D851" t="s">
        <v>47</v>
      </c>
    </row>
    <row r="852" spans="1:4" x14ac:dyDescent="0.35">
      <c r="A852" t="s">
        <v>2369</v>
      </c>
      <c r="B852" t="s">
        <v>5423</v>
      </c>
      <c r="C852">
        <v>10030013400</v>
      </c>
      <c r="D852" t="s">
        <v>53</v>
      </c>
    </row>
    <row r="853" spans="1:4" x14ac:dyDescent="0.35">
      <c r="A853" t="s">
        <v>2370</v>
      </c>
      <c r="B853" t="s">
        <v>5424</v>
      </c>
      <c r="C853">
        <v>10084651981</v>
      </c>
      <c r="D853" t="s">
        <v>25</v>
      </c>
    </row>
    <row r="854" spans="1:4" x14ac:dyDescent="0.35">
      <c r="A854" t="s">
        <v>2371</v>
      </c>
      <c r="B854" t="s">
        <v>5425</v>
      </c>
      <c r="C854">
        <v>10084277220</v>
      </c>
      <c r="D854" t="s">
        <v>67</v>
      </c>
    </row>
    <row r="855" spans="1:4" x14ac:dyDescent="0.35">
      <c r="A855" t="s">
        <v>2372</v>
      </c>
      <c r="B855" t="s">
        <v>5426</v>
      </c>
      <c r="C855">
        <v>10080141077</v>
      </c>
      <c r="D855" t="s">
        <v>27</v>
      </c>
    </row>
    <row r="856" spans="1:4" x14ac:dyDescent="0.35">
      <c r="A856" t="s">
        <v>2373</v>
      </c>
      <c r="B856" t="s">
        <v>5427</v>
      </c>
      <c r="C856">
        <v>10065475687</v>
      </c>
      <c r="D856" t="s">
        <v>260</v>
      </c>
    </row>
    <row r="857" spans="1:4" x14ac:dyDescent="0.35">
      <c r="A857" t="s">
        <v>2374</v>
      </c>
      <c r="B857" t="s">
        <v>5428</v>
      </c>
      <c r="C857">
        <v>10062872451</v>
      </c>
      <c r="D857" t="s">
        <v>47</v>
      </c>
    </row>
    <row r="858" spans="1:4" x14ac:dyDescent="0.35">
      <c r="A858" t="s">
        <v>583</v>
      </c>
      <c r="B858" t="s">
        <v>5429</v>
      </c>
      <c r="C858">
        <v>10005497254</v>
      </c>
      <c r="D858" t="s">
        <v>53</v>
      </c>
    </row>
    <row r="859" spans="1:4" x14ac:dyDescent="0.35">
      <c r="A859" t="s">
        <v>2375</v>
      </c>
      <c r="B859" t="s">
        <v>5430</v>
      </c>
      <c r="C859">
        <v>10008908422</v>
      </c>
      <c r="D859" t="s">
        <v>5431</v>
      </c>
    </row>
    <row r="860" spans="1:4" x14ac:dyDescent="0.35">
      <c r="A860" t="s">
        <v>2376</v>
      </c>
      <c r="B860" t="s">
        <v>5432</v>
      </c>
      <c r="C860">
        <v>10023859960</v>
      </c>
      <c r="D860" t="s">
        <v>25</v>
      </c>
    </row>
    <row r="861" spans="1:4" x14ac:dyDescent="0.35">
      <c r="A861" t="s">
        <v>2377</v>
      </c>
      <c r="B861" t="s">
        <v>5060</v>
      </c>
      <c r="C861">
        <v>10034819546</v>
      </c>
      <c r="D861" t="s">
        <v>31</v>
      </c>
    </row>
    <row r="862" spans="1:4" x14ac:dyDescent="0.35">
      <c r="A862" t="s">
        <v>2378</v>
      </c>
      <c r="B862" t="s">
        <v>5433</v>
      </c>
      <c r="C862">
        <v>10015405806</v>
      </c>
      <c r="D862" t="s">
        <v>260</v>
      </c>
    </row>
    <row r="863" spans="1:4" x14ac:dyDescent="0.35">
      <c r="A863" t="s">
        <v>2379</v>
      </c>
      <c r="B863" t="s">
        <v>5434</v>
      </c>
      <c r="C863">
        <v>10015659016</v>
      </c>
      <c r="D863" t="s">
        <v>5435</v>
      </c>
    </row>
    <row r="864" spans="1:4" x14ac:dyDescent="0.35">
      <c r="A864" t="s">
        <v>2380</v>
      </c>
      <c r="B864" t="s">
        <v>5436</v>
      </c>
      <c r="C864">
        <v>10025841184</v>
      </c>
      <c r="D864" t="s">
        <v>17</v>
      </c>
    </row>
    <row r="865" spans="1:4" x14ac:dyDescent="0.35">
      <c r="A865" t="s">
        <v>2381</v>
      </c>
      <c r="B865" t="s">
        <v>5065</v>
      </c>
      <c r="C865">
        <v>10016108347</v>
      </c>
      <c r="D865" t="s">
        <v>31</v>
      </c>
    </row>
    <row r="866" spans="1:4" x14ac:dyDescent="0.35">
      <c r="A866" t="s">
        <v>2382</v>
      </c>
      <c r="B866" t="s">
        <v>5437</v>
      </c>
      <c r="C866">
        <v>10029491721</v>
      </c>
      <c r="D866" t="s">
        <v>5431</v>
      </c>
    </row>
    <row r="867" spans="1:4" x14ac:dyDescent="0.35">
      <c r="A867" t="s">
        <v>2383</v>
      </c>
      <c r="B867" t="s">
        <v>5438</v>
      </c>
      <c r="C867">
        <v>10079185831</v>
      </c>
      <c r="D867" t="s">
        <v>25</v>
      </c>
    </row>
    <row r="868" spans="1:4" x14ac:dyDescent="0.35">
      <c r="A868" t="s">
        <v>2384</v>
      </c>
      <c r="B868" t="s">
        <v>5439</v>
      </c>
      <c r="C868">
        <v>10034912001</v>
      </c>
      <c r="D868" t="s">
        <v>121</v>
      </c>
    </row>
    <row r="869" spans="1:4" x14ac:dyDescent="0.35">
      <c r="A869" t="s">
        <v>2385</v>
      </c>
      <c r="B869" t="s">
        <v>4740</v>
      </c>
      <c r="C869">
        <v>10015321738</v>
      </c>
      <c r="D869" t="s">
        <v>38</v>
      </c>
    </row>
    <row r="870" spans="1:4" x14ac:dyDescent="0.35">
      <c r="A870" t="s">
        <v>320</v>
      </c>
      <c r="B870" t="s">
        <v>5440</v>
      </c>
      <c r="C870">
        <v>10005968009</v>
      </c>
      <c r="D870" t="s">
        <v>161</v>
      </c>
    </row>
    <row r="871" spans="1:4" x14ac:dyDescent="0.35">
      <c r="A871" t="s">
        <v>2386</v>
      </c>
      <c r="B871" t="s">
        <v>5441</v>
      </c>
      <c r="C871">
        <v>10061198088</v>
      </c>
      <c r="D871" t="s">
        <v>38</v>
      </c>
    </row>
    <row r="872" spans="1:4" x14ac:dyDescent="0.35">
      <c r="A872" t="s">
        <v>2387</v>
      </c>
      <c r="B872" t="s">
        <v>5442</v>
      </c>
      <c r="C872">
        <v>10010921069</v>
      </c>
      <c r="D872" t="s">
        <v>67</v>
      </c>
    </row>
    <row r="873" spans="1:4" x14ac:dyDescent="0.35">
      <c r="A873" t="s">
        <v>2388</v>
      </c>
      <c r="B873" t="s">
        <v>5443</v>
      </c>
      <c r="C873">
        <v>10014659815</v>
      </c>
      <c r="D873" t="s">
        <v>38</v>
      </c>
    </row>
    <row r="874" spans="1:4" x14ac:dyDescent="0.35">
      <c r="A874" t="s">
        <v>2389</v>
      </c>
      <c r="B874" t="s">
        <v>5444</v>
      </c>
      <c r="C874">
        <v>10014169155</v>
      </c>
      <c r="D874" t="s">
        <v>17</v>
      </c>
    </row>
    <row r="875" spans="1:4" x14ac:dyDescent="0.35">
      <c r="A875" t="s">
        <v>1607</v>
      </c>
      <c r="B875" t="s">
        <v>5445</v>
      </c>
      <c r="C875">
        <v>10008918122</v>
      </c>
      <c r="D875" t="s">
        <v>121</v>
      </c>
    </row>
    <row r="876" spans="1:4" x14ac:dyDescent="0.35">
      <c r="A876" t="s">
        <v>240</v>
      </c>
      <c r="B876" t="s">
        <v>5446</v>
      </c>
      <c r="C876">
        <v>10053580255</v>
      </c>
      <c r="D876" t="s">
        <v>241</v>
      </c>
    </row>
    <row r="877" spans="1:4" x14ac:dyDescent="0.35">
      <c r="A877" t="s">
        <v>2390</v>
      </c>
      <c r="B877" t="s">
        <v>5447</v>
      </c>
      <c r="C877">
        <v>10010702316</v>
      </c>
      <c r="D877" t="s">
        <v>145</v>
      </c>
    </row>
    <row r="878" spans="1:4" x14ac:dyDescent="0.35">
      <c r="A878" t="s">
        <v>2391</v>
      </c>
      <c r="B878" t="s">
        <v>5448</v>
      </c>
      <c r="C878">
        <v>10009728676</v>
      </c>
      <c r="D878" t="s">
        <v>4757</v>
      </c>
    </row>
    <row r="879" spans="1:4" x14ac:dyDescent="0.35">
      <c r="A879" t="s">
        <v>2392</v>
      </c>
      <c r="B879" t="s">
        <v>5449</v>
      </c>
      <c r="C879">
        <v>10053580356</v>
      </c>
      <c r="D879" t="s">
        <v>241</v>
      </c>
    </row>
    <row r="880" spans="1:4" x14ac:dyDescent="0.35">
      <c r="A880" t="s">
        <v>2393</v>
      </c>
      <c r="B880" t="s">
        <v>5450</v>
      </c>
      <c r="C880">
        <v>10023476408</v>
      </c>
      <c r="D880" t="s">
        <v>27</v>
      </c>
    </row>
    <row r="881" spans="1:4" x14ac:dyDescent="0.35">
      <c r="A881" t="s">
        <v>2394</v>
      </c>
      <c r="B881" t="s">
        <v>5451</v>
      </c>
      <c r="C881">
        <v>10009202250</v>
      </c>
      <c r="D881" t="s">
        <v>5081</v>
      </c>
    </row>
    <row r="882" spans="1:4" x14ac:dyDescent="0.35">
      <c r="A882" t="s">
        <v>2395</v>
      </c>
      <c r="B882" t="s">
        <v>5452</v>
      </c>
      <c r="C882">
        <v>10009727666</v>
      </c>
      <c r="D882" t="s">
        <v>1620</v>
      </c>
    </row>
    <row r="883" spans="1:4" x14ac:dyDescent="0.35">
      <c r="A883" t="s">
        <v>2396</v>
      </c>
      <c r="B883" t="s">
        <v>4698</v>
      </c>
      <c r="C883">
        <v>10009424340</v>
      </c>
      <c r="D883" t="s">
        <v>70</v>
      </c>
    </row>
    <row r="884" spans="1:4" x14ac:dyDescent="0.35">
      <c r="A884" t="s">
        <v>2397</v>
      </c>
      <c r="B884" t="s">
        <v>5453</v>
      </c>
      <c r="C884">
        <v>10050940845</v>
      </c>
      <c r="D884" t="s">
        <v>190</v>
      </c>
    </row>
    <row r="885" spans="1:4" x14ac:dyDescent="0.35">
      <c r="A885" t="s">
        <v>1686</v>
      </c>
      <c r="B885" t="s">
        <v>5454</v>
      </c>
      <c r="C885">
        <v>10013621410</v>
      </c>
      <c r="D885" t="s">
        <v>63</v>
      </c>
    </row>
    <row r="886" spans="1:4" x14ac:dyDescent="0.35">
      <c r="A886" t="s">
        <v>248</v>
      </c>
      <c r="B886" t="s">
        <v>5455</v>
      </c>
      <c r="C886">
        <v>10008670770</v>
      </c>
      <c r="D886" t="s">
        <v>249</v>
      </c>
    </row>
    <row r="887" spans="1:4" x14ac:dyDescent="0.35">
      <c r="A887" t="s">
        <v>2398</v>
      </c>
      <c r="B887" t="s">
        <v>5456</v>
      </c>
      <c r="C887">
        <v>10007273061</v>
      </c>
      <c r="D887" t="s">
        <v>121</v>
      </c>
    </row>
    <row r="888" spans="1:4" x14ac:dyDescent="0.35">
      <c r="A888" t="s">
        <v>2399</v>
      </c>
      <c r="B888" t="s">
        <v>5457</v>
      </c>
      <c r="C888">
        <v>10011157307</v>
      </c>
      <c r="D888" t="s">
        <v>190</v>
      </c>
    </row>
    <row r="889" spans="1:4" x14ac:dyDescent="0.35">
      <c r="A889" t="s">
        <v>2400</v>
      </c>
      <c r="B889" t="s">
        <v>5458</v>
      </c>
      <c r="C889">
        <v>10004866653</v>
      </c>
      <c r="D889" t="s">
        <v>161</v>
      </c>
    </row>
    <row r="890" spans="1:4" x14ac:dyDescent="0.35">
      <c r="A890" t="s">
        <v>1596</v>
      </c>
      <c r="B890" t="s">
        <v>5459</v>
      </c>
      <c r="C890">
        <v>10007227793</v>
      </c>
      <c r="D890" t="s">
        <v>36</v>
      </c>
    </row>
    <row r="891" spans="1:4" x14ac:dyDescent="0.35">
      <c r="A891" t="s">
        <v>2401</v>
      </c>
      <c r="B891" t="s">
        <v>5460</v>
      </c>
      <c r="C891">
        <v>10061837581</v>
      </c>
      <c r="D891" t="s">
        <v>88</v>
      </c>
    </row>
    <row r="892" spans="1:4" x14ac:dyDescent="0.35">
      <c r="A892" t="s">
        <v>2402</v>
      </c>
      <c r="B892" t="s">
        <v>5461</v>
      </c>
      <c r="C892">
        <v>10007499090</v>
      </c>
      <c r="D892" t="s">
        <v>15</v>
      </c>
    </row>
    <row r="893" spans="1:4" x14ac:dyDescent="0.35">
      <c r="A893" t="s">
        <v>2403</v>
      </c>
      <c r="B893" t="s">
        <v>5462</v>
      </c>
      <c r="C893">
        <v>10010165176</v>
      </c>
      <c r="D893" t="s">
        <v>121</v>
      </c>
    </row>
    <row r="894" spans="1:4" x14ac:dyDescent="0.35">
      <c r="A894" t="s">
        <v>2404</v>
      </c>
      <c r="B894" t="s">
        <v>5463</v>
      </c>
      <c r="C894">
        <v>10009730393</v>
      </c>
      <c r="D894" t="s">
        <v>67</v>
      </c>
    </row>
    <row r="895" spans="1:4" x14ac:dyDescent="0.35">
      <c r="A895" t="s">
        <v>2405</v>
      </c>
      <c r="B895" t="s">
        <v>5464</v>
      </c>
      <c r="C895">
        <v>10009518916</v>
      </c>
      <c r="D895" t="s">
        <v>61</v>
      </c>
    </row>
    <row r="896" spans="1:4" x14ac:dyDescent="0.35">
      <c r="A896" t="s">
        <v>2406</v>
      </c>
      <c r="B896" t="s">
        <v>5465</v>
      </c>
      <c r="C896">
        <v>10009205381</v>
      </c>
      <c r="D896" t="s">
        <v>38</v>
      </c>
    </row>
    <row r="897" spans="1:4" x14ac:dyDescent="0.35">
      <c r="A897" t="s">
        <v>2407</v>
      </c>
      <c r="B897" t="s">
        <v>5466</v>
      </c>
      <c r="C897">
        <v>10015321637</v>
      </c>
      <c r="D897" t="s">
        <v>38</v>
      </c>
    </row>
    <row r="898" spans="1:4" x14ac:dyDescent="0.35">
      <c r="A898" t="s">
        <v>2408</v>
      </c>
      <c r="B898" t="s">
        <v>5467</v>
      </c>
      <c r="C898">
        <v>10009995832</v>
      </c>
      <c r="D898" t="s">
        <v>61</v>
      </c>
    </row>
    <row r="899" spans="1:4" x14ac:dyDescent="0.35">
      <c r="A899" t="s">
        <v>2409</v>
      </c>
      <c r="B899" t="s">
        <v>5468</v>
      </c>
      <c r="C899">
        <v>10008883968</v>
      </c>
      <c r="D899" t="s">
        <v>51</v>
      </c>
    </row>
    <row r="900" spans="1:4" x14ac:dyDescent="0.35">
      <c r="A900" t="s">
        <v>2410</v>
      </c>
      <c r="B900" t="s">
        <v>4638</v>
      </c>
      <c r="C900">
        <v>10011152455</v>
      </c>
      <c r="D900" t="s">
        <v>61</v>
      </c>
    </row>
    <row r="901" spans="1:4" x14ac:dyDescent="0.35">
      <c r="A901" t="s">
        <v>2411</v>
      </c>
      <c r="B901" t="s">
        <v>5469</v>
      </c>
      <c r="C901">
        <v>10062036938</v>
      </c>
      <c r="D901" t="s">
        <v>38</v>
      </c>
    </row>
    <row r="902" spans="1:4" x14ac:dyDescent="0.35">
      <c r="A902" t="s">
        <v>2412</v>
      </c>
      <c r="B902" t="s">
        <v>5470</v>
      </c>
      <c r="C902">
        <v>10016032262</v>
      </c>
      <c r="D902" t="s">
        <v>175</v>
      </c>
    </row>
    <row r="903" spans="1:4" x14ac:dyDescent="0.35">
      <c r="A903" t="s">
        <v>2413</v>
      </c>
      <c r="B903" t="s">
        <v>5471</v>
      </c>
      <c r="C903">
        <v>10009088173</v>
      </c>
      <c r="D903" t="s">
        <v>304</v>
      </c>
    </row>
    <row r="904" spans="1:4" x14ac:dyDescent="0.35">
      <c r="A904" t="s">
        <v>2414</v>
      </c>
      <c r="B904" t="s">
        <v>5472</v>
      </c>
      <c r="C904">
        <v>10011162559</v>
      </c>
      <c r="D904" t="s">
        <v>270</v>
      </c>
    </row>
    <row r="905" spans="1:4" x14ac:dyDescent="0.35">
      <c r="A905" t="s">
        <v>2415</v>
      </c>
      <c r="B905" t="s">
        <v>5473</v>
      </c>
      <c r="C905">
        <v>10011037065</v>
      </c>
      <c r="D905" t="s">
        <v>51</v>
      </c>
    </row>
    <row r="906" spans="1:4" x14ac:dyDescent="0.35">
      <c r="A906" t="s">
        <v>2416</v>
      </c>
      <c r="B906" t="s">
        <v>5474</v>
      </c>
      <c r="C906">
        <v>10045775088</v>
      </c>
      <c r="D906" t="s">
        <v>19</v>
      </c>
    </row>
    <row r="907" spans="1:4" x14ac:dyDescent="0.35">
      <c r="A907" t="s">
        <v>2417</v>
      </c>
      <c r="B907" t="s">
        <v>5475</v>
      </c>
      <c r="C907">
        <v>10063607025</v>
      </c>
      <c r="D907" t="s">
        <v>159</v>
      </c>
    </row>
    <row r="908" spans="1:4" x14ac:dyDescent="0.35">
      <c r="A908" t="s">
        <v>2418</v>
      </c>
      <c r="B908" t="s">
        <v>5292</v>
      </c>
      <c r="C908">
        <v>10010175684</v>
      </c>
      <c r="D908" t="s">
        <v>1642</v>
      </c>
    </row>
    <row r="909" spans="1:4" x14ac:dyDescent="0.35">
      <c r="A909" t="s">
        <v>2419</v>
      </c>
      <c r="B909" t="s">
        <v>5476</v>
      </c>
      <c r="C909">
        <v>10016033878</v>
      </c>
      <c r="D909" t="s">
        <v>304</v>
      </c>
    </row>
    <row r="910" spans="1:4" x14ac:dyDescent="0.35">
      <c r="A910" t="s">
        <v>2420</v>
      </c>
      <c r="B910" t="s">
        <v>5477</v>
      </c>
      <c r="C910">
        <v>10064030488</v>
      </c>
      <c r="D910" t="s">
        <v>88</v>
      </c>
    </row>
    <row r="911" spans="1:4" x14ac:dyDescent="0.35">
      <c r="A911" t="s">
        <v>2421</v>
      </c>
      <c r="B911" t="s">
        <v>5478</v>
      </c>
      <c r="C911">
        <v>10013774889</v>
      </c>
      <c r="D911" t="s">
        <v>244</v>
      </c>
    </row>
    <row r="912" spans="1:4" x14ac:dyDescent="0.35">
      <c r="A912" t="s">
        <v>2422</v>
      </c>
      <c r="B912" t="s">
        <v>5479</v>
      </c>
      <c r="C912">
        <v>10009150720</v>
      </c>
      <c r="D912" t="s">
        <v>285</v>
      </c>
    </row>
    <row r="913" spans="1:4" x14ac:dyDescent="0.35">
      <c r="A913" t="s">
        <v>589</v>
      </c>
      <c r="B913" t="s">
        <v>5480</v>
      </c>
      <c r="C913">
        <v>10010945725</v>
      </c>
      <c r="D913" t="s">
        <v>47</v>
      </c>
    </row>
    <row r="914" spans="1:4" x14ac:dyDescent="0.35">
      <c r="A914" t="s">
        <v>2423</v>
      </c>
      <c r="B914" t="s">
        <v>5481</v>
      </c>
      <c r="C914">
        <v>10015358215</v>
      </c>
      <c r="D914" t="s">
        <v>56</v>
      </c>
    </row>
    <row r="915" spans="1:4" x14ac:dyDescent="0.35">
      <c r="A915" t="s">
        <v>2424</v>
      </c>
      <c r="B915" t="s">
        <v>5482</v>
      </c>
      <c r="C915">
        <v>10069182101</v>
      </c>
      <c r="D915" t="s">
        <v>145</v>
      </c>
    </row>
    <row r="916" spans="1:4" x14ac:dyDescent="0.35">
      <c r="A916" t="s">
        <v>1675</v>
      </c>
      <c r="B916" t="s">
        <v>5483</v>
      </c>
      <c r="C916">
        <v>10005731872</v>
      </c>
      <c r="D916" t="s">
        <v>40</v>
      </c>
    </row>
    <row r="917" spans="1:4" x14ac:dyDescent="0.35">
      <c r="A917" t="s">
        <v>2425</v>
      </c>
      <c r="B917" t="s">
        <v>5484</v>
      </c>
      <c r="C917">
        <v>10016033777</v>
      </c>
      <c r="D917" t="s">
        <v>304</v>
      </c>
    </row>
    <row r="918" spans="1:4" x14ac:dyDescent="0.35">
      <c r="A918" t="s">
        <v>2426</v>
      </c>
      <c r="B918" t="s">
        <v>5485</v>
      </c>
      <c r="C918">
        <v>10009050484</v>
      </c>
      <c r="D918" t="s">
        <v>175</v>
      </c>
    </row>
    <row r="919" spans="1:4" x14ac:dyDescent="0.35">
      <c r="A919" t="s">
        <v>2427</v>
      </c>
      <c r="B919" t="s">
        <v>5486</v>
      </c>
      <c r="C919">
        <v>10056868252</v>
      </c>
      <c r="D919" t="s">
        <v>88</v>
      </c>
    </row>
    <row r="920" spans="1:4" x14ac:dyDescent="0.35">
      <c r="A920" t="s">
        <v>2428</v>
      </c>
      <c r="B920" t="s">
        <v>5487</v>
      </c>
      <c r="C920">
        <v>10015286372</v>
      </c>
      <c r="D920" t="s">
        <v>49</v>
      </c>
    </row>
    <row r="921" spans="1:4" x14ac:dyDescent="0.35">
      <c r="A921" t="s">
        <v>2429</v>
      </c>
      <c r="B921" t="s">
        <v>4785</v>
      </c>
      <c r="C921">
        <v>10015336589</v>
      </c>
      <c r="D921" t="s">
        <v>123</v>
      </c>
    </row>
    <row r="922" spans="1:4" x14ac:dyDescent="0.35">
      <c r="A922" t="s">
        <v>2430</v>
      </c>
      <c r="B922" t="s">
        <v>5488</v>
      </c>
      <c r="C922">
        <v>10064888435</v>
      </c>
      <c r="D922" t="s">
        <v>148</v>
      </c>
    </row>
    <row r="923" spans="1:4" x14ac:dyDescent="0.35">
      <c r="A923" t="s">
        <v>2431</v>
      </c>
      <c r="B923" t="s">
        <v>5489</v>
      </c>
      <c r="C923">
        <v>10010857011</v>
      </c>
      <c r="D923" t="s">
        <v>36</v>
      </c>
    </row>
    <row r="924" spans="1:4" x14ac:dyDescent="0.35">
      <c r="A924" t="s">
        <v>2432</v>
      </c>
      <c r="B924" t="s">
        <v>5490</v>
      </c>
      <c r="C924">
        <v>10015442380</v>
      </c>
      <c r="D924" t="s">
        <v>29</v>
      </c>
    </row>
    <row r="925" spans="1:4" x14ac:dyDescent="0.35">
      <c r="A925" t="s">
        <v>2433</v>
      </c>
      <c r="B925" t="s">
        <v>5491</v>
      </c>
      <c r="C925">
        <v>10009787381</v>
      </c>
      <c r="D925" t="s">
        <v>67</v>
      </c>
    </row>
    <row r="926" spans="1:4" x14ac:dyDescent="0.35">
      <c r="A926" t="s">
        <v>523</v>
      </c>
      <c r="B926" t="s">
        <v>5162</v>
      </c>
      <c r="C926">
        <v>10009049171</v>
      </c>
      <c r="D926" t="s">
        <v>175</v>
      </c>
    </row>
    <row r="927" spans="1:4" x14ac:dyDescent="0.35">
      <c r="A927" t="s">
        <v>2434</v>
      </c>
      <c r="B927" t="s">
        <v>5492</v>
      </c>
      <c r="C927">
        <v>10011073340</v>
      </c>
      <c r="D927" t="s">
        <v>285</v>
      </c>
    </row>
    <row r="928" spans="1:4" x14ac:dyDescent="0.35">
      <c r="A928" t="s">
        <v>2435</v>
      </c>
      <c r="B928" t="s">
        <v>5493</v>
      </c>
      <c r="C928">
        <v>10047368619</v>
      </c>
      <c r="D928" t="s">
        <v>49</v>
      </c>
    </row>
    <row r="929" spans="1:4" x14ac:dyDescent="0.35">
      <c r="A929" t="s">
        <v>2436</v>
      </c>
      <c r="B929" t="s">
        <v>5494</v>
      </c>
      <c r="C929">
        <v>10078996780</v>
      </c>
      <c r="D929" t="s">
        <v>1620</v>
      </c>
    </row>
    <row r="930" spans="1:4" x14ac:dyDescent="0.35">
      <c r="A930" t="s">
        <v>2437</v>
      </c>
      <c r="B930" t="s">
        <v>5495</v>
      </c>
      <c r="C930">
        <v>10009208011</v>
      </c>
      <c r="D930" t="s">
        <v>38</v>
      </c>
    </row>
    <row r="931" spans="1:4" x14ac:dyDescent="0.35">
      <c r="A931" t="s">
        <v>2438</v>
      </c>
      <c r="B931" t="s">
        <v>5312</v>
      </c>
      <c r="C931">
        <v>10021836296</v>
      </c>
      <c r="D931" t="s">
        <v>29</v>
      </c>
    </row>
    <row r="932" spans="1:4" x14ac:dyDescent="0.35">
      <c r="A932" t="s">
        <v>2439</v>
      </c>
      <c r="B932" t="s">
        <v>5496</v>
      </c>
      <c r="C932">
        <v>10010578034</v>
      </c>
      <c r="D932" t="s">
        <v>40</v>
      </c>
    </row>
    <row r="933" spans="1:4" x14ac:dyDescent="0.35">
      <c r="A933" t="s">
        <v>1671</v>
      </c>
      <c r="B933" t="s">
        <v>5497</v>
      </c>
      <c r="C933">
        <v>10006149073</v>
      </c>
      <c r="D933" t="s">
        <v>38</v>
      </c>
    </row>
    <row r="934" spans="1:4" x14ac:dyDescent="0.35">
      <c r="A934" t="s">
        <v>2440</v>
      </c>
      <c r="B934" t="s">
        <v>5498</v>
      </c>
      <c r="C934">
        <v>10014764087</v>
      </c>
      <c r="D934" t="s">
        <v>53</v>
      </c>
    </row>
    <row r="935" spans="1:4" x14ac:dyDescent="0.35">
      <c r="A935" t="s">
        <v>2441</v>
      </c>
      <c r="B935" t="s">
        <v>5499</v>
      </c>
      <c r="C935">
        <v>10016200091</v>
      </c>
      <c r="D935" t="s">
        <v>4757</v>
      </c>
    </row>
    <row r="936" spans="1:4" x14ac:dyDescent="0.35">
      <c r="A936" t="s">
        <v>2442</v>
      </c>
      <c r="B936" t="s">
        <v>5500</v>
      </c>
      <c r="C936">
        <v>10007774734</v>
      </c>
      <c r="D936" t="s">
        <v>175</v>
      </c>
    </row>
    <row r="937" spans="1:4" x14ac:dyDescent="0.35">
      <c r="A937" t="s">
        <v>2443</v>
      </c>
      <c r="B937" t="s">
        <v>5501</v>
      </c>
      <c r="C937">
        <v>10009442023</v>
      </c>
      <c r="D937" t="s">
        <v>31</v>
      </c>
    </row>
    <row r="938" spans="1:4" x14ac:dyDescent="0.35">
      <c r="A938" t="s">
        <v>2444</v>
      </c>
      <c r="B938" t="s">
        <v>5502</v>
      </c>
      <c r="C938">
        <v>10011162660</v>
      </c>
      <c r="D938" t="s">
        <v>285</v>
      </c>
    </row>
    <row r="939" spans="1:4" x14ac:dyDescent="0.35">
      <c r="A939" t="s">
        <v>636</v>
      </c>
      <c r="B939" t="s">
        <v>5503</v>
      </c>
      <c r="C939">
        <v>10071427750</v>
      </c>
      <c r="D939" t="s">
        <v>260</v>
      </c>
    </row>
    <row r="940" spans="1:4" x14ac:dyDescent="0.35">
      <c r="A940" t="s">
        <v>2445</v>
      </c>
      <c r="B940" t="s">
        <v>5504</v>
      </c>
      <c r="C940">
        <v>10009150922</v>
      </c>
      <c r="D940" t="s">
        <v>159</v>
      </c>
    </row>
    <row r="941" spans="1:4" x14ac:dyDescent="0.35">
      <c r="A941" t="s">
        <v>2446</v>
      </c>
      <c r="B941" t="s">
        <v>5505</v>
      </c>
      <c r="C941">
        <v>10010652604</v>
      </c>
      <c r="D941" t="s">
        <v>349</v>
      </c>
    </row>
    <row r="942" spans="1:4" x14ac:dyDescent="0.35">
      <c r="A942" t="s">
        <v>2447</v>
      </c>
      <c r="B942" t="s">
        <v>5506</v>
      </c>
      <c r="C942">
        <v>10035071140</v>
      </c>
      <c r="D942" t="s">
        <v>249</v>
      </c>
    </row>
    <row r="943" spans="1:4" x14ac:dyDescent="0.35">
      <c r="A943" t="s">
        <v>1663</v>
      </c>
      <c r="B943" t="s">
        <v>5507</v>
      </c>
      <c r="C943">
        <v>10006149578</v>
      </c>
      <c r="D943" t="s">
        <v>38</v>
      </c>
    </row>
    <row r="944" spans="1:4" x14ac:dyDescent="0.35">
      <c r="A944" t="s">
        <v>2448</v>
      </c>
      <c r="B944" t="s">
        <v>5508</v>
      </c>
      <c r="C944">
        <v>10009506384</v>
      </c>
      <c r="D944" t="s">
        <v>4757</v>
      </c>
    </row>
    <row r="945" spans="1:4" x14ac:dyDescent="0.35">
      <c r="A945" t="s">
        <v>1668</v>
      </c>
      <c r="B945" t="s">
        <v>5509</v>
      </c>
      <c r="C945">
        <v>10007753920</v>
      </c>
      <c r="D945" t="s">
        <v>1642</v>
      </c>
    </row>
    <row r="946" spans="1:4" x14ac:dyDescent="0.35">
      <c r="A946" t="s">
        <v>2449</v>
      </c>
      <c r="B946" t="s">
        <v>5510</v>
      </c>
      <c r="C946">
        <v>10010938853</v>
      </c>
      <c r="D946" t="s">
        <v>175</v>
      </c>
    </row>
    <row r="947" spans="1:4" x14ac:dyDescent="0.35">
      <c r="A947" t="s">
        <v>2450</v>
      </c>
      <c r="B947" t="s">
        <v>5511</v>
      </c>
      <c r="C947">
        <v>10015714283</v>
      </c>
      <c r="D947" t="s">
        <v>27</v>
      </c>
    </row>
    <row r="948" spans="1:4" x14ac:dyDescent="0.35">
      <c r="A948" t="s">
        <v>2451</v>
      </c>
      <c r="B948" t="s">
        <v>5512</v>
      </c>
      <c r="C948">
        <v>10010860243</v>
      </c>
      <c r="D948" t="s">
        <v>47</v>
      </c>
    </row>
    <row r="949" spans="1:4" x14ac:dyDescent="0.35">
      <c r="A949" t="s">
        <v>2452</v>
      </c>
      <c r="B949" t="s">
        <v>5513</v>
      </c>
      <c r="C949">
        <v>10060854144</v>
      </c>
      <c r="D949" t="s">
        <v>63</v>
      </c>
    </row>
    <row r="950" spans="1:4" x14ac:dyDescent="0.35">
      <c r="A950" t="s">
        <v>2453</v>
      </c>
      <c r="B950" t="s">
        <v>5277</v>
      </c>
      <c r="C950">
        <v>10015661339</v>
      </c>
      <c r="D950" t="s">
        <v>123</v>
      </c>
    </row>
    <row r="951" spans="1:4" x14ac:dyDescent="0.35">
      <c r="A951" t="s">
        <v>2454</v>
      </c>
      <c r="B951" t="s">
        <v>5514</v>
      </c>
      <c r="C951">
        <v>10009015425</v>
      </c>
      <c r="D951" t="s">
        <v>161</v>
      </c>
    </row>
    <row r="952" spans="1:4" x14ac:dyDescent="0.35">
      <c r="A952" t="s">
        <v>2455</v>
      </c>
      <c r="B952" t="s">
        <v>5515</v>
      </c>
      <c r="C952">
        <v>10007729971</v>
      </c>
      <c r="D952" t="s">
        <v>67</v>
      </c>
    </row>
    <row r="953" spans="1:4" x14ac:dyDescent="0.35">
      <c r="A953" t="s">
        <v>2456</v>
      </c>
      <c r="B953" t="s">
        <v>5101</v>
      </c>
      <c r="C953">
        <v>10009076352</v>
      </c>
      <c r="D953" t="s">
        <v>4757</v>
      </c>
    </row>
    <row r="954" spans="1:4" x14ac:dyDescent="0.35">
      <c r="A954" t="s">
        <v>2457</v>
      </c>
      <c r="B954" t="s">
        <v>5516</v>
      </c>
      <c r="C954">
        <v>10009050585</v>
      </c>
      <c r="D954" t="s">
        <v>175</v>
      </c>
    </row>
    <row r="955" spans="1:4" x14ac:dyDescent="0.35">
      <c r="A955" t="s">
        <v>2458</v>
      </c>
      <c r="B955" t="s">
        <v>5517</v>
      </c>
      <c r="C955">
        <v>10009313596</v>
      </c>
      <c r="D955" t="s">
        <v>27</v>
      </c>
    </row>
    <row r="956" spans="1:4" x14ac:dyDescent="0.35">
      <c r="A956" t="s">
        <v>2459</v>
      </c>
      <c r="B956" t="s">
        <v>5518</v>
      </c>
      <c r="C956">
        <v>10010859334</v>
      </c>
      <c r="D956" t="s">
        <v>47</v>
      </c>
    </row>
    <row r="957" spans="1:4" x14ac:dyDescent="0.35">
      <c r="A957" t="s">
        <v>2460</v>
      </c>
      <c r="B957" t="s">
        <v>5519</v>
      </c>
      <c r="C957">
        <v>10010671802</v>
      </c>
      <c r="D957" t="s">
        <v>4820</v>
      </c>
    </row>
    <row r="958" spans="1:4" x14ac:dyDescent="0.35">
      <c r="A958" t="s">
        <v>2461</v>
      </c>
      <c r="B958" t="s">
        <v>5520</v>
      </c>
      <c r="C958">
        <v>10010639062</v>
      </c>
      <c r="D958" t="s">
        <v>40</v>
      </c>
    </row>
    <row r="959" spans="1:4" x14ac:dyDescent="0.35">
      <c r="A959" t="s">
        <v>2462</v>
      </c>
      <c r="B959" t="s">
        <v>5521</v>
      </c>
      <c r="C959">
        <v>10010105057</v>
      </c>
      <c r="D959" t="s">
        <v>4757</v>
      </c>
    </row>
    <row r="960" spans="1:4" x14ac:dyDescent="0.35">
      <c r="A960" t="s">
        <v>522</v>
      </c>
      <c r="B960" t="s">
        <v>5522</v>
      </c>
      <c r="C960">
        <v>10015981944</v>
      </c>
      <c r="D960" t="s">
        <v>175</v>
      </c>
    </row>
    <row r="961" spans="1:4" x14ac:dyDescent="0.35">
      <c r="A961" t="s">
        <v>2463</v>
      </c>
      <c r="B961" t="s">
        <v>5523</v>
      </c>
      <c r="C961">
        <v>10023526726</v>
      </c>
      <c r="D961" t="s">
        <v>260</v>
      </c>
    </row>
    <row r="962" spans="1:4" x14ac:dyDescent="0.35">
      <c r="A962" t="s">
        <v>2464</v>
      </c>
      <c r="B962" t="s">
        <v>5524</v>
      </c>
      <c r="C962">
        <v>10010860445</v>
      </c>
      <c r="D962" t="s">
        <v>47</v>
      </c>
    </row>
    <row r="963" spans="1:4" x14ac:dyDescent="0.35">
      <c r="A963" t="s">
        <v>2465</v>
      </c>
      <c r="B963" t="s">
        <v>5525</v>
      </c>
      <c r="C963">
        <v>10023468930</v>
      </c>
      <c r="D963" t="s">
        <v>17</v>
      </c>
    </row>
    <row r="964" spans="1:4" x14ac:dyDescent="0.35">
      <c r="A964" t="s">
        <v>2466</v>
      </c>
      <c r="B964" t="s">
        <v>5526</v>
      </c>
      <c r="C964">
        <v>10008985012</v>
      </c>
      <c r="D964" t="s">
        <v>67</v>
      </c>
    </row>
    <row r="965" spans="1:4" x14ac:dyDescent="0.35">
      <c r="A965" t="s">
        <v>2467</v>
      </c>
      <c r="B965" t="s">
        <v>5527</v>
      </c>
      <c r="C965">
        <v>10008986123</v>
      </c>
      <c r="D965" t="s">
        <v>4757</v>
      </c>
    </row>
    <row r="966" spans="1:4" x14ac:dyDescent="0.35">
      <c r="A966" t="s">
        <v>2468</v>
      </c>
      <c r="B966" t="s">
        <v>5528</v>
      </c>
      <c r="C966">
        <v>10016269914</v>
      </c>
      <c r="D966" t="s">
        <v>21</v>
      </c>
    </row>
    <row r="967" spans="1:4" x14ac:dyDescent="0.35">
      <c r="A967" t="s">
        <v>2469</v>
      </c>
      <c r="B967" t="s">
        <v>5529</v>
      </c>
      <c r="C967">
        <v>10015978207</v>
      </c>
      <c r="D967" t="s">
        <v>175</v>
      </c>
    </row>
    <row r="968" spans="1:4" x14ac:dyDescent="0.35">
      <c r="A968" t="s">
        <v>2470</v>
      </c>
      <c r="B968" t="s">
        <v>5530</v>
      </c>
      <c r="C968">
        <v>10016876768</v>
      </c>
      <c r="D968" t="s">
        <v>56</v>
      </c>
    </row>
    <row r="969" spans="1:4" x14ac:dyDescent="0.35">
      <c r="A969" t="s">
        <v>2471</v>
      </c>
      <c r="B969" t="s">
        <v>5531</v>
      </c>
      <c r="C969">
        <v>10010860142</v>
      </c>
      <c r="D969" t="s">
        <v>47</v>
      </c>
    </row>
    <row r="970" spans="1:4" x14ac:dyDescent="0.35">
      <c r="A970" t="s">
        <v>2472</v>
      </c>
      <c r="B970" t="s">
        <v>5532</v>
      </c>
      <c r="C970">
        <v>10034885224</v>
      </c>
      <c r="D970" t="s">
        <v>31</v>
      </c>
    </row>
    <row r="971" spans="1:4" x14ac:dyDescent="0.35">
      <c r="A971" t="s">
        <v>2473</v>
      </c>
      <c r="B971" t="s">
        <v>4656</v>
      </c>
      <c r="C971">
        <v>10023676973</v>
      </c>
      <c r="D971" t="s">
        <v>25</v>
      </c>
    </row>
    <row r="972" spans="1:4" x14ac:dyDescent="0.35">
      <c r="A972" t="s">
        <v>2474</v>
      </c>
      <c r="B972" t="s">
        <v>5533</v>
      </c>
      <c r="C972">
        <v>10064804569</v>
      </c>
      <c r="D972" t="s">
        <v>21</v>
      </c>
    </row>
    <row r="973" spans="1:4" x14ac:dyDescent="0.35">
      <c r="A973" t="s">
        <v>2475</v>
      </c>
      <c r="B973" t="s">
        <v>5534</v>
      </c>
      <c r="C973">
        <v>10009050888</v>
      </c>
      <c r="D973" t="s">
        <v>175</v>
      </c>
    </row>
    <row r="974" spans="1:4" x14ac:dyDescent="0.35">
      <c r="A974" t="s">
        <v>2476</v>
      </c>
      <c r="B974" t="s">
        <v>5535</v>
      </c>
      <c r="C974">
        <v>10016025087</v>
      </c>
      <c r="D974" t="s">
        <v>159</v>
      </c>
    </row>
    <row r="975" spans="1:4" x14ac:dyDescent="0.35">
      <c r="A975" t="s">
        <v>1608</v>
      </c>
      <c r="B975" t="s">
        <v>5536</v>
      </c>
      <c r="C975">
        <v>10003100344</v>
      </c>
      <c r="D975" t="s">
        <v>38</v>
      </c>
    </row>
    <row r="976" spans="1:4" x14ac:dyDescent="0.35">
      <c r="A976" t="s">
        <v>2477</v>
      </c>
      <c r="B976" t="s">
        <v>5537</v>
      </c>
      <c r="C976">
        <v>10010886111</v>
      </c>
      <c r="D976" t="s">
        <v>67</v>
      </c>
    </row>
    <row r="977" spans="1:4" x14ac:dyDescent="0.35">
      <c r="A977" t="s">
        <v>2478</v>
      </c>
      <c r="B977" t="s">
        <v>5538</v>
      </c>
      <c r="C977">
        <v>10064874085</v>
      </c>
      <c r="D977" t="s">
        <v>21</v>
      </c>
    </row>
    <row r="978" spans="1:4" x14ac:dyDescent="0.35">
      <c r="A978" t="s">
        <v>2479</v>
      </c>
      <c r="B978" t="s">
        <v>5539</v>
      </c>
      <c r="C978">
        <v>10015901920</v>
      </c>
      <c r="D978" t="s">
        <v>175</v>
      </c>
    </row>
    <row r="979" spans="1:4" x14ac:dyDescent="0.35">
      <c r="A979" t="s">
        <v>2259</v>
      </c>
      <c r="B979" t="s">
        <v>5540</v>
      </c>
      <c r="C979">
        <v>10054770123</v>
      </c>
      <c r="D979" t="s">
        <v>47</v>
      </c>
    </row>
    <row r="980" spans="1:4" x14ac:dyDescent="0.35">
      <c r="A980" t="s">
        <v>2480</v>
      </c>
      <c r="B980" t="s">
        <v>5541</v>
      </c>
      <c r="C980">
        <v>10011130227</v>
      </c>
      <c r="D980" t="s">
        <v>31</v>
      </c>
    </row>
    <row r="981" spans="1:4" x14ac:dyDescent="0.35">
      <c r="A981" t="s">
        <v>2481</v>
      </c>
      <c r="B981" t="s">
        <v>5542</v>
      </c>
      <c r="C981">
        <v>10016034989</v>
      </c>
      <c r="D981" t="s">
        <v>159</v>
      </c>
    </row>
    <row r="982" spans="1:4" x14ac:dyDescent="0.35">
      <c r="A982" t="s">
        <v>2482</v>
      </c>
      <c r="B982" t="s">
        <v>5543</v>
      </c>
      <c r="C982">
        <v>10009204674</v>
      </c>
      <c r="D982" t="s">
        <v>38</v>
      </c>
    </row>
    <row r="983" spans="1:4" x14ac:dyDescent="0.35">
      <c r="A983" t="s">
        <v>2483</v>
      </c>
      <c r="B983" t="s">
        <v>5544</v>
      </c>
      <c r="C983">
        <v>10010921271</v>
      </c>
      <c r="D983" t="s">
        <v>67</v>
      </c>
    </row>
    <row r="984" spans="1:4" x14ac:dyDescent="0.35">
      <c r="A984" t="s">
        <v>2484</v>
      </c>
      <c r="B984" t="s">
        <v>5545</v>
      </c>
      <c r="C984">
        <v>10064804367</v>
      </c>
      <c r="D984" t="s">
        <v>21</v>
      </c>
    </row>
    <row r="985" spans="1:4" x14ac:dyDescent="0.35">
      <c r="A985" t="s">
        <v>2485</v>
      </c>
      <c r="B985" t="s">
        <v>5546</v>
      </c>
      <c r="C985">
        <v>10003045376</v>
      </c>
      <c r="D985" t="s">
        <v>56</v>
      </c>
    </row>
    <row r="986" spans="1:4" x14ac:dyDescent="0.35">
      <c r="A986" t="s">
        <v>2486</v>
      </c>
      <c r="B986" t="s">
        <v>5547</v>
      </c>
      <c r="C986">
        <v>10023524908</v>
      </c>
      <c r="D986" t="s">
        <v>121</v>
      </c>
    </row>
    <row r="987" spans="1:4" x14ac:dyDescent="0.35">
      <c r="A987" t="s">
        <v>2487</v>
      </c>
      <c r="B987" t="s">
        <v>5548</v>
      </c>
      <c r="C987">
        <v>10058781879</v>
      </c>
      <c r="D987" t="s">
        <v>56</v>
      </c>
    </row>
    <row r="988" spans="1:4" x14ac:dyDescent="0.35">
      <c r="A988" t="s">
        <v>2488</v>
      </c>
      <c r="B988" t="s">
        <v>5549</v>
      </c>
      <c r="C988">
        <v>10015916569</v>
      </c>
      <c r="D988" t="s">
        <v>47</v>
      </c>
    </row>
    <row r="989" spans="1:4" x14ac:dyDescent="0.35">
      <c r="A989" t="s">
        <v>2489</v>
      </c>
      <c r="B989" t="s">
        <v>5550</v>
      </c>
      <c r="C989">
        <v>10064647349</v>
      </c>
      <c r="D989" t="s">
        <v>67</v>
      </c>
    </row>
    <row r="990" spans="1:4" x14ac:dyDescent="0.35">
      <c r="A990" t="s">
        <v>2490</v>
      </c>
      <c r="B990" t="s">
        <v>5551</v>
      </c>
      <c r="C990">
        <v>10016221010</v>
      </c>
      <c r="D990" t="s">
        <v>67</v>
      </c>
    </row>
    <row r="991" spans="1:4" x14ac:dyDescent="0.35">
      <c r="A991" t="s">
        <v>2491</v>
      </c>
      <c r="B991" t="s">
        <v>5552</v>
      </c>
      <c r="C991">
        <v>10009214273</v>
      </c>
      <c r="D991" t="s">
        <v>38</v>
      </c>
    </row>
    <row r="992" spans="1:4" x14ac:dyDescent="0.35">
      <c r="A992" t="s">
        <v>2492</v>
      </c>
      <c r="B992" t="s">
        <v>4914</v>
      </c>
      <c r="C992">
        <v>10019418370</v>
      </c>
      <c r="D992" t="s">
        <v>25</v>
      </c>
    </row>
    <row r="993" spans="1:4" x14ac:dyDescent="0.35">
      <c r="A993" t="s">
        <v>2493</v>
      </c>
      <c r="B993" t="s">
        <v>5553</v>
      </c>
      <c r="C993">
        <v>10010922988</v>
      </c>
      <c r="D993" t="s">
        <v>25</v>
      </c>
    </row>
    <row r="994" spans="1:4" x14ac:dyDescent="0.35">
      <c r="A994" t="s">
        <v>2494</v>
      </c>
      <c r="B994" t="s">
        <v>5554</v>
      </c>
      <c r="C994">
        <v>10015319516</v>
      </c>
      <c r="D994" t="s">
        <v>38</v>
      </c>
    </row>
    <row r="995" spans="1:4" x14ac:dyDescent="0.35">
      <c r="A995" t="s">
        <v>2495</v>
      </c>
      <c r="B995" t="s">
        <v>5555</v>
      </c>
      <c r="C995">
        <v>10016189179</v>
      </c>
      <c r="D995" t="s">
        <v>67</v>
      </c>
    </row>
    <row r="996" spans="1:4" x14ac:dyDescent="0.35">
      <c r="A996" t="s">
        <v>2496</v>
      </c>
      <c r="B996" t="s">
        <v>5556</v>
      </c>
      <c r="C996">
        <v>10008986224</v>
      </c>
      <c r="D996" t="s">
        <v>25</v>
      </c>
    </row>
    <row r="997" spans="1:4" x14ac:dyDescent="0.35">
      <c r="A997" t="s">
        <v>2497</v>
      </c>
      <c r="B997" t="s">
        <v>5557</v>
      </c>
      <c r="C997">
        <v>10019295102</v>
      </c>
      <c r="D997" t="s">
        <v>25</v>
      </c>
    </row>
    <row r="998" spans="1:4" x14ac:dyDescent="0.35">
      <c r="A998" t="s">
        <v>2498</v>
      </c>
      <c r="B998" t="s">
        <v>5558</v>
      </c>
      <c r="C998">
        <v>10010917130</v>
      </c>
      <c r="D998" t="s">
        <v>38</v>
      </c>
    </row>
    <row r="999" spans="1:4" x14ac:dyDescent="0.35">
      <c r="A999" t="s">
        <v>1614</v>
      </c>
      <c r="B999" t="s">
        <v>5559</v>
      </c>
      <c r="C999">
        <v>10006086429</v>
      </c>
      <c r="D999" t="s">
        <v>67</v>
      </c>
    </row>
    <row r="1000" spans="1:4" x14ac:dyDescent="0.35">
      <c r="A1000" t="s">
        <v>2499</v>
      </c>
      <c r="B1000" t="s">
        <v>5560</v>
      </c>
      <c r="C1000">
        <v>10063542761</v>
      </c>
      <c r="D1000" t="s">
        <v>67</v>
      </c>
    </row>
    <row r="1001" spans="1:4" x14ac:dyDescent="0.35">
      <c r="A1001" t="s">
        <v>1621</v>
      </c>
      <c r="B1001" t="s">
        <v>5561</v>
      </c>
      <c r="C1001">
        <v>10010035541</v>
      </c>
      <c r="D1001" t="s">
        <v>36</v>
      </c>
    </row>
    <row r="1002" spans="1:4" x14ac:dyDescent="0.35">
      <c r="A1002" t="s">
        <v>1628</v>
      </c>
      <c r="B1002" t="s">
        <v>5562</v>
      </c>
      <c r="C1002">
        <v>10006898603</v>
      </c>
      <c r="D1002" t="s">
        <v>25</v>
      </c>
    </row>
    <row r="1003" spans="1:4" x14ac:dyDescent="0.35">
      <c r="A1003" t="s">
        <v>1618</v>
      </c>
      <c r="B1003" t="s">
        <v>5563</v>
      </c>
      <c r="C1003">
        <v>10010823463</v>
      </c>
      <c r="D1003" t="s">
        <v>145</v>
      </c>
    </row>
    <row r="1004" spans="1:4" x14ac:dyDescent="0.35">
      <c r="A1004" t="s">
        <v>1613</v>
      </c>
      <c r="B1004" t="s">
        <v>5564</v>
      </c>
      <c r="C1004">
        <v>10009205280</v>
      </c>
      <c r="D1004" t="s">
        <v>38</v>
      </c>
    </row>
    <row r="1005" spans="1:4" x14ac:dyDescent="0.35">
      <c r="A1005" t="s">
        <v>1626</v>
      </c>
      <c r="B1005" t="s">
        <v>5565</v>
      </c>
      <c r="C1005">
        <v>10004618392</v>
      </c>
      <c r="D1005" t="s">
        <v>17</v>
      </c>
    </row>
    <row r="1006" spans="1:4" x14ac:dyDescent="0.35">
      <c r="A1006" t="s">
        <v>2500</v>
      </c>
      <c r="B1006" t="s">
        <v>4679</v>
      </c>
      <c r="C1006">
        <v>10061260736</v>
      </c>
      <c r="D1006" t="s">
        <v>44</v>
      </c>
    </row>
    <row r="1007" spans="1:4" x14ac:dyDescent="0.35">
      <c r="A1007" t="s">
        <v>2501</v>
      </c>
      <c r="B1007" t="s">
        <v>4755</v>
      </c>
      <c r="C1007">
        <v>10061231737</v>
      </c>
      <c r="D1007" t="s">
        <v>44</v>
      </c>
    </row>
    <row r="1008" spans="1:4" x14ac:dyDescent="0.35">
      <c r="A1008" t="s">
        <v>2502</v>
      </c>
      <c r="B1008" t="s">
        <v>5454</v>
      </c>
      <c r="C1008">
        <v>10006416936</v>
      </c>
      <c r="D1008" t="s">
        <v>63</v>
      </c>
    </row>
    <row r="1009" spans="1:4" x14ac:dyDescent="0.35">
      <c r="A1009" t="s">
        <v>2503</v>
      </c>
      <c r="C1009">
        <v>10061269123</v>
      </c>
      <c r="D1009" t="s">
        <v>70</v>
      </c>
    </row>
    <row r="1010" spans="1:4" x14ac:dyDescent="0.35">
      <c r="A1010" t="s">
        <v>1631</v>
      </c>
      <c r="B1010" t="s">
        <v>5566</v>
      </c>
      <c r="C1010">
        <v>10005929916</v>
      </c>
      <c r="D1010" t="s">
        <v>4823</v>
      </c>
    </row>
    <row r="1011" spans="1:4" x14ac:dyDescent="0.35">
      <c r="A1011" t="s">
        <v>2504</v>
      </c>
      <c r="B1011" t="s">
        <v>5567</v>
      </c>
      <c r="C1011">
        <v>10006083294</v>
      </c>
      <c r="D1011" t="s">
        <v>65</v>
      </c>
    </row>
    <row r="1012" spans="1:4" x14ac:dyDescent="0.35">
      <c r="A1012" t="s">
        <v>2505</v>
      </c>
      <c r="B1012" t="s">
        <v>5568</v>
      </c>
      <c r="C1012">
        <v>10008992789</v>
      </c>
      <c r="D1012" t="s">
        <v>5569</v>
      </c>
    </row>
    <row r="1013" spans="1:4" x14ac:dyDescent="0.35">
      <c r="A1013" t="s">
        <v>1644</v>
      </c>
      <c r="B1013" t="s">
        <v>5570</v>
      </c>
      <c r="C1013">
        <v>10007793427</v>
      </c>
      <c r="D1013" t="s">
        <v>47</v>
      </c>
    </row>
    <row r="1014" spans="1:4" x14ac:dyDescent="0.35">
      <c r="A1014" t="s">
        <v>2506</v>
      </c>
      <c r="B1014" t="s">
        <v>5453</v>
      </c>
      <c r="C1014">
        <v>10061297213</v>
      </c>
      <c r="D1014" t="s">
        <v>190</v>
      </c>
    </row>
    <row r="1015" spans="1:4" x14ac:dyDescent="0.35">
      <c r="A1015" t="s">
        <v>2507</v>
      </c>
      <c r="B1015" t="s">
        <v>5571</v>
      </c>
      <c r="C1015">
        <v>10008927822</v>
      </c>
      <c r="D1015" t="s">
        <v>190</v>
      </c>
    </row>
    <row r="1016" spans="1:4" x14ac:dyDescent="0.35">
      <c r="A1016" t="s">
        <v>2508</v>
      </c>
      <c r="B1016" t="s">
        <v>5572</v>
      </c>
      <c r="C1016">
        <v>10009720996</v>
      </c>
      <c r="D1016" t="s">
        <v>49</v>
      </c>
    </row>
    <row r="1017" spans="1:4" x14ac:dyDescent="0.35">
      <c r="A1017" t="s">
        <v>2509</v>
      </c>
      <c r="B1017" t="s">
        <v>5573</v>
      </c>
      <c r="C1017">
        <v>10007827678</v>
      </c>
      <c r="D1017" t="s">
        <v>4757</v>
      </c>
    </row>
    <row r="1018" spans="1:4" x14ac:dyDescent="0.35">
      <c r="A1018" t="s">
        <v>2510</v>
      </c>
      <c r="B1018" t="s">
        <v>5574</v>
      </c>
      <c r="C1018">
        <v>10003033555</v>
      </c>
      <c r="D1018" t="s">
        <v>92</v>
      </c>
    </row>
    <row r="1019" spans="1:4" x14ac:dyDescent="0.35">
      <c r="A1019" t="s">
        <v>1624</v>
      </c>
      <c r="B1019" t="s">
        <v>5575</v>
      </c>
      <c r="C1019">
        <v>10004866249</v>
      </c>
      <c r="D1019" t="s">
        <v>38</v>
      </c>
    </row>
    <row r="1020" spans="1:4" x14ac:dyDescent="0.35">
      <c r="A1020" t="s">
        <v>2511</v>
      </c>
      <c r="B1020" t="s">
        <v>5576</v>
      </c>
      <c r="C1020">
        <v>10010898437</v>
      </c>
      <c r="D1020" t="s">
        <v>56</v>
      </c>
    </row>
    <row r="1021" spans="1:4" x14ac:dyDescent="0.35">
      <c r="A1021" t="s">
        <v>1619</v>
      </c>
      <c r="B1021" t="s">
        <v>5577</v>
      </c>
      <c r="C1021">
        <v>10009727464</v>
      </c>
      <c r="D1021" t="s">
        <v>1620</v>
      </c>
    </row>
    <row r="1022" spans="1:4" x14ac:dyDescent="0.35">
      <c r="A1022" t="s">
        <v>2512</v>
      </c>
      <c r="B1022" t="s">
        <v>5274</v>
      </c>
      <c r="C1022">
        <v>10010114454</v>
      </c>
      <c r="D1022" t="s">
        <v>285</v>
      </c>
    </row>
    <row r="1023" spans="1:4" x14ac:dyDescent="0.35">
      <c r="A1023" t="s">
        <v>2513</v>
      </c>
      <c r="B1023" t="s">
        <v>5578</v>
      </c>
      <c r="C1023">
        <v>10006759567</v>
      </c>
      <c r="D1023" t="s">
        <v>238</v>
      </c>
    </row>
    <row r="1024" spans="1:4" x14ac:dyDescent="0.35">
      <c r="A1024" t="s">
        <v>2514</v>
      </c>
      <c r="B1024" t="s">
        <v>5579</v>
      </c>
      <c r="C1024">
        <v>10014845428</v>
      </c>
      <c r="D1024" t="s">
        <v>90</v>
      </c>
    </row>
    <row r="1025" spans="1:4" x14ac:dyDescent="0.35">
      <c r="A1025" t="s">
        <v>2515</v>
      </c>
      <c r="B1025" t="s">
        <v>5580</v>
      </c>
      <c r="C1025">
        <v>10009182749</v>
      </c>
      <c r="D1025" t="s">
        <v>25</v>
      </c>
    </row>
    <row r="1026" spans="1:4" x14ac:dyDescent="0.35">
      <c r="A1026" t="s">
        <v>2516</v>
      </c>
      <c r="B1026" t="s">
        <v>5581</v>
      </c>
      <c r="C1026">
        <v>10007742301</v>
      </c>
      <c r="D1026" t="s">
        <v>227</v>
      </c>
    </row>
    <row r="1027" spans="1:4" x14ac:dyDescent="0.35">
      <c r="A1027" t="s">
        <v>2517</v>
      </c>
      <c r="B1027" t="s">
        <v>5582</v>
      </c>
      <c r="C1027">
        <v>10010678468</v>
      </c>
      <c r="D1027" t="s">
        <v>17</v>
      </c>
    </row>
    <row r="1028" spans="1:4" x14ac:dyDescent="0.35">
      <c r="A1028" t="s">
        <v>342</v>
      </c>
      <c r="B1028" t="s">
        <v>5583</v>
      </c>
      <c r="C1028">
        <v>10006464426</v>
      </c>
      <c r="D1028" t="s">
        <v>17</v>
      </c>
    </row>
    <row r="1029" spans="1:4" x14ac:dyDescent="0.35">
      <c r="A1029" t="s">
        <v>331</v>
      </c>
      <c r="B1029" t="s">
        <v>5584</v>
      </c>
      <c r="C1029">
        <v>10007056631</v>
      </c>
      <c r="D1029" t="s">
        <v>56</v>
      </c>
    </row>
    <row r="1030" spans="1:4" x14ac:dyDescent="0.35">
      <c r="A1030" t="s">
        <v>338</v>
      </c>
      <c r="B1030" t="s">
        <v>5585</v>
      </c>
      <c r="C1030">
        <v>10010781532</v>
      </c>
      <c r="D1030" t="s">
        <v>25</v>
      </c>
    </row>
    <row r="1031" spans="1:4" x14ac:dyDescent="0.35">
      <c r="A1031" t="s">
        <v>2518</v>
      </c>
      <c r="B1031" t="s">
        <v>5586</v>
      </c>
      <c r="C1031">
        <v>10006552433</v>
      </c>
      <c r="D1031" t="s">
        <v>17</v>
      </c>
    </row>
    <row r="1032" spans="1:4" x14ac:dyDescent="0.35">
      <c r="A1032" t="s">
        <v>2519</v>
      </c>
      <c r="B1032" t="s">
        <v>5587</v>
      </c>
      <c r="C1032">
        <v>10010655634</v>
      </c>
      <c r="D1032" t="s">
        <v>161</v>
      </c>
    </row>
    <row r="1033" spans="1:4" x14ac:dyDescent="0.35">
      <c r="A1033" t="s">
        <v>2520</v>
      </c>
      <c r="B1033" t="s">
        <v>4683</v>
      </c>
      <c r="C1033">
        <v>10009971277</v>
      </c>
      <c r="D1033" t="s">
        <v>159</v>
      </c>
    </row>
    <row r="1034" spans="1:4" x14ac:dyDescent="0.35">
      <c r="A1034" t="s">
        <v>2521</v>
      </c>
      <c r="B1034" t="s">
        <v>5588</v>
      </c>
      <c r="C1034">
        <v>10009233168</v>
      </c>
      <c r="D1034" t="s">
        <v>61</v>
      </c>
    </row>
    <row r="1035" spans="1:4" x14ac:dyDescent="0.35">
      <c r="A1035" t="s">
        <v>303</v>
      </c>
      <c r="B1035" t="s">
        <v>5589</v>
      </c>
      <c r="C1035">
        <v>10010663415</v>
      </c>
      <c r="D1035" t="s">
        <v>304</v>
      </c>
    </row>
    <row r="1036" spans="1:4" x14ac:dyDescent="0.35">
      <c r="A1036" t="s">
        <v>602</v>
      </c>
      <c r="B1036" t="s">
        <v>5590</v>
      </c>
      <c r="C1036">
        <v>10004629510</v>
      </c>
      <c r="D1036" t="s">
        <v>17</v>
      </c>
    </row>
    <row r="1037" spans="1:4" x14ac:dyDescent="0.35">
      <c r="A1037" t="s">
        <v>2522</v>
      </c>
      <c r="B1037" t="s">
        <v>5591</v>
      </c>
      <c r="C1037">
        <v>10007272152</v>
      </c>
      <c r="D1037" t="s">
        <v>121</v>
      </c>
    </row>
    <row r="1038" spans="1:4" x14ac:dyDescent="0.35">
      <c r="A1038" t="s">
        <v>345</v>
      </c>
      <c r="B1038" t="s">
        <v>5592</v>
      </c>
      <c r="C1038">
        <v>10007809086</v>
      </c>
      <c r="D1038" t="s">
        <v>29</v>
      </c>
    </row>
    <row r="1039" spans="1:4" x14ac:dyDescent="0.35">
      <c r="A1039" t="s">
        <v>2523</v>
      </c>
      <c r="B1039" t="s">
        <v>5593</v>
      </c>
      <c r="C1039">
        <v>10009965520</v>
      </c>
      <c r="D1039" t="s">
        <v>1702</v>
      </c>
    </row>
    <row r="1040" spans="1:4" x14ac:dyDescent="0.35">
      <c r="A1040" t="s">
        <v>440</v>
      </c>
      <c r="B1040" t="s">
        <v>5594</v>
      </c>
      <c r="C1040">
        <v>10009989970</v>
      </c>
      <c r="D1040" t="s">
        <v>17</v>
      </c>
    </row>
    <row r="1041" spans="1:4" x14ac:dyDescent="0.35">
      <c r="A1041" t="s">
        <v>314</v>
      </c>
      <c r="B1041" t="s">
        <v>5595</v>
      </c>
      <c r="C1041">
        <v>10002669605</v>
      </c>
      <c r="D1041" t="s">
        <v>175</v>
      </c>
    </row>
    <row r="1042" spans="1:4" x14ac:dyDescent="0.35">
      <c r="A1042" t="s">
        <v>2524</v>
      </c>
      <c r="B1042" t="s">
        <v>5596</v>
      </c>
      <c r="C1042">
        <v>10010626231</v>
      </c>
      <c r="D1042" t="s">
        <v>29</v>
      </c>
    </row>
    <row r="1043" spans="1:4" x14ac:dyDescent="0.35">
      <c r="A1043" t="s">
        <v>221</v>
      </c>
      <c r="B1043" t="s">
        <v>5597</v>
      </c>
      <c r="C1043">
        <v>10010747277</v>
      </c>
      <c r="D1043" t="s">
        <v>29</v>
      </c>
    </row>
    <row r="1044" spans="1:4" x14ac:dyDescent="0.35">
      <c r="A1044" t="s">
        <v>2525</v>
      </c>
      <c r="B1044" t="s">
        <v>5598</v>
      </c>
      <c r="C1044">
        <v>10009532252</v>
      </c>
      <c r="D1044" t="s">
        <v>40</v>
      </c>
    </row>
    <row r="1045" spans="1:4" x14ac:dyDescent="0.35">
      <c r="A1045" t="s">
        <v>243</v>
      </c>
      <c r="B1045" t="s">
        <v>5599</v>
      </c>
      <c r="C1045">
        <v>10009487085</v>
      </c>
      <c r="D1045" t="s">
        <v>244</v>
      </c>
    </row>
    <row r="1046" spans="1:4" x14ac:dyDescent="0.35">
      <c r="A1046" t="s">
        <v>2526</v>
      </c>
      <c r="B1046" t="s">
        <v>5600</v>
      </c>
      <c r="C1046">
        <v>10061307822</v>
      </c>
      <c r="D1046" t="s">
        <v>4791</v>
      </c>
    </row>
    <row r="1047" spans="1:4" x14ac:dyDescent="0.35">
      <c r="A1047" t="s">
        <v>2527</v>
      </c>
      <c r="B1047" t="s">
        <v>5601</v>
      </c>
      <c r="C1047">
        <v>10007222844</v>
      </c>
      <c r="D1047" t="s">
        <v>25</v>
      </c>
    </row>
    <row r="1048" spans="1:4" x14ac:dyDescent="0.35">
      <c r="A1048" t="s">
        <v>2528</v>
      </c>
      <c r="B1048" t="s">
        <v>5602</v>
      </c>
      <c r="C1048">
        <v>10010109000</v>
      </c>
      <c r="D1048" t="s">
        <v>159</v>
      </c>
    </row>
    <row r="1049" spans="1:4" x14ac:dyDescent="0.35">
      <c r="A1049" t="s">
        <v>2529</v>
      </c>
      <c r="B1049" t="s">
        <v>5603</v>
      </c>
      <c r="C1049">
        <v>10015976385</v>
      </c>
      <c r="D1049" t="s">
        <v>67</v>
      </c>
    </row>
    <row r="1050" spans="1:4" x14ac:dyDescent="0.35">
      <c r="A1050" t="s">
        <v>2530</v>
      </c>
      <c r="B1050" t="s">
        <v>5604</v>
      </c>
      <c r="C1050">
        <v>10015197456</v>
      </c>
      <c r="D1050" t="s">
        <v>244</v>
      </c>
    </row>
    <row r="1051" spans="1:4" x14ac:dyDescent="0.35">
      <c r="A1051" t="s">
        <v>2531</v>
      </c>
      <c r="B1051" t="s">
        <v>4813</v>
      </c>
      <c r="C1051">
        <v>10023466910</v>
      </c>
      <c r="D1051" t="s">
        <v>260</v>
      </c>
    </row>
    <row r="1052" spans="1:4" x14ac:dyDescent="0.35">
      <c r="A1052" t="s">
        <v>2532</v>
      </c>
      <c r="B1052" t="s">
        <v>5605</v>
      </c>
      <c r="C1052">
        <v>10009313701</v>
      </c>
      <c r="D1052" t="s">
        <v>27</v>
      </c>
    </row>
    <row r="1053" spans="1:4" x14ac:dyDescent="0.35">
      <c r="A1053" t="s">
        <v>2533</v>
      </c>
      <c r="B1053" t="s">
        <v>5606</v>
      </c>
      <c r="C1053">
        <v>10005970433</v>
      </c>
      <c r="D1053" t="s">
        <v>4823</v>
      </c>
    </row>
    <row r="1054" spans="1:4" x14ac:dyDescent="0.35">
      <c r="A1054" t="s">
        <v>2534</v>
      </c>
      <c r="B1054" t="s">
        <v>5607</v>
      </c>
      <c r="C1054">
        <v>10010086263</v>
      </c>
      <c r="D1054" t="s">
        <v>4791</v>
      </c>
    </row>
    <row r="1055" spans="1:4" x14ac:dyDescent="0.35">
      <c r="A1055" t="s">
        <v>2535</v>
      </c>
      <c r="B1055" t="s">
        <v>5608</v>
      </c>
      <c r="C1055">
        <v>10063403325</v>
      </c>
      <c r="D1055" t="s">
        <v>4757</v>
      </c>
    </row>
    <row r="1056" spans="1:4" x14ac:dyDescent="0.35">
      <c r="A1056" t="s">
        <v>2536</v>
      </c>
      <c r="B1056" t="s">
        <v>5609</v>
      </c>
      <c r="C1056">
        <v>10011137301</v>
      </c>
      <c r="D1056" t="s">
        <v>31</v>
      </c>
    </row>
    <row r="1057" spans="1:4" x14ac:dyDescent="0.35">
      <c r="A1057" t="s">
        <v>568</v>
      </c>
      <c r="B1057" t="s">
        <v>5610</v>
      </c>
      <c r="C1057">
        <v>10015975476</v>
      </c>
      <c r="D1057" t="s">
        <v>159</v>
      </c>
    </row>
    <row r="1058" spans="1:4" x14ac:dyDescent="0.35">
      <c r="A1058" t="s">
        <v>2537</v>
      </c>
      <c r="B1058" t="s">
        <v>5098</v>
      </c>
      <c r="C1058">
        <v>10009528414</v>
      </c>
      <c r="D1058" t="s">
        <v>224</v>
      </c>
    </row>
    <row r="1059" spans="1:4" x14ac:dyDescent="0.35">
      <c r="A1059" t="s">
        <v>2538</v>
      </c>
      <c r="B1059" t="s">
        <v>5611</v>
      </c>
      <c r="C1059">
        <v>10014513709</v>
      </c>
      <c r="D1059" t="s">
        <v>244</v>
      </c>
    </row>
    <row r="1060" spans="1:4" x14ac:dyDescent="0.35">
      <c r="A1060" t="s">
        <v>2539</v>
      </c>
      <c r="B1060" t="s">
        <v>5612</v>
      </c>
      <c r="C1060">
        <v>10009216495</v>
      </c>
      <c r="D1060" t="s">
        <v>260</v>
      </c>
    </row>
    <row r="1061" spans="1:4" x14ac:dyDescent="0.35">
      <c r="A1061" t="s">
        <v>2540</v>
      </c>
      <c r="B1061" t="s">
        <v>5446</v>
      </c>
      <c r="C1061">
        <v>10009520734</v>
      </c>
      <c r="D1061" t="s">
        <v>285</v>
      </c>
    </row>
    <row r="1062" spans="1:4" x14ac:dyDescent="0.35">
      <c r="A1062" t="s">
        <v>2541</v>
      </c>
      <c r="B1062" t="s">
        <v>5613</v>
      </c>
      <c r="C1062">
        <v>10010738385</v>
      </c>
      <c r="D1062" t="s">
        <v>4823</v>
      </c>
    </row>
    <row r="1063" spans="1:4" x14ac:dyDescent="0.35">
      <c r="A1063" t="s">
        <v>2542</v>
      </c>
      <c r="B1063" t="s">
        <v>5614</v>
      </c>
      <c r="C1063">
        <v>10045754981</v>
      </c>
      <c r="D1063" t="s">
        <v>15</v>
      </c>
    </row>
    <row r="1064" spans="1:4" x14ac:dyDescent="0.35">
      <c r="A1064" t="s">
        <v>2543</v>
      </c>
      <c r="B1064" t="s">
        <v>5615</v>
      </c>
      <c r="C1064">
        <v>10034867541</v>
      </c>
      <c r="D1064" t="s">
        <v>31</v>
      </c>
    </row>
    <row r="1065" spans="1:4" x14ac:dyDescent="0.35">
      <c r="A1065" t="s">
        <v>2544</v>
      </c>
      <c r="B1065" t="s">
        <v>5616</v>
      </c>
      <c r="C1065">
        <v>10011207423</v>
      </c>
      <c r="D1065" t="s">
        <v>4791</v>
      </c>
    </row>
    <row r="1066" spans="1:4" x14ac:dyDescent="0.35">
      <c r="A1066" t="s">
        <v>2545</v>
      </c>
      <c r="B1066" t="s">
        <v>5617</v>
      </c>
      <c r="C1066">
        <v>10009077160</v>
      </c>
      <c r="D1066" t="s">
        <v>4757</v>
      </c>
    </row>
    <row r="1067" spans="1:4" x14ac:dyDescent="0.35">
      <c r="A1067" t="s">
        <v>2546</v>
      </c>
      <c r="B1067" t="s">
        <v>5572</v>
      </c>
      <c r="C1067">
        <v>10010746873</v>
      </c>
      <c r="D1067" t="s">
        <v>31</v>
      </c>
    </row>
    <row r="1068" spans="1:4" x14ac:dyDescent="0.35">
      <c r="A1068" t="s">
        <v>2547</v>
      </c>
      <c r="B1068" t="s">
        <v>5618</v>
      </c>
      <c r="C1068">
        <v>10009034320</v>
      </c>
      <c r="D1068" t="s">
        <v>1620</v>
      </c>
    </row>
    <row r="1069" spans="1:4" x14ac:dyDescent="0.35">
      <c r="A1069" t="s">
        <v>2548</v>
      </c>
      <c r="B1069" t="s">
        <v>5619</v>
      </c>
      <c r="C1069">
        <v>10010784865</v>
      </c>
      <c r="D1069" t="s">
        <v>227</v>
      </c>
    </row>
    <row r="1070" spans="1:4" x14ac:dyDescent="0.35">
      <c r="A1070" t="s">
        <v>2549</v>
      </c>
      <c r="B1070" t="s">
        <v>5620</v>
      </c>
      <c r="C1070">
        <v>10015958403</v>
      </c>
      <c r="D1070" t="s">
        <v>121</v>
      </c>
    </row>
    <row r="1071" spans="1:4" x14ac:dyDescent="0.35">
      <c r="A1071" t="s">
        <v>2550</v>
      </c>
      <c r="B1071" t="s">
        <v>5621</v>
      </c>
      <c r="C1071">
        <v>10013501168</v>
      </c>
      <c r="D1071" t="s">
        <v>1630</v>
      </c>
    </row>
    <row r="1072" spans="1:4" x14ac:dyDescent="0.35">
      <c r="A1072" t="s">
        <v>2551</v>
      </c>
      <c r="B1072" t="s">
        <v>5622</v>
      </c>
      <c r="C1072">
        <v>10015966079</v>
      </c>
      <c r="D1072" t="s">
        <v>1630</v>
      </c>
    </row>
    <row r="1073" spans="1:4" x14ac:dyDescent="0.35">
      <c r="A1073" t="s">
        <v>2213</v>
      </c>
      <c r="C1073">
        <v>10061350662</v>
      </c>
      <c r="D1073" t="s">
        <v>44</v>
      </c>
    </row>
    <row r="1074" spans="1:4" x14ac:dyDescent="0.35">
      <c r="A1074" t="s">
        <v>2552</v>
      </c>
      <c r="B1074" t="s">
        <v>5623</v>
      </c>
      <c r="C1074">
        <v>10007191421</v>
      </c>
      <c r="D1074" t="s">
        <v>260</v>
      </c>
    </row>
    <row r="1075" spans="1:4" x14ac:dyDescent="0.35">
      <c r="A1075" t="s">
        <v>2553</v>
      </c>
      <c r="B1075" t="s">
        <v>5624</v>
      </c>
      <c r="C1075">
        <v>10009670779</v>
      </c>
      <c r="D1075" t="s">
        <v>1642</v>
      </c>
    </row>
    <row r="1076" spans="1:4" x14ac:dyDescent="0.35">
      <c r="A1076" t="s">
        <v>2554</v>
      </c>
      <c r="B1076" t="s">
        <v>5625</v>
      </c>
      <c r="C1076">
        <v>10009199220</v>
      </c>
      <c r="D1076" t="s">
        <v>15</v>
      </c>
    </row>
    <row r="1077" spans="1:4" x14ac:dyDescent="0.35">
      <c r="A1077" t="s">
        <v>2555</v>
      </c>
      <c r="B1077" t="s">
        <v>5626</v>
      </c>
      <c r="C1077">
        <v>10004706100</v>
      </c>
      <c r="D1077" t="s">
        <v>56</v>
      </c>
    </row>
    <row r="1078" spans="1:4" x14ac:dyDescent="0.35">
      <c r="A1078" t="s">
        <v>2556</v>
      </c>
      <c r="B1078" t="s">
        <v>5627</v>
      </c>
      <c r="C1078">
        <v>10016266476</v>
      </c>
      <c r="D1078" t="s">
        <v>63</v>
      </c>
    </row>
    <row r="1079" spans="1:4" x14ac:dyDescent="0.35">
      <c r="A1079" t="s">
        <v>2557</v>
      </c>
      <c r="B1079" t="s">
        <v>5628</v>
      </c>
      <c r="C1079">
        <v>10007909423</v>
      </c>
      <c r="D1079" t="s">
        <v>4820</v>
      </c>
    </row>
    <row r="1080" spans="1:4" x14ac:dyDescent="0.35">
      <c r="A1080" t="s">
        <v>2558</v>
      </c>
      <c r="B1080" t="s">
        <v>5629</v>
      </c>
      <c r="C1080">
        <v>10015869483</v>
      </c>
      <c r="D1080" t="s">
        <v>4791</v>
      </c>
    </row>
    <row r="1081" spans="1:4" x14ac:dyDescent="0.35">
      <c r="A1081" t="s">
        <v>568</v>
      </c>
      <c r="B1081" t="s">
        <v>5411</v>
      </c>
      <c r="C1081">
        <v>10007416339</v>
      </c>
      <c r="D1081" t="s">
        <v>159</v>
      </c>
    </row>
    <row r="1082" spans="1:4" x14ac:dyDescent="0.35">
      <c r="A1082" t="s">
        <v>2559</v>
      </c>
      <c r="B1082" t="s">
        <v>5630</v>
      </c>
      <c r="C1082">
        <v>10007793528</v>
      </c>
      <c r="D1082" t="s">
        <v>47</v>
      </c>
    </row>
    <row r="1083" spans="1:4" x14ac:dyDescent="0.35">
      <c r="A1083" t="s">
        <v>557</v>
      </c>
      <c r="B1083" t="s">
        <v>5631</v>
      </c>
      <c r="C1083">
        <v>10006436336</v>
      </c>
      <c r="D1083" t="s">
        <v>47</v>
      </c>
    </row>
    <row r="1084" spans="1:4" x14ac:dyDescent="0.35">
      <c r="A1084" t="s">
        <v>1657</v>
      </c>
      <c r="B1084" t="s">
        <v>5632</v>
      </c>
      <c r="C1084">
        <v>10007229716</v>
      </c>
      <c r="D1084" t="s">
        <v>29</v>
      </c>
    </row>
    <row r="1085" spans="1:4" x14ac:dyDescent="0.35">
      <c r="A1085" t="s">
        <v>2560</v>
      </c>
      <c r="C1085">
        <v>10061349753</v>
      </c>
      <c r="D1085" t="s">
        <v>44</v>
      </c>
    </row>
    <row r="1086" spans="1:4" x14ac:dyDescent="0.35">
      <c r="A1086" t="s">
        <v>2561</v>
      </c>
      <c r="B1086" t="s">
        <v>5633</v>
      </c>
      <c r="C1086">
        <v>10009217408</v>
      </c>
      <c r="D1086" t="s">
        <v>260</v>
      </c>
    </row>
    <row r="1087" spans="1:4" x14ac:dyDescent="0.35">
      <c r="A1087" t="s">
        <v>2562</v>
      </c>
      <c r="B1087" t="s">
        <v>4645</v>
      </c>
      <c r="C1087">
        <v>10011032722</v>
      </c>
      <c r="D1087" t="s">
        <v>27</v>
      </c>
    </row>
    <row r="1088" spans="1:4" x14ac:dyDescent="0.35">
      <c r="A1088" t="s">
        <v>2563</v>
      </c>
      <c r="B1088" t="s">
        <v>5634</v>
      </c>
      <c r="C1088">
        <v>10009811734</v>
      </c>
      <c r="D1088" t="s">
        <v>285</v>
      </c>
    </row>
    <row r="1089" spans="1:4" x14ac:dyDescent="0.35">
      <c r="A1089" t="s">
        <v>2564</v>
      </c>
      <c r="B1089" t="s">
        <v>5635</v>
      </c>
      <c r="C1089">
        <v>10010777791</v>
      </c>
      <c r="D1089" t="s">
        <v>49</v>
      </c>
    </row>
    <row r="1090" spans="1:4" x14ac:dyDescent="0.35">
      <c r="A1090" t="s">
        <v>2565</v>
      </c>
      <c r="B1090" t="s">
        <v>5636</v>
      </c>
      <c r="C1090">
        <v>10010738789</v>
      </c>
      <c r="D1090" t="s">
        <v>4823</v>
      </c>
    </row>
    <row r="1091" spans="1:4" x14ac:dyDescent="0.35">
      <c r="A1091" t="s">
        <v>2566</v>
      </c>
      <c r="B1091" t="s">
        <v>5637</v>
      </c>
      <c r="C1091">
        <v>10010651792</v>
      </c>
      <c r="D1091" t="s">
        <v>47</v>
      </c>
    </row>
    <row r="1092" spans="1:4" x14ac:dyDescent="0.35">
      <c r="A1092" t="s">
        <v>2567</v>
      </c>
      <c r="B1092" t="s">
        <v>5501</v>
      </c>
      <c r="C1092">
        <v>10008601557</v>
      </c>
      <c r="D1092" t="s">
        <v>31</v>
      </c>
    </row>
    <row r="1093" spans="1:4" x14ac:dyDescent="0.35">
      <c r="A1093" t="s">
        <v>2568</v>
      </c>
      <c r="B1093" t="s">
        <v>5638</v>
      </c>
      <c r="C1093">
        <v>10045813787</v>
      </c>
      <c r="D1093" t="s">
        <v>4820</v>
      </c>
    </row>
    <row r="1094" spans="1:4" x14ac:dyDescent="0.35">
      <c r="A1094" t="s">
        <v>2569</v>
      </c>
      <c r="B1094" t="s">
        <v>5639</v>
      </c>
      <c r="C1094">
        <v>10010590158</v>
      </c>
      <c r="D1094" t="s">
        <v>159</v>
      </c>
    </row>
    <row r="1095" spans="1:4" x14ac:dyDescent="0.35">
      <c r="A1095" t="s">
        <v>1710</v>
      </c>
      <c r="B1095" t="s">
        <v>5640</v>
      </c>
      <c r="C1095">
        <v>10006100472</v>
      </c>
      <c r="D1095" t="s">
        <v>67</v>
      </c>
    </row>
    <row r="1096" spans="1:4" x14ac:dyDescent="0.35">
      <c r="A1096" t="s">
        <v>2570</v>
      </c>
      <c r="B1096" t="s">
        <v>5641</v>
      </c>
      <c r="C1096">
        <v>10003090947</v>
      </c>
      <c r="D1096" t="s">
        <v>224</v>
      </c>
    </row>
    <row r="1097" spans="1:4" x14ac:dyDescent="0.35">
      <c r="A1097" t="s">
        <v>2571</v>
      </c>
      <c r="B1097" t="s">
        <v>5642</v>
      </c>
      <c r="C1097">
        <v>10009001176</v>
      </c>
      <c r="D1097" t="s">
        <v>65</v>
      </c>
    </row>
    <row r="1098" spans="1:4" x14ac:dyDescent="0.35">
      <c r="A1098" t="s">
        <v>2572</v>
      </c>
      <c r="B1098" t="s">
        <v>5397</v>
      </c>
      <c r="C1098">
        <v>10016287593</v>
      </c>
      <c r="D1098" t="s">
        <v>44</v>
      </c>
    </row>
    <row r="1099" spans="1:4" x14ac:dyDescent="0.35">
      <c r="A1099" t="s">
        <v>2573</v>
      </c>
      <c r="B1099" t="s">
        <v>5643</v>
      </c>
      <c r="C1099">
        <v>10009001883</v>
      </c>
      <c r="D1099" t="s">
        <v>19</v>
      </c>
    </row>
    <row r="1100" spans="1:4" x14ac:dyDescent="0.35">
      <c r="A1100" t="s">
        <v>2574</v>
      </c>
      <c r="B1100" t="s">
        <v>5503</v>
      </c>
      <c r="C1100">
        <v>10009710488</v>
      </c>
      <c r="D1100" t="s">
        <v>260</v>
      </c>
    </row>
    <row r="1101" spans="1:4" x14ac:dyDescent="0.35">
      <c r="A1101" t="s">
        <v>2575</v>
      </c>
      <c r="B1101" t="s">
        <v>5644</v>
      </c>
      <c r="C1101">
        <v>10008669558</v>
      </c>
      <c r="D1101" t="s">
        <v>31</v>
      </c>
    </row>
    <row r="1102" spans="1:4" x14ac:dyDescent="0.35">
      <c r="A1102" t="s">
        <v>2576</v>
      </c>
      <c r="B1102" t="s">
        <v>5645</v>
      </c>
      <c r="C1102">
        <v>10061236181</v>
      </c>
      <c r="D1102" t="s">
        <v>4757</v>
      </c>
    </row>
    <row r="1103" spans="1:4" x14ac:dyDescent="0.35">
      <c r="A1103" t="s">
        <v>2577</v>
      </c>
      <c r="B1103" t="s">
        <v>5646</v>
      </c>
      <c r="C1103">
        <v>10003145915</v>
      </c>
      <c r="D1103" t="s">
        <v>61</v>
      </c>
    </row>
    <row r="1104" spans="1:4" x14ac:dyDescent="0.35">
      <c r="A1104" t="s">
        <v>2578</v>
      </c>
      <c r="B1104" t="s">
        <v>5647</v>
      </c>
      <c r="C1104">
        <v>10014555741</v>
      </c>
      <c r="D1104" t="s">
        <v>5648</v>
      </c>
    </row>
    <row r="1105" spans="1:4" x14ac:dyDescent="0.35">
      <c r="A1105" t="s">
        <v>2579</v>
      </c>
      <c r="B1105" t="s">
        <v>5649</v>
      </c>
      <c r="C1105">
        <v>10010755664</v>
      </c>
      <c r="D1105" t="s">
        <v>5650</v>
      </c>
    </row>
    <row r="1106" spans="1:4" x14ac:dyDescent="0.35">
      <c r="A1106" t="s">
        <v>2580</v>
      </c>
      <c r="B1106" t="s">
        <v>5651</v>
      </c>
      <c r="C1106">
        <v>10015966281</v>
      </c>
      <c r="D1106" t="s">
        <v>1630</v>
      </c>
    </row>
    <row r="1107" spans="1:4" x14ac:dyDescent="0.35">
      <c r="A1107" t="s">
        <v>2581</v>
      </c>
      <c r="B1107" t="s">
        <v>5584</v>
      </c>
      <c r="C1107">
        <v>10015781880</v>
      </c>
      <c r="D1107" t="s">
        <v>29</v>
      </c>
    </row>
    <row r="1108" spans="1:4" x14ac:dyDescent="0.35">
      <c r="A1108" t="s">
        <v>2051</v>
      </c>
      <c r="C1108">
        <v>10061349955</v>
      </c>
      <c r="D1108" t="s">
        <v>44</v>
      </c>
    </row>
    <row r="1109" spans="1:4" x14ac:dyDescent="0.35">
      <c r="A1109" t="s">
        <v>2582</v>
      </c>
      <c r="B1109" t="s">
        <v>5652</v>
      </c>
      <c r="C1109">
        <v>10010721817</v>
      </c>
      <c r="D1109" t="s">
        <v>260</v>
      </c>
    </row>
    <row r="1110" spans="1:4" x14ac:dyDescent="0.35">
      <c r="A1110" t="s">
        <v>2583</v>
      </c>
      <c r="B1110" t="s">
        <v>5653</v>
      </c>
      <c r="C1110">
        <v>10016303559</v>
      </c>
      <c r="D1110" t="s">
        <v>4823</v>
      </c>
    </row>
    <row r="1111" spans="1:4" x14ac:dyDescent="0.35">
      <c r="A1111" t="s">
        <v>2584</v>
      </c>
      <c r="B1111" t="s">
        <v>4999</v>
      </c>
      <c r="C1111">
        <v>10010126073</v>
      </c>
      <c r="D1111" t="s">
        <v>4820</v>
      </c>
    </row>
    <row r="1112" spans="1:4" x14ac:dyDescent="0.35">
      <c r="A1112" t="s">
        <v>2585</v>
      </c>
      <c r="B1112" t="s">
        <v>5106</v>
      </c>
      <c r="C1112">
        <v>10009728575</v>
      </c>
      <c r="D1112" t="s">
        <v>4757</v>
      </c>
    </row>
    <row r="1113" spans="1:4" x14ac:dyDescent="0.35">
      <c r="A1113" t="s">
        <v>2586</v>
      </c>
      <c r="B1113" t="s">
        <v>5654</v>
      </c>
      <c r="C1113">
        <v>10010798306</v>
      </c>
      <c r="D1113" t="s">
        <v>159</v>
      </c>
    </row>
    <row r="1114" spans="1:4" x14ac:dyDescent="0.35">
      <c r="A1114" t="s">
        <v>2587</v>
      </c>
      <c r="B1114" t="s">
        <v>5655</v>
      </c>
      <c r="C1114">
        <v>10009733831</v>
      </c>
      <c r="D1114" t="s">
        <v>47</v>
      </c>
    </row>
    <row r="1115" spans="1:4" x14ac:dyDescent="0.35">
      <c r="A1115" t="s">
        <v>2588</v>
      </c>
      <c r="B1115" t="s">
        <v>5456</v>
      </c>
      <c r="C1115">
        <v>10009051393</v>
      </c>
      <c r="D1115" t="s">
        <v>121</v>
      </c>
    </row>
    <row r="1116" spans="1:4" x14ac:dyDescent="0.35">
      <c r="A1116" t="s">
        <v>2589</v>
      </c>
      <c r="B1116" t="s">
        <v>5656</v>
      </c>
      <c r="C1116">
        <v>10015191291</v>
      </c>
      <c r="D1116" t="s">
        <v>159</v>
      </c>
    </row>
    <row r="1117" spans="1:4" x14ac:dyDescent="0.35">
      <c r="A1117" t="s">
        <v>2590</v>
      </c>
      <c r="B1117" t="s">
        <v>5657</v>
      </c>
      <c r="C1117">
        <v>10008996328</v>
      </c>
      <c r="D1117" t="s">
        <v>29</v>
      </c>
    </row>
    <row r="1118" spans="1:4" x14ac:dyDescent="0.35">
      <c r="A1118" t="s">
        <v>2591</v>
      </c>
      <c r="C1118">
        <v>10061350763</v>
      </c>
      <c r="D1118" t="s">
        <v>44</v>
      </c>
    </row>
    <row r="1119" spans="1:4" x14ac:dyDescent="0.35">
      <c r="A1119" t="s">
        <v>2592</v>
      </c>
      <c r="B1119" t="s">
        <v>5658</v>
      </c>
      <c r="C1119">
        <v>10014669414</v>
      </c>
      <c r="D1119" t="s">
        <v>260</v>
      </c>
    </row>
    <row r="1120" spans="1:4" x14ac:dyDescent="0.35">
      <c r="A1120" t="s">
        <v>2593</v>
      </c>
      <c r="B1120" t="s">
        <v>5659</v>
      </c>
      <c r="C1120">
        <v>10010853472</v>
      </c>
      <c r="D1120" t="s">
        <v>121</v>
      </c>
    </row>
    <row r="1121" spans="1:4" x14ac:dyDescent="0.35">
      <c r="A1121" t="s">
        <v>2594</v>
      </c>
      <c r="B1121" t="s">
        <v>5660</v>
      </c>
      <c r="C1121">
        <v>10010776579</v>
      </c>
      <c r="D1121" t="s">
        <v>49</v>
      </c>
    </row>
    <row r="1122" spans="1:4" x14ac:dyDescent="0.35">
      <c r="A1122" t="s">
        <v>2595</v>
      </c>
      <c r="B1122" t="s">
        <v>5661</v>
      </c>
      <c r="C1122">
        <v>10016302044</v>
      </c>
      <c r="D1122" t="s">
        <v>4823</v>
      </c>
    </row>
    <row r="1123" spans="1:4" x14ac:dyDescent="0.35">
      <c r="A1123" t="s">
        <v>2596</v>
      </c>
      <c r="B1123" t="s">
        <v>5662</v>
      </c>
      <c r="C1123">
        <v>10010737173</v>
      </c>
      <c r="D1123" t="s">
        <v>56</v>
      </c>
    </row>
    <row r="1124" spans="1:4" x14ac:dyDescent="0.35">
      <c r="A1124" t="s">
        <v>2597</v>
      </c>
      <c r="B1124" t="s">
        <v>5663</v>
      </c>
      <c r="C1124">
        <v>10010671903</v>
      </c>
      <c r="D1124" t="s">
        <v>4820</v>
      </c>
    </row>
    <row r="1125" spans="1:4" x14ac:dyDescent="0.35">
      <c r="A1125" t="s">
        <v>2598</v>
      </c>
      <c r="B1125" t="s">
        <v>5491</v>
      </c>
      <c r="C1125">
        <v>10004742270</v>
      </c>
      <c r="D1125" t="s">
        <v>67</v>
      </c>
    </row>
    <row r="1126" spans="1:4" x14ac:dyDescent="0.35">
      <c r="A1126" t="s">
        <v>2599</v>
      </c>
      <c r="B1126" t="s">
        <v>5558</v>
      </c>
      <c r="C1126">
        <v>10009506586</v>
      </c>
      <c r="D1126" t="s">
        <v>4757</v>
      </c>
    </row>
    <row r="1127" spans="1:4" x14ac:dyDescent="0.35">
      <c r="A1127" t="s">
        <v>2600</v>
      </c>
      <c r="B1127" t="s">
        <v>5664</v>
      </c>
      <c r="C1127">
        <v>10016022259</v>
      </c>
      <c r="D1127" t="s">
        <v>159</v>
      </c>
    </row>
    <row r="1128" spans="1:4" x14ac:dyDescent="0.35">
      <c r="A1128" t="s">
        <v>2601</v>
      </c>
      <c r="B1128" t="s">
        <v>4837</v>
      </c>
      <c r="C1128">
        <v>10010794464</v>
      </c>
      <c r="D1128" t="s">
        <v>36</v>
      </c>
    </row>
    <row r="1129" spans="1:4" x14ac:dyDescent="0.35">
      <c r="A1129" t="s">
        <v>2602</v>
      </c>
      <c r="B1129" t="s">
        <v>5267</v>
      </c>
      <c r="C1129">
        <v>10010181849</v>
      </c>
      <c r="D1129" t="s">
        <v>49</v>
      </c>
    </row>
    <row r="1130" spans="1:4" x14ac:dyDescent="0.35">
      <c r="A1130" t="s">
        <v>2603</v>
      </c>
      <c r="B1130" t="s">
        <v>5665</v>
      </c>
      <c r="C1130">
        <v>10014515830</v>
      </c>
      <c r="D1130" t="s">
        <v>67</v>
      </c>
    </row>
    <row r="1131" spans="1:4" x14ac:dyDescent="0.35">
      <c r="A1131" t="s">
        <v>2604</v>
      </c>
      <c r="B1131" t="s">
        <v>5666</v>
      </c>
      <c r="C1131">
        <v>10009237515</v>
      </c>
      <c r="D1131" t="s">
        <v>4757</v>
      </c>
    </row>
    <row r="1132" spans="1:4" x14ac:dyDescent="0.35">
      <c r="A1132" t="s">
        <v>2605</v>
      </c>
      <c r="B1132" t="s">
        <v>5667</v>
      </c>
      <c r="C1132">
        <v>10009353511</v>
      </c>
      <c r="D1132" t="s">
        <v>47</v>
      </c>
    </row>
    <row r="1133" spans="1:4" x14ac:dyDescent="0.35">
      <c r="A1133" t="s">
        <v>2606</v>
      </c>
      <c r="B1133" t="s">
        <v>5668</v>
      </c>
      <c r="C1133">
        <v>10010599555</v>
      </c>
      <c r="D1133" t="s">
        <v>21</v>
      </c>
    </row>
    <row r="1134" spans="1:4" x14ac:dyDescent="0.35">
      <c r="A1134" t="s">
        <v>2607</v>
      </c>
      <c r="B1134" t="s">
        <v>5669</v>
      </c>
      <c r="C1134">
        <v>10023545722</v>
      </c>
      <c r="D1134" t="s">
        <v>260</v>
      </c>
    </row>
    <row r="1135" spans="1:4" x14ac:dyDescent="0.35">
      <c r="A1135" t="s">
        <v>2608</v>
      </c>
      <c r="B1135" t="s">
        <v>5670</v>
      </c>
      <c r="C1135">
        <v>10016235457</v>
      </c>
      <c r="D1135" t="s">
        <v>56</v>
      </c>
    </row>
    <row r="1136" spans="1:4" x14ac:dyDescent="0.35">
      <c r="A1136" t="s">
        <v>2609</v>
      </c>
      <c r="B1136" t="s">
        <v>5671</v>
      </c>
      <c r="C1136">
        <v>10009509620</v>
      </c>
      <c r="D1136" t="s">
        <v>67</v>
      </c>
    </row>
    <row r="1137" spans="1:4" x14ac:dyDescent="0.35">
      <c r="A1137" t="s">
        <v>2610</v>
      </c>
      <c r="B1137" t="s">
        <v>5672</v>
      </c>
      <c r="C1137">
        <v>10009237111</v>
      </c>
      <c r="D1137" t="s">
        <v>4757</v>
      </c>
    </row>
    <row r="1138" spans="1:4" x14ac:dyDescent="0.35">
      <c r="A1138" t="s">
        <v>2611</v>
      </c>
      <c r="B1138" t="s">
        <v>5673</v>
      </c>
      <c r="C1138">
        <v>10010662708</v>
      </c>
      <c r="D1138" t="s">
        <v>67</v>
      </c>
    </row>
    <row r="1139" spans="1:4" x14ac:dyDescent="0.35">
      <c r="A1139" t="s">
        <v>2612</v>
      </c>
      <c r="B1139" t="s">
        <v>5674</v>
      </c>
      <c r="C1139">
        <v>10009490725</v>
      </c>
      <c r="D1139" t="s">
        <v>49</v>
      </c>
    </row>
    <row r="1140" spans="1:4" x14ac:dyDescent="0.35">
      <c r="A1140" t="s">
        <v>1747</v>
      </c>
      <c r="B1140" t="s">
        <v>5675</v>
      </c>
      <c r="C1140">
        <v>10010700700</v>
      </c>
      <c r="D1140" t="s">
        <v>47</v>
      </c>
    </row>
    <row r="1141" spans="1:4" x14ac:dyDescent="0.35">
      <c r="A1141" t="s">
        <v>2613</v>
      </c>
      <c r="B1141" t="s">
        <v>5676</v>
      </c>
      <c r="C1141">
        <v>10009301068</v>
      </c>
      <c r="D1141" t="s">
        <v>49</v>
      </c>
    </row>
    <row r="1142" spans="1:4" x14ac:dyDescent="0.35">
      <c r="A1142" t="s">
        <v>2614</v>
      </c>
      <c r="B1142" t="s">
        <v>5677</v>
      </c>
      <c r="C1142">
        <v>10016205852</v>
      </c>
      <c r="D1142" t="s">
        <v>4757</v>
      </c>
    </row>
    <row r="1143" spans="1:4" x14ac:dyDescent="0.35">
      <c r="A1143" t="s">
        <v>2615</v>
      </c>
      <c r="B1143" t="s">
        <v>5443</v>
      </c>
      <c r="C1143">
        <v>10010186495</v>
      </c>
      <c r="D1143" t="s">
        <v>4757</v>
      </c>
    </row>
    <row r="1144" spans="1:4" x14ac:dyDescent="0.35">
      <c r="A1144" t="s">
        <v>2616</v>
      </c>
      <c r="B1144" t="s">
        <v>5039</v>
      </c>
      <c r="C1144">
        <v>10010859738</v>
      </c>
      <c r="D1144" t="s">
        <v>47</v>
      </c>
    </row>
    <row r="1145" spans="1:4" x14ac:dyDescent="0.35">
      <c r="A1145" t="s">
        <v>2617</v>
      </c>
      <c r="B1145" t="s">
        <v>4671</v>
      </c>
      <c r="C1145">
        <v>10010777993</v>
      </c>
      <c r="D1145" t="s">
        <v>49</v>
      </c>
    </row>
    <row r="1146" spans="1:4" x14ac:dyDescent="0.35">
      <c r="A1146" t="s">
        <v>2618</v>
      </c>
      <c r="B1146" t="s">
        <v>5678</v>
      </c>
      <c r="C1146">
        <v>10016200293</v>
      </c>
      <c r="D1146" t="s">
        <v>4757</v>
      </c>
    </row>
    <row r="1147" spans="1:4" x14ac:dyDescent="0.35">
      <c r="A1147" t="s">
        <v>1637</v>
      </c>
      <c r="B1147" t="s">
        <v>5361</v>
      </c>
      <c r="C1147">
        <v>10061393708</v>
      </c>
      <c r="D1147" t="s">
        <v>121</v>
      </c>
    </row>
    <row r="1148" spans="1:4" x14ac:dyDescent="0.35">
      <c r="A1148" t="s">
        <v>2619</v>
      </c>
      <c r="B1148" t="s">
        <v>4914</v>
      </c>
      <c r="C1148">
        <v>10010922786</v>
      </c>
      <c r="D1148" t="s">
        <v>25</v>
      </c>
    </row>
    <row r="1149" spans="1:4" x14ac:dyDescent="0.35">
      <c r="A1149" t="s">
        <v>2620</v>
      </c>
      <c r="B1149" t="s">
        <v>5679</v>
      </c>
      <c r="C1149">
        <v>10016205953</v>
      </c>
      <c r="D1149" t="s">
        <v>4757</v>
      </c>
    </row>
    <row r="1150" spans="1:4" x14ac:dyDescent="0.35">
      <c r="A1150" t="s">
        <v>2621</v>
      </c>
      <c r="B1150" t="s">
        <v>5680</v>
      </c>
      <c r="C1150">
        <v>10010853371</v>
      </c>
      <c r="D1150" t="s">
        <v>121</v>
      </c>
    </row>
    <row r="1151" spans="1:4" x14ac:dyDescent="0.35">
      <c r="A1151" t="s">
        <v>2622</v>
      </c>
      <c r="B1151" t="s">
        <v>5681</v>
      </c>
      <c r="C1151">
        <v>10010923190</v>
      </c>
      <c r="D1151" t="s">
        <v>25</v>
      </c>
    </row>
    <row r="1152" spans="1:4" x14ac:dyDescent="0.35">
      <c r="A1152" t="s">
        <v>2623</v>
      </c>
      <c r="B1152" t="s">
        <v>5682</v>
      </c>
      <c r="C1152">
        <v>10016200495</v>
      </c>
      <c r="D1152" t="s">
        <v>4757</v>
      </c>
    </row>
    <row r="1153" spans="1:4" x14ac:dyDescent="0.35">
      <c r="A1153" t="s">
        <v>2624</v>
      </c>
      <c r="B1153" t="s">
        <v>4924</v>
      </c>
      <c r="C1153">
        <v>10015914044</v>
      </c>
      <c r="D1153" t="s">
        <v>121</v>
      </c>
    </row>
    <row r="1154" spans="1:4" x14ac:dyDescent="0.35">
      <c r="A1154" t="s">
        <v>2625</v>
      </c>
      <c r="B1154" t="s">
        <v>5683</v>
      </c>
      <c r="C1154">
        <v>10009205179</v>
      </c>
      <c r="D1154" t="s">
        <v>38</v>
      </c>
    </row>
    <row r="1155" spans="1:4" x14ac:dyDescent="0.35">
      <c r="A1155" t="s">
        <v>2386</v>
      </c>
      <c r="B1155" t="s">
        <v>5441</v>
      </c>
      <c r="C1155">
        <v>10014659714</v>
      </c>
      <c r="D1155" t="s">
        <v>38</v>
      </c>
    </row>
    <row r="1156" spans="1:4" x14ac:dyDescent="0.35">
      <c r="A1156" t="s">
        <v>2626</v>
      </c>
      <c r="B1156" t="s">
        <v>5520</v>
      </c>
      <c r="C1156">
        <v>10015340532</v>
      </c>
      <c r="D1156" t="s">
        <v>38</v>
      </c>
    </row>
    <row r="1157" spans="1:4" x14ac:dyDescent="0.35">
      <c r="A1157" t="s">
        <v>653</v>
      </c>
      <c r="B1157" t="s">
        <v>5684</v>
      </c>
      <c r="C1157">
        <v>10006602246</v>
      </c>
      <c r="D1157" t="s">
        <v>49</v>
      </c>
    </row>
    <row r="1158" spans="1:4" x14ac:dyDescent="0.35">
      <c r="A1158" t="s">
        <v>1625</v>
      </c>
      <c r="B1158" t="s">
        <v>5685</v>
      </c>
      <c r="C1158">
        <v>10005504530</v>
      </c>
      <c r="D1158" t="s">
        <v>27</v>
      </c>
    </row>
    <row r="1159" spans="1:4" x14ac:dyDescent="0.35">
      <c r="A1159" t="s">
        <v>1639</v>
      </c>
      <c r="B1159" t="s">
        <v>5686</v>
      </c>
      <c r="C1159">
        <v>10005427839</v>
      </c>
      <c r="D1159" t="s">
        <v>25</v>
      </c>
    </row>
    <row r="1160" spans="1:4" x14ac:dyDescent="0.35">
      <c r="A1160" t="s">
        <v>1659</v>
      </c>
      <c r="B1160" t="s">
        <v>5687</v>
      </c>
      <c r="C1160">
        <v>10007297515</v>
      </c>
      <c r="D1160" t="s">
        <v>19</v>
      </c>
    </row>
    <row r="1161" spans="1:4" x14ac:dyDescent="0.35">
      <c r="A1161" t="s">
        <v>1638</v>
      </c>
      <c r="B1161" t="s">
        <v>5688</v>
      </c>
      <c r="C1161">
        <v>10007832025</v>
      </c>
      <c r="D1161" t="s">
        <v>40</v>
      </c>
    </row>
    <row r="1162" spans="1:4" x14ac:dyDescent="0.35">
      <c r="A1162" t="s">
        <v>1634</v>
      </c>
      <c r="B1162" t="s">
        <v>5583</v>
      </c>
      <c r="C1162">
        <v>10006464325</v>
      </c>
      <c r="D1162" t="s">
        <v>17</v>
      </c>
    </row>
    <row r="1163" spans="1:4" x14ac:dyDescent="0.35">
      <c r="A1163" t="s">
        <v>1650</v>
      </c>
      <c r="B1163" t="s">
        <v>5689</v>
      </c>
      <c r="C1163">
        <v>10006183227</v>
      </c>
      <c r="D1163" t="s">
        <v>29</v>
      </c>
    </row>
    <row r="1164" spans="1:4" x14ac:dyDescent="0.35">
      <c r="A1164" t="s">
        <v>2627</v>
      </c>
      <c r="B1164" t="s">
        <v>5690</v>
      </c>
      <c r="C1164">
        <v>10009073120</v>
      </c>
      <c r="D1164" t="s">
        <v>25</v>
      </c>
    </row>
    <row r="1165" spans="1:4" x14ac:dyDescent="0.35">
      <c r="A1165" t="s">
        <v>2628</v>
      </c>
      <c r="B1165" t="s">
        <v>5691</v>
      </c>
      <c r="C1165">
        <v>10009008553</v>
      </c>
      <c r="D1165" t="s">
        <v>36</v>
      </c>
    </row>
    <row r="1166" spans="1:4" x14ac:dyDescent="0.35">
      <c r="A1166" t="s">
        <v>2629</v>
      </c>
      <c r="B1166" t="s">
        <v>5692</v>
      </c>
      <c r="C1166">
        <v>10007858394</v>
      </c>
      <c r="D1166" t="s">
        <v>1633</v>
      </c>
    </row>
    <row r="1167" spans="1:4" x14ac:dyDescent="0.35">
      <c r="A1167" t="s">
        <v>2630</v>
      </c>
      <c r="B1167" t="s">
        <v>5693</v>
      </c>
      <c r="C1167">
        <v>10006463214</v>
      </c>
      <c r="D1167" t="s">
        <v>121</v>
      </c>
    </row>
    <row r="1168" spans="1:4" x14ac:dyDescent="0.35">
      <c r="A1168" t="s">
        <v>1635</v>
      </c>
      <c r="B1168" t="s">
        <v>5694</v>
      </c>
      <c r="C1168">
        <v>10010584094</v>
      </c>
      <c r="D1168" t="s">
        <v>40</v>
      </c>
    </row>
    <row r="1169" spans="1:4" x14ac:dyDescent="0.35">
      <c r="A1169" t="s">
        <v>2631</v>
      </c>
      <c r="B1169" t="s">
        <v>5695</v>
      </c>
      <c r="C1169">
        <v>10045840665</v>
      </c>
      <c r="D1169" t="s">
        <v>4820</v>
      </c>
    </row>
    <row r="1170" spans="1:4" x14ac:dyDescent="0.35">
      <c r="A1170" t="s">
        <v>2632</v>
      </c>
      <c r="B1170" t="s">
        <v>5696</v>
      </c>
      <c r="C1170">
        <v>10008938027</v>
      </c>
      <c r="D1170" t="s">
        <v>1620</v>
      </c>
    </row>
    <row r="1171" spans="1:4" x14ac:dyDescent="0.35">
      <c r="A1171" t="s">
        <v>1666</v>
      </c>
      <c r="B1171" t="s">
        <v>5697</v>
      </c>
      <c r="C1171">
        <v>10006478873</v>
      </c>
      <c r="D1171" t="s">
        <v>1642</v>
      </c>
    </row>
    <row r="1172" spans="1:4" x14ac:dyDescent="0.35">
      <c r="A1172" t="s">
        <v>2633</v>
      </c>
      <c r="B1172" t="s">
        <v>5698</v>
      </c>
      <c r="C1172">
        <v>10008928428</v>
      </c>
      <c r="D1172" t="s">
        <v>67</v>
      </c>
    </row>
    <row r="1173" spans="1:4" x14ac:dyDescent="0.35">
      <c r="A1173" t="s">
        <v>2634</v>
      </c>
      <c r="B1173" t="s">
        <v>5699</v>
      </c>
      <c r="C1173">
        <v>10007890326</v>
      </c>
      <c r="D1173" t="s">
        <v>90</v>
      </c>
    </row>
    <row r="1174" spans="1:4" x14ac:dyDescent="0.35">
      <c r="A1174" t="s">
        <v>2635</v>
      </c>
      <c r="B1174" t="s">
        <v>5700</v>
      </c>
      <c r="C1174">
        <v>10009050989</v>
      </c>
      <c r="D1174" t="s">
        <v>175</v>
      </c>
    </row>
    <row r="1175" spans="1:4" x14ac:dyDescent="0.35">
      <c r="A1175" t="s">
        <v>2636</v>
      </c>
      <c r="B1175" t="s">
        <v>5701</v>
      </c>
      <c r="C1175">
        <v>10011172562</v>
      </c>
      <c r="D1175" t="s">
        <v>241</v>
      </c>
    </row>
    <row r="1176" spans="1:4" x14ac:dyDescent="0.35">
      <c r="A1176" t="s">
        <v>2637</v>
      </c>
      <c r="B1176" t="s">
        <v>5422</v>
      </c>
      <c r="C1176">
        <v>10011159024</v>
      </c>
      <c r="D1176" t="s">
        <v>241</v>
      </c>
    </row>
    <row r="1177" spans="1:4" x14ac:dyDescent="0.35">
      <c r="A1177" t="s">
        <v>2638</v>
      </c>
      <c r="B1177" t="s">
        <v>5702</v>
      </c>
      <c r="C1177">
        <v>10007056732</v>
      </c>
      <c r="D1177" t="s">
        <v>36</v>
      </c>
    </row>
    <row r="1178" spans="1:4" x14ac:dyDescent="0.35">
      <c r="A1178" t="s">
        <v>2639</v>
      </c>
      <c r="B1178" t="s">
        <v>5687</v>
      </c>
      <c r="C1178">
        <v>10007057035</v>
      </c>
      <c r="D1178" t="s">
        <v>36</v>
      </c>
    </row>
    <row r="1179" spans="1:4" x14ac:dyDescent="0.35">
      <c r="A1179" t="s">
        <v>2640</v>
      </c>
      <c r="B1179" t="s">
        <v>5703</v>
      </c>
      <c r="C1179">
        <v>10009032094</v>
      </c>
      <c r="D1179" t="s">
        <v>4820</v>
      </c>
    </row>
    <row r="1180" spans="1:4" x14ac:dyDescent="0.35">
      <c r="A1180" t="s">
        <v>2641</v>
      </c>
      <c r="B1180" t="s">
        <v>5704</v>
      </c>
      <c r="C1180">
        <v>10011172360</v>
      </c>
      <c r="D1180" t="s">
        <v>5081</v>
      </c>
    </row>
    <row r="1181" spans="1:4" x14ac:dyDescent="0.35">
      <c r="A1181" t="s">
        <v>2642</v>
      </c>
      <c r="B1181" t="s">
        <v>5705</v>
      </c>
      <c r="C1181">
        <v>10006899007</v>
      </c>
      <c r="D1181" t="s">
        <v>27</v>
      </c>
    </row>
    <row r="1182" spans="1:4" x14ac:dyDescent="0.35">
      <c r="A1182" t="s">
        <v>2643</v>
      </c>
      <c r="B1182" t="s">
        <v>5706</v>
      </c>
      <c r="C1182">
        <v>10009261460</v>
      </c>
      <c r="D1182" t="s">
        <v>67</v>
      </c>
    </row>
    <row r="1183" spans="1:4" x14ac:dyDescent="0.35">
      <c r="A1183" t="s">
        <v>2644</v>
      </c>
      <c r="B1183" t="s">
        <v>5707</v>
      </c>
      <c r="C1183">
        <v>10009261258</v>
      </c>
      <c r="D1183" t="s">
        <v>67</v>
      </c>
    </row>
    <row r="1184" spans="1:4" x14ac:dyDescent="0.35">
      <c r="A1184" t="s">
        <v>2645</v>
      </c>
      <c r="B1184" t="s">
        <v>5708</v>
      </c>
      <c r="C1184">
        <v>10007387441</v>
      </c>
      <c r="D1184" t="s">
        <v>148</v>
      </c>
    </row>
    <row r="1185" spans="1:4" x14ac:dyDescent="0.35">
      <c r="A1185" t="s">
        <v>2646</v>
      </c>
      <c r="B1185" t="s">
        <v>5709</v>
      </c>
      <c r="C1185">
        <v>10009914289</v>
      </c>
      <c r="D1185" t="s">
        <v>161</v>
      </c>
    </row>
    <row r="1186" spans="1:4" x14ac:dyDescent="0.35">
      <c r="A1186" t="s">
        <v>2647</v>
      </c>
      <c r="B1186" t="s">
        <v>5710</v>
      </c>
      <c r="C1186">
        <v>10009997347</v>
      </c>
      <c r="D1186" t="s">
        <v>61</v>
      </c>
    </row>
    <row r="1187" spans="1:4" x14ac:dyDescent="0.35">
      <c r="A1187" t="s">
        <v>2648</v>
      </c>
      <c r="B1187" t="s">
        <v>5711</v>
      </c>
      <c r="C1187">
        <v>10010195993</v>
      </c>
      <c r="D1187" t="s">
        <v>145</v>
      </c>
    </row>
    <row r="1188" spans="1:4" x14ac:dyDescent="0.35">
      <c r="A1188" t="s">
        <v>2649</v>
      </c>
      <c r="B1188" t="s">
        <v>5712</v>
      </c>
      <c r="C1188">
        <v>10009730292</v>
      </c>
      <c r="D1188" t="s">
        <v>67</v>
      </c>
    </row>
    <row r="1189" spans="1:4" x14ac:dyDescent="0.35">
      <c r="A1189" t="s">
        <v>2650</v>
      </c>
      <c r="B1189" t="s">
        <v>5620</v>
      </c>
      <c r="C1189">
        <v>10009016334</v>
      </c>
      <c r="D1189" t="s">
        <v>161</v>
      </c>
    </row>
    <row r="1190" spans="1:4" x14ac:dyDescent="0.35">
      <c r="A1190" t="s">
        <v>2651</v>
      </c>
      <c r="B1190" t="s">
        <v>5713</v>
      </c>
      <c r="C1190">
        <v>10009513963</v>
      </c>
      <c r="D1190" t="s">
        <v>159</v>
      </c>
    </row>
    <row r="1191" spans="1:4" x14ac:dyDescent="0.35">
      <c r="A1191" t="s">
        <v>2652</v>
      </c>
      <c r="B1191" t="s">
        <v>5714</v>
      </c>
      <c r="C1191">
        <v>10061277712</v>
      </c>
      <c r="D1191" t="s">
        <v>285</v>
      </c>
    </row>
    <row r="1192" spans="1:4" x14ac:dyDescent="0.35">
      <c r="A1192" t="s">
        <v>2653</v>
      </c>
      <c r="B1192" t="s">
        <v>5715</v>
      </c>
      <c r="C1192">
        <v>10003102364</v>
      </c>
      <c r="D1192" t="s">
        <v>53</v>
      </c>
    </row>
    <row r="1193" spans="1:4" x14ac:dyDescent="0.35">
      <c r="A1193" t="s">
        <v>1681</v>
      </c>
      <c r="B1193" t="s">
        <v>4814</v>
      </c>
      <c r="C1193">
        <v>10007509396</v>
      </c>
      <c r="D1193" t="s">
        <v>44</v>
      </c>
    </row>
    <row r="1194" spans="1:4" x14ac:dyDescent="0.35">
      <c r="A1194" t="s">
        <v>2654</v>
      </c>
      <c r="B1194" t="s">
        <v>5368</v>
      </c>
      <c r="C1194">
        <v>10006326606</v>
      </c>
      <c r="D1194" t="s">
        <v>4820</v>
      </c>
    </row>
    <row r="1195" spans="1:4" x14ac:dyDescent="0.35">
      <c r="A1195" t="s">
        <v>2655</v>
      </c>
      <c r="B1195" t="s">
        <v>5716</v>
      </c>
      <c r="C1195">
        <v>10009015728</v>
      </c>
      <c r="D1195" t="s">
        <v>161</v>
      </c>
    </row>
    <row r="1196" spans="1:4" x14ac:dyDescent="0.35">
      <c r="A1196" t="s">
        <v>2656</v>
      </c>
      <c r="B1196" t="s">
        <v>4929</v>
      </c>
      <c r="C1196">
        <v>10009515579</v>
      </c>
      <c r="D1196" t="s">
        <v>1702</v>
      </c>
    </row>
    <row r="1197" spans="1:4" x14ac:dyDescent="0.35">
      <c r="A1197" t="s">
        <v>2657</v>
      </c>
      <c r="B1197" t="s">
        <v>5717</v>
      </c>
      <c r="C1197">
        <v>10009045535</v>
      </c>
      <c r="D1197" t="s">
        <v>121</v>
      </c>
    </row>
    <row r="1198" spans="1:4" x14ac:dyDescent="0.35">
      <c r="A1198" t="s">
        <v>2658</v>
      </c>
      <c r="B1198" t="s">
        <v>5718</v>
      </c>
      <c r="C1198">
        <v>10010615319</v>
      </c>
      <c r="D1198" t="s">
        <v>36</v>
      </c>
    </row>
    <row r="1199" spans="1:4" x14ac:dyDescent="0.35">
      <c r="A1199" t="s">
        <v>2659</v>
      </c>
      <c r="B1199" t="s">
        <v>4961</v>
      </c>
      <c r="C1199">
        <v>10011078390</v>
      </c>
      <c r="D1199" t="s">
        <v>25</v>
      </c>
    </row>
    <row r="1200" spans="1:4" x14ac:dyDescent="0.35">
      <c r="A1200" t="s">
        <v>218</v>
      </c>
      <c r="B1200" t="s">
        <v>5719</v>
      </c>
      <c r="C1200">
        <v>10007895881</v>
      </c>
      <c r="D1200" t="s">
        <v>67</v>
      </c>
    </row>
    <row r="1201" spans="1:4" x14ac:dyDescent="0.35">
      <c r="A1201" t="s">
        <v>290</v>
      </c>
      <c r="B1201" t="s">
        <v>5720</v>
      </c>
      <c r="C1201">
        <v>10006645995</v>
      </c>
      <c r="D1201" t="s">
        <v>31</v>
      </c>
    </row>
    <row r="1202" spans="1:4" x14ac:dyDescent="0.35">
      <c r="A1202" t="s">
        <v>2660</v>
      </c>
      <c r="B1202" t="s">
        <v>5721</v>
      </c>
      <c r="C1202">
        <v>10009179012</v>
      </c>
      <c r="D1202" t="s">
        <v>227</v>
      </c>
    </row>
    <row r="1203" spans="1:4" x14ac:dyDescent="0.35">
      <c r="A1203" t="s">
        <v>1697</v>
      </c>
      <c r="B1203" t="s">
        <v>5722</v>
      </c>
      <c r="C1203">
        <v>10003046588</v>
      </c>
      <c r="D1203" t="s">
        <v>159</v>
      </c>
    </row>
    <row r="1204" spans="1:4" x14ac:dyDescent="0.35">
      <c r="A1204" t="s">
        <v>2661</v>
      </c>
      <c r="B1204" t="s">
        <v>4768</v>
      </c>
      <c r="C1204">
        <v>10010772135</v>
      </c>
      <c r="D1204" t="s">
        <v>4769</v>
      </c>
    </row>
    <row r="1205" spans="1:4" x14ac:dyDescent="0.35">
      <c r="A1205" t="s">
        <v>2662</v>
      </c>
      <c r="B1205" t="s">
        <v>5723</v>
      </c>
      <c r="C1205">
        <v>10010936429</v>
      </c>
      <c r="D1205" t="s">
        <v>249</v>
      </c>
    </row>
    <row r="1206" spans="1:4" x14ac:dyDescent="0.35">
      <c r="A1206" t="s">
        <v>2663</v>
      </c>
      <c r="B1206" t="s">
        <v>5724</v>
      </c>
      <c r="C1206">
        <v>10004702662</v>
      </c>
      <c r="D1206" t="s">
        <v>25</v>
      </c>
    </row>
    <row r="1207" spans="1:4" x14ac:dyDescent="0.35">
      <c r="A1207" t="s">
        <v>2664</v>
      </c>
      <c r="B1207" t="s">
        <v>5725</v>
      </c>
      <c r="C1207">
        <v>10007947213</v>
      </c>
      <c r="D1207" t="s">
        <v>38</v>
      </c>
    </row>
    <row r="1208" spans="1:4" x14ac:dyDescent="0.35">
      <c r="A1208" t="s">
        <v>2665</v>
      </c>
      <c r="B1208" t="s">
        <v>5726</v>
      </c>
      <c r="C1208">
        <v>10009049070</v>
      </c>
      <c r="D1208" t="s">
        <v>175</v>
      </c>
    </row>
    <row r="1209" spans="1:4" x14ac:dyDescent="0.35">
      <c r="A1209" t="s">
        <v>2666</v>
      </c>
      <c r="B1209" t="s">
        <v>5727</v>
      </c>
      <c r="C1209">
        <v>10008870834</v>
      </c>
      <c r="D1209" t="s">
        <v>92</v>
      </c>
    </row>
    <row r="1210" spans="1:4" x14ac:dyDescent="0.35">
      <c r="A1210" t="s">
        <v>2667</v>
      </c>
      <c r="B1210" t="s">
        <v>5728</v>
      </c>
      <c r="C1210">
        <v>10010739702</v>
      </c>
      <c r="D1210" t="s">
        <v>253</v>
      </c>
    </row>
    <row r="1211" spans="1:4" x14ac:dyDescent="0.35">
      <c r="A1211" t="s">
        <v>2668</v>
      </c>
      <c r="B1211" t="s">
        <v>5729</v>
      </c>
      <c r="C1211">
        <v>10009988758</v>
      </c>
      <c r="D1211" t="s">
        <v>1702</v>
      </c>
    </row>
    <row r="1212" spans="1:4" x14ac:dyDescent="0.35">
      <c r="A1212" t="s">
        <v>1707</v>
      </c>
      <c r="B1212" t="s">
        <v>4871</v>
      </c>
      <c r="C1212">
        <v>10007003885</v>
      </c>
      <c r="D1212" t="s">
        <v>260</v>
      </c>
    </row>
    <row r="1213" spans="1:4" x14ac:dyDescent="0.35">
      <c r="A1213" t="s">
        <v>2669</v>
      </c>
      <c r="B1213" t="s">
        <v>5730</v>
      </c>
      <c r="C1213">
        <v>10009076857</v>
      </c>
      <c r="D1213" t="s">
        <v>4757</v>
      </c>
    </row>
    <row r="1214" spans="1:4" x14ac:dyDescent="0.35">
      <c r="A1214" t="s">
        <v>2670</v>
      </c>
      <c r="B1214" t="s">
        <v>5731</v>
      </c>
      <c r="C1214">
        <v>10006424515</v>
      </c>
      <c r="D1214" t="s">
        <v>145</v>
      </c>
    </row>
    <row r="1215" spans="1:4" x14ac:dyDescent="0.35">
      <c r="A1215" t="s">
        <v>2671</v>
      </c>
      <c r="B1215" t="s">
        <v>5573</v>
      </c>
      <c r="C1215">
        <v>10007193239</v>
      </c>
      <c r="D1215" t="s">
        <v>92</v>
      </c>
    </row>
    <row r="1216" spans="1:4" x14ac:dyDescent="0.35">
      <c r="A1216" t="s">
        <v>2672</v>
      </c>
      <c r="B1216" t="s">
        <v>5732</v>
      </c>
      <c r="C1216">
        <v>10007078455</v>
      </c>
      <c r="D1216" t="s">
        <v>51</v>
      </c>
    </row>
    <row r="1217" spans="1:4" x14ac:dyDescent="0.35">
      <c r="A1217" t="s">
        <v>2673</v>
      </c>
      <c r="B1217" t="s">
        <v>5733</v>
      </c>
      <c r="C1217">
        <v>10008989355</v>
      </c>
      <c r="D1217" t="s">
        <v>1630</v>
      </c>
    </row>
    <row r="1218" spans="1:4" x14ac:dyDescent="0.35">
      <c r="A1218" t="s">
        <v>2674</v>
      </c>
      <c r="B1218" t="s">
        <v>5734</v>
      </c>
      <c r="C1218">
        <v>10009528313</v>
      </c>
      <c r="D1218" t="s">
        <v>224</v>
      </c>
    </row>
    <row r="1219" spans="1:4" x14ac:dyDescent="0.35">
      <c r="A1219" t="s">
        <v>2675</v>
      </c>
      <c r="B1219" t="s">
        <v>5735</v>
      </c>
      <c r="C1219">
        <v>10007930237</v>
      </c>
      <c r="D1219" t="s">
        <v>253</v>
      </c>
    </row>
    <row r="1220" spans="1:4" x14ac:dyDescent="0.35">
      <c r="A1220" t="s">
        <v>2676</v>
      </c>
      <c r="B1220" t="s">
        <v>5728</v>
      </c>
      <c r="C1220">
        <v>10007122713</v>
      </c>
      <c r="D1220" t="s">
        <v>1702</v>
      </c>
    </row>
    <row r="1221" spans="1:4" x14ac:dyDescent="0.35">
      <c r="A1221" t="s">
        <v>2677</v>
      </c>
      <c r="B1221" t="s">
        <v>5736</v>
      </c>
      <c r="C1221">
        <v>10009702509</v>
      </c>
      <c r="D1221" t="s">
        <v>260</v>
      </c>
    </row>
    <row r="1222" spans="1:4" x14ac:dyDescent="0.35">
      <c r="A1222" t="s">
        <v>358</v>
      </c>
      <c r="B1222" t="s">
        <v>5737</v>
      </c>
      <c r="C1222">
        <v>10008999055</v>
      </c>
      <c r="D1222" t="s">
        <v>65</v>
      </c>
    </row>
    <row r="1223" spans="1:4" x14ac:dyDescent="0.35">
      <c r="A1223" t="s">
        <v>2678</v>
      </c>
      <c r="B1223" t="s">
        <v>5738</v>
      </c>
      <c r="C1223">
        <v>10006140484</v>
      </c>
      <c r="D1223" t="s">
        <v>4757</v>
      </c>
    </row>
    <row r="1224" spans="1:4" x14ac:dyDescent="0.35">
      <c r="A1224" t="s">
        <v>335</v>
      </c>
      <c r="B1224" t="s">
        <v>5739</v>
      </c>
      <c r="C1224">
        <v>10006324279</v>
      </c>
      <c r="D1224" t="s">
        <v>244</v>
      </c>
    </row>
    <row r="1225" spans="1:4" x14ac:dyDescent="0.35">
      <c r="A1225" t="s">
        <v>2679</v>
      </c>
      <c r="B1225" t="s">
        <v>5483</v>
      </c>
      <c r="C1225">
        <v>10004738937</v>
      </c>
      <c r="D1225" t="s">
        <v>49</v>
      </c>
    </row>
    <row r="1226" spans="1:4" x14ac:dyDescent="0.35">
      <c r="A1226" t="s">
        <v>2680</v>
      </c>
      <c r="B1226" t="s">
        <v>5740</v>
      </c>
      <c r="C1226">
        <v>10009136067</v>
      </c>
      <c r="D1226" t="s">
        <v>36</v>
      </c>
    </row>
    <row r="1227" spans="1:4" x14ac:dyDescent="0.35">
      <c r="A1227" t="s">
        <v>2681</v>
      </c>
      <c r="B1227" t="s">
        <v>5741</v>
      </c>
      <c r="C1227">
        <v>10010096266</v>
      </c>
      <c r="D1227" t="s">
        <v>5435</v>
      </c>
    </row>
    <row r="1228" spans="1:4" x14ac:dyDescent="0.35">
      <c r="A1228" t="s">
        <v>2682</v>
      </c>
      <c r="B1228" t="s">
        <v>5702</v>
      </c>
      <c r="C1228">
        <v>10010938146</v>
      </c>
      <c r="D1228" t="s">
        <v>253</v>
      </c>
    </row>
    <row r="1229" spans="1:4" x14ac:dyDescent="0.35">
      <c r="A1229" t="s">
        <v>2683</v>
      </c>
      <c r="B1229" t="s">
        <v>5742</v>
      </c>
      <c r="C1229">
        <v>10009863668</v>
      </c>
      <c r="D1229" t="s">
        <v>56</v>
      </c>
    </row>
    <row r="1230" spans="1:4" x14ac:dyDescent="0.35">
      <c r="A1230" t="s">
        <v>2684</v>
      </c>
      <c r="B1230" t="s">
        <v>5743</v>
      </c>
      <c r="C1230">
        <v>10008601254</v>
      </c>
      <c r="D1230" t="s">
        <v>1702</v>
      </c>
    </row>
    <row r="1231" spans="1:4" x14ac:dyDescent="0.35">
      <c r="A1231" t="s">
        <v>2685</v>
      </c>
      <c r="B1231" t="s">
        <v>5744</v>
      </c>
      <c r="C1231">
        <v>10008937017</v>
      </c>
      <c r="D1231" t="s">
        <v>44</v>
      </c>
    </row>
    <row r="1232" spans="1:4" x14ac:dyDescent="0.35">
      <c r="A1232" t="s">
        <v>2686</v>
      </c>
      <c r="B1232" t="s">
        <v>5745</v>
      </c>
      <c r="C1232">
        <v>10007477872</v>
      </c>
      <c r="D1232" t="s">
        <v>1642</v>
      </c>
    </row>
    <row r="1233" spans="1:4" x14ac:dyDescent="0.35">
      <c r="A1233" t="s">
        <v>2687</v>
      </c>
      <c r="B1233" t="s">
        <v>5746</v>
      </c>
      <c r="C1233">
        <v>10009088779</v>
      </c>
      <c r="D1233" t="s">
        <v>67</v>
      </c>
    </row>
    <row r="1234" spans="1:4" x14ac:dyDescent="0.35">
      <c r="A1234" t="s">
        <v>350</v>
      </c>
      <c r="B1234" t="s">
        <v>5747</v>
      </c>
      <c r="C1234">
        <v>10008689059</v>
      </c>
      <c r="D1234" t="s">
        <v>65</v>
      </c>
    </row>
    <row r="1235" spans="1:4" x14ac:dyDescent="0.35">
      <c r="A1235" t="s">
        <v>2688</v>
      </c>
      <c r="B1235" t="s">
        <v>5748</v>
      </c>
      <c r="C1235">
        <v>10009238020</v>
      </c>
      <c r="D1235" t="s">
        <v>4757</v>
      </c>
    </row>
    <row r="1236" spans="1:4" x14ac:dyDescent="0.35">
      <c r="A1236" t="s">
        <v>2689</v>
      </c>
      <c r="B1236" t="s">
        <v>4841</v>
      </c>
      <c r="C1236">
        <v>10061306711</v>
      </c>
      <c r="D1236" t="s">
        <v>4791</v>
      </c>
    </row>
    <row r="1237" spans="1:4" x14ac:dyDescent="0.35">
      <c r="A1237" t="s">
        <v>2690</v>
      </c>
      <c r="B1237" t="s">
        <v>5749</v>
      </c>
      <c r="C1237">
        <v>10009231451</v>
      </c>
      <c r="D1237" t="s">
        <v>15</v>
      </c>
    </row>
    <row r="1238" spans="1:4" x14ac:dyDescent="0.35">
      <c r="A1238" t="s">
        <v>2691</v>
      </c>
      <c r="B1238" t="s">
        <v>5750</v>
      </c>
      <c r="C1238">
        <v>10010100512</v>
      </c>
      <c r="D1238" t="s">
        <v>4820</v>
      </c>
    </row>
    <row r="1239" spans="1:4" x14ac:dyDescent="0.35">
      <c r="A1239" t="s">
        <v>2692</v>
      </c>
      <c r="B1239" t="s">
        <v>5751</v>
      </c>
      <c r="C1239">
        <v>10009683816</v>
      </c>
      <c r="D1239" t="s">
        <v>175</v>
      </c>
    </row>
    <row r="1240" spans="1:4" x14ac:dyDescent="0.35">
      <c r="A1240" t="s">
        <v>2693</v>
      </c>
      <c r="B1240" t="s">
        <v>5752</v>
      </c>
      <c r="C1240">
        <v>10010929153</v>
      </c>
      <c r="D1240" t="s">
        <v>44</v>
      </c>
    </row>
    <row r="1241" spans="1:4" x14ac:dyDescent="0.35">
      <c r="A1241" t="s">
        <v>2694</v>
      </c>
      <c r="B1241" t="s">
        <v>5753</v>
      </c>
      <c r="C1241">
        <v>10007201929</v>
      </c>
      <c r="D1241" t="s">
        <v>260</v>
      </c>
    </row>
    <row r="1242" spans="1:4" x14ac:dyDescent="0.35">
      <c r="A1242" t="s">
        <v>490</v>
      </c>
      <c r="B1242" t="s">
        <v>5754</v>
      </c>
      <c r="C1242">
        <v>10006278510</v>
      </c>
      <c r="D1242" t="s">
        <v>65</v>
      </c>
    </row>
    <row r="1243" spans="1:4" x14ac:dyDescent="0.35">
      <c r="A1243" t="s">
        <v>2695</v>
      </c>
      <c r="B1243" t="s">
        <v>5755</v>
      </c>
      <c r="C1243">
        <v>10010883885</v>
      </c>
      <c r="D1243" t="s">
        <v>4791</v>
      </c>
    </row>
    <row r="1244" spans="1:4" x14ac:dyDescent="0.35">
      <c r="A1244" t="s">
        <v>2696</v>
      </c>
      <c r="B1244" t="s">
        <v>5756</v>
      </c>
      <c r="C1244">
        <v>10002468026</v>
      </c>
      <c r="D1244" t="s">
        <v>29</v>
      </c>
    </row>
    <row r="1245" spans="1:4" x14ac:dyDescent="0.35">
      <c r="A1245" t="s">
        <v>2697</v>
      </c>
      <c r="B1245" t="s">
        <v>5757</v>
      </c>
      <c r="C1245">
        <v>10010869741</v>
      </c>
      <c r="D1245" t="s">
        <v>19</v>
      </c>
    </row>
    <row r="1246" spans="1:4" x14ac:dyDescent="0.35">
      <c r="A1246" t="s">
        <v>2698</v>
      </c>
      <c r="B1246" t="s">
        <v>5758</v>
      </c>
      <c r="C1246">
        <v>10010589956</v>
      </c>
      <c r="D1246" t="s">
        <v>56</v>
      </c>
    </row>
    <row r="1247" spans="1:4" x14ac:dyDescent="0.35">
      <c r="A1247" t="s">
        <v>2699</v>
      </c>
      <c r="B1247" t="s">
        <v>5759</v>
      </c>
      <c r="C1247">
        <v>10010738486</v>
      </c>
      <c r="D1247" t="s">
        <v>4823</v>
      </c>
    </row>
    <row r="1248" spans="1:4" x14ac:dyDescent="0.35">
      <c r="A1248" t="s">
        <v>2700</v>
      </c>
      <c r="B1248" t="s">
        <v>5760</v>
      </c>
      <c r="C1248">
        <v>10010680286</v>
      </c>
      <c r="D1248" t="s">
        <v>260</v>
      </c>
    </row>
    <row r="1249" spans="1:4" x14ac:dyDescent="0.35">
      <c r="A1249" t="s">
        <v>2701</v>
      </c>
      <c r="B1249" t="s">
        <v>5761</v>
      </c>
      <c r="C1249">
        <v>10009077463</v>
      </c>
      <c r="D1249" t="s">
        <v>4757</v>
      </c>
    </row>
    <row r="1250" spans="1:4" x14ac:dyDescent="0.35">
      <c r="A1250" t="s">
        <v>2702</v>
      </c>
      <c r="B1250" t="s">
        <v>5762</v>
      </c>
      <c r="C1250">
        <v>10010109303</v>
      </c>
      <c r="D1250" t="s">
        <v>4791</v>
      </c>
    </row>
    <row r="1251" spans="1:4" x14ac:dyDescent="0.35">
      <c r="A1251" t="s">
        <v>2703</v>
      </c>
      <c r="B1251" t="s">
        <v>5763</v>
      </c>
      <c r="C1251">
        <v>10007891033</v>
      </c>
      <c r="D1251" t="s">
        <v>47</v>
      </c>
    </row>
    <row r="1252" spans="1:4" x14ac:dyDescent="0.35">
      <c r="A1252" t="s">
        <v>2704</v>
      </c>
      <c r="B1252" t="s">
        <v>5764</v>
      </c>
      <c r="C1252">
        <v>10010830537</v>
      </c>
      <c r="D1252" t="s">
        <v>21</v>
      </c>
    </row>
    <row r="1253" spans="1:4" x14ac:dyDescent="0.35">
      <c r="A1253" t="s">
        <v>2705</v>
      </c>
      <c r="B1253" t="s">
        <v>5765</v>
      </c>
      <c r="C1253">
        <v>10007831621</v>
      </c>
      <c r="D1253" t="s">
        <v>40</v>
      </c>
    </row>
    <row r="1254" spans="1:4" x14ac:dyDescent="0.35">
      <c r="A1254" t="s">
        <v>2706</v>
      </c>
      <c r="B1254" t="s">
        <v>5766</v>
      </c>
      <c r="C1254">
        <v>10009157891</v>
      </c>
      <c r="D1254" t="s">
        <v>145</v>
      </c>
    </row>
    <row r="1255" spans="1:4" x14ac:dyDescent="0.35">
      <c r="A1255" t="s">
        <v>454</v>
      </c>
      <c r="B1255" t="s">
        <v>5767</v>
      </c>
      <c r="C1255">
        <v>10004742876</v>
      </c>
      <c r="D1255" t="s">
        <v>67</v>
      </c>
    </row>
    <row r="1256" spans="1:4" x14ac:dyDescent="0.35">
      <c r="A1256" t="s">
        <v>2707</v>
      </c>
      <c r="B1256" t="s">
        <v>5768</v>
      </c>
      <c r="C1256">
        <v>10009151427</v>
      </c>
      <c r="D1256" t="s">
        <v>161</v>
      </c>
    </row>
    <row r="1257" spans="1:4" x14ac:dyDescent="0.35">
      <c r="A1257" t="s">
        <v>2708</v>
      </c>
      <c r="B1257" t="s">
        <v>5769</v>
      </c>
      <c r="C1257">
        <v>10010917837</v>
      </c>
      <c r="D1257" t="s">
        <v>67</v>
      </c>
    </row>
    <row r="1258" spans="1:4" x14ac:dyDescent="0.35">
      <c r="A1258" t="s">
        <v>2709</v>
      </c>
      <c r="B1258" t="s">
        <v>5770</v>
      </c>
      <c r="C1258">
        <v>10009015021</v>
      </c>
      <c r="D1258" t="s">
        <v>285</v>
      </c>
    </row>
    <row r="1259" spans="1:4" x14ac:dyDescent="0.35">
      <c r="A1259" t="s">
        <v>2710</v>
      </c>
      <c r="B1259" t="s">
        <v>5771</v>
      </c>
      <c r="C1259">
        <v>10010938247</v>
      </c>
      <c r="D1259" t="s">
        <v>253</v>
      </c>
    </row>
    <row r="1260" spans="1:4" x14ac:dyDescent="0.35">
      <c r="A1260" t="s">
        <v>2711</v>
      </c>
      <c r="B1260" t="s">
        <v>5772</v>
      </c>
      <c r="C1260">
        <v>10009673510</v>
      </c>
      <c r="D1260" t="s">
        <v>175</v>
      </c>
    </row>
    <row r="1261" spans="1:4" x14ac:dyDescent="0.35">
      <c r="A1261" t="s">
        <v>2712</v>
      </c>
      <c r="B1261" t="s">
        <v>5773</v>
      </c>
      <c r="C1261">
        <v>10009301270</v>
      </c>
      <c r="D1261" t="s">
        <v>61</v>
      </c>
    </row>
    <row r="1262" spans="1:4" x14ac:dyDescent="0.35">
      <c r="A1262" t="s">
        <v>2713</v>
      </c>
      <c r="B1262" t="s">
        <v>5774</v>
      </c>
      <c r="C1262">
        <v>10010936934</v>
      </c>
      <c r="D1262" t="s">
        <v>56</v>
      </c>
    </row>
    <row r="1263" spans="1:4" x14ac:dyDescent="0.35">
      <c r="A1263" t="s">
        <v>2714</v>
      </c>
      <c r="B1263" t="s">
        <v>5775</v>
      </c>
      <c r="C1263">
        <v>10008918930</v>
      </c>
      <c r="D1263" t="s">
        <v>1702</v>
      </c>
    </row>
    <row r="1264" spans="1:4" x14ac:dyDescent="0.35">
      <c r="A1264" t="s">
        <v>2715</v>
      </c>
      <c r="B1264" t="s">
        <v>5776</v>
      </c>
      <c r="C1264">
        <v>10009056043</v>
      </c>
      <c r="D1264" t="s">
        <v>1642</v>
      </c>
    </row>
    <row r="1265" spans="1:4" x14ac:dyDescent="0.35">
      <c r="A1265" t="s">
        <v>2716</v>
      </c>
      <c r="B1265" t="s">
        <v>5777</v>
      </c>
      <c r="C1265">
        <v>10010856708</v>
      </c>
      <c r="D1265" t="s">
        <v>260</v>
      </c>
    </row>
    <row r="1266" spans="1:4" x14ac:dyDescent="0.35">
      <c r="A1266" t="s">
        <v>2717</v>
      </c>
      <c r="B1266" t="s">
        <v>5778</v>
      </c>
      <c r="C1266">
        <v>10010093842</v>
      </c>
      <c r="D1266" t="s">
        <v>4791</v>
      </c>
    </row>
    <row r="1267" spans="1:4" x14ac:dyDescent="0.35">
      <c r="A1267" t="s">
        <v>2718</v>
      </c>
      <c r="B1267" t="s">
        <v>5085</v>
      </c>
      <c r="C1267">
        <v>10061283469</v>
      </c>
      <c r="D1267" t="s">
        <v>21</v>
      </c>
    </row>
    <row r="1268" spans="1:4" x14ac:dyDescent="0.35">
      <c r="A1268" t="s">
        <v>2719</v>
      </c>
      <c r="B1268" t="s">
        <v>5779</v>
      </c>
      <c r="C1268">
        <v>10010823564</v>
      </c>
      <c r="D1268" t="s">
        <v>145</v>
      </c>
    </row>
    <row r="1269" spans="1:4" x14ac:dyDescent="0.35">
      <c r="A1269" t="s">
        <v>2720</v>
      </c>
      <c r="B1269" t="s">
        <v>5780</v>
      </c>
      <c r="C1269">
        <v>10009321074</v>
      </c>
      <c r="D1269" t="s">
        <v>27</v>
      </c>
    </row>
    <row r="1270" spans="1:4" x14ac:dyDescent="0.35">
      <c r="A1270" t="s">
        <v>2721</v>
      </c>
      <c r="B1270" t="s">
        <v>5781</v>
      </c>
      <c r="C1270">
        <v>10009118889</v>
      </c>
      <c r="D1270" t="s">
        <v>36</v>
      </c>
    </row>
    <row r="1271" spans="1:4" x14ac:dyDescent="0.35">
      <c r="A1271" t="s">
        <v>2722</v>
      </c>
      <c r="B1271" t="s">
        <v>5782</v>
      </c>
      <c r="C1271">
        <v>10008973894</v>
      </c>
      <c r="D1271" t="s">
        <v>25</v>
      </c>
    </row>
    <row r="1272" spans="1:4" x14ac:dyDescent="0.35">
      <c r="A1272" t="s">
        <v>2723</v>
      </c>
      <c r="B1272" t="s">
        <v>5783</v>
      </c>
      <c r="C1272">
        <v>10008689362</v>
      </c>
      <c r="D1272" t="s">
        <v>53</v>
      </c>
    </row>
    <row r="1273" spans="1:4" x14ac:dyDescent="0.35">
      <c r="A1273" t="s">
        <v>2724</v>
      </c>
      <c r="B1273" t="s">
        <v>5784</v>
      </c>
      <c r="C1273">
        <v>10010169018</v>
      </c>
      <c r="D1273" t="s">
        <v>304</v>
      </c>
    </row>
    <row r="1274" spans="1:4" x14ac:dyDescent="0.35">
      <c r="A1274" t="s">
        <v>1653</v>
      </c>
      <c r="B1274" t="s">
        <v>5785</v>
      </c>
      <c r="C1274">
        <v>10008965915</v>
      </c>
      <c r="D1274" t="s">
        <v>15</v>
      </c>
    </row>
    <row r="1275" spans="1:4" x14ac:dyDescent="0.35">
      <c r="A1275" t="s">
        <v>2725</v>
      </c>
      <c r="B1275" t="s">
        <v>5786</v>
      </c>
      <c r="C1275">
        <v>10010915009</v>
      </c>
      <c r="D1275" t="s">
        <v>159</v>
      </c>
    </row>
    <row r="1276" spans="1:4" x14ac:dyDescent="0.35">
      <c r="A1276" t="s">
        <v>2726</v>
      </c>
      <c r="B1276" t="s">
        <v>5787</v>
      </c>
      <c r="C1276">
        <v>10009149407</v>
      </c>
      <c r="D1276" t="s">
        <v>159</v>
      </c>
    </row>
    <row r="1277" spans="1:4" x14ac:dyDescent="0.35">
      <c r="A1277" t="s">
        <v>2727</v>
      </c>
      <c r="B1277" t="s">
        <v>5788</v>
      </c>
      <c r="C1277">
        <v>10009874277</v>
      </c>
      <c r="D1277" t="s">
        <v>1620</v>
      </c>
    </row>
    <row r="1278" spans="1:4" x14ac:dyDescent="0.35">
      <c r="A1278" t="s">
        <v>2728</v>
      </c>
      <c r="B1278" t="s">
        <v>5789</v>
      </c>
      <c r="C1278">
        <v>10010871357</v>
      </c>
      <c r="D1278" t="s">
        <v>159</v>
      </c>
    </row>
    <row r="1279" spans="1:4" x14ac:dyDescent="0.35">
      <c r="A1279" t="s">
        <v>2729</v>
      </c>
      <c r="B1279" t="s">
        <v>5790</v>
      </c>
      <c r="C1279">
        <v>10007831722</v>
      </c>
      <c r="D1279" t="s">
        <v>159</v>
      </c>
    </row>
    <row r="1280" spans="1:4" x14ac:dyDescent="0.35">
      <c r="A1280" t="s">
        <v>2730</v>
      </c>
      <c r="B1280" t="s">
        <v>5243</v>
      </c>
      <c r="C1280">
        <v>10008937219</v>
      </c>
      <c r="D1280" t="s">
        <v>63</v>
      </c>
    </row>
    <row r="1281" spans="1:4" x14ac:dyDescent="0.35">
      <c r="A1281" t="s">
        <v>2731</v>
      </c>
      <c r="B1281" t="s">
        <v>4699</v>
      </c>
      <c r="C1281">
        <v>10010928850</v>
      </c>
      <c r="D1281" t="s">
        <v>159</v>
      </c>
    </row>
    <row r="1282" spans="1:4" x14ac:dyDescent="0.35">
      <c r="A1282" t="s">
        <v>2732</v>
      </c>
      <c r="B1282" t="s">
        <v>5791</v>
      </c>
      <c r="C1282">
        <v>10010820433</v>
      </c>
      <c r="D1282" t="s">
        <v>1620</v>
      </c>
    </row>
    <row r="1283" spans="1:4" x14ac:dyDescent="0.35">
      <c r="A1283" t="s">
        <v>2733</v>
      </c>
      <c r="B1283" t="s">
        <v>5792</v>
      </c>
      <c r="C1283">
        <v>10009546501</v>
      </c>
      <c r="D1283" t="s">
        <v>285</v>
      </c>
    </row>
    <row r="1284" spans="1:4" x14ac:dyDescent="0.35">
      <c r="A1284" t="s">
        <v>2734</v>
      </c>
      <c r="B1284" t="s">
        <v>5793</v>
      </c>
      <c r="C1284">
        <v>10009310263</v>
      </c>
      <c r="D1284" t="s">
        <v>253</v>
      </c>
    </row>
    <row r="1285" spans="1:4" x14ac:dyDescent="0.35">
      <c r="A1285" t="s">
        <v>2735</v>
      </c>
      <c r="B1285" t="s">
        <v>5794</v>
      </c>
      <c r="C1285">
        <v>10009683513</v>
      </c>
      <c r="D1285" t="s">
        <v>175</v>
      </c>
    </row>
    <row r="1286" spans="1:4" x14ac:dyDescent="0.35">
      <c r="A1286" t="s">
        <v>2736</v>
      </c>
      <c r="B1286" t="s">
        <v>5455</v>
      </c>
      <c r="C1286">
        <v>10009326027</v>
      </c>
      <c r="D1286" t="s">
        <v>1702</v>
      </c>
    </row>
    <row r="1287" spans="1:4" x14ac:dyDescent="0.35">
      <c r="A1287" t="s">
        <v>2737</v>
      </c>
      <c r="B1287" t="s">
        <v>5795</v>
      </c>
      <c r="C1287">
        <v>10009323805</v>
      </c>
      <c r="D1287" t="s">
        <v>1642</v>
      </c>
    </row>
    <row r="1288" spans="1:4" x14ac:dyDescent="0.35">
      <c r="A1288" t="s">
        <v>2738</v>
      </c>
      <c r="B1288" t="s">
        <v>5437</v>
      </c>
      <c r="C1288">
        <v>10010176795</v>
      </c>
      <c r="D1288" t="s">
        <v>49</v>
      </c>
    </row>
    <row r="1289" spans="1:4" x14ac:dyDescent="0.35">
      <c r="A1289" t="s">
        <v>2739</v>
      </c>
      <c r="B1289" t="s">
        <v>5796</v>
      </c>
      <c r="C1289">
        <v>10010926931</v>
      </c>
      <c r="D1289" t="s">
        <v>56</v>
      </c>
    </row>
    <row r="1290" spans="1:4" x14ac:dyDescent="0.35">
      <c r="A1290" t="s">
        <v>2740</v>
      </c>
      <c r="B1290" t="s">
        <v>5797</v>
      </c>
      <c r="C1290">
        <v>10009055033</v>
      </c>
      <c r="D1290" t="s">
        <v>1642</v>
      </c>
    </row>
    <row r="1291" spans="1:4" x14ac:dyDescent="0.35">
      <c r="A1291" t="s">
        <v>2741</v>
      </c>
      <c r="B1291" t="s">
        <v>5798</v>
      </c>
      <c r="C1291">
        <v>10010176896</v>
      </c>
      <c r="D1291" t="s">
        <v>49</v>
      </c>
    </row>
    <row r="1292" spans="1:4" x14ac:dyDescent="0.35">
      <c r="A1292" t="s">
        <v>2742</v>
      </c>
      <c r="B1292" t="s">
        <v>5799</v>
      </c>
      <c r="C1292">
        <v>10009867510</v>
      </c>
      <c r="D1292" t="s">
        <v>47</v>
      </c>
    </row>
    <row r="1293" spans="1:4" x14ac:dyDescent="0.35">
      <c r="A1293" t="s">
        <v>2743</v>
      </c>
      <c r="B1293" t="s">
        <v>5800</v>
      </c>
      <c r="C1293">
        <v>10010653412</v>
      </c>
      <c r="D1293" t="s">
        <v>285</v>
      </c>
    </row>
    <row r="1294" spans="1:4" x14ac:dyDescent="0.35">
      <c r="A1294" t="s">
        <v>2744</v>
      </c>
      <c r="B1294" t="s">
        <v>5801</v>
      </c>
      <c r="C1294">
        <v>10009726656</v>
      </c>
      <c r="D1294" t="s">
        <v>56</v>
      </c>
    </row>
    <row r="1295" spans="1:4" x14ac:dyDescent="0.35">
      <c r="A1295" t="s">
        <v>2745</v>
      </c>
      <c r="B1295" t="s">
        <v>5802</v>
      </c>
      <c r="C1295">
        <v>10009730595</v>
      </c>
      <c r="D1295" t="s">
        <v>1702</v>
      </c>
    </row>
    <row r="1296" spans="1:4" x14ac:dyDescent="0.35">
      <c r="A1296" t="s">
        <v>2746</v>
      </c>
      <c r="B1296" t="s">
        <v>5803</v>
      </c>
      <c r="C1296">
        <v>10009053720</v>
      </c>
      <c r="D1296" t="s">
        <v>1642</v>
      </c>
    </row>
    <row r="1297" spans="1:4" x14ac:dyDescent="0.35">
      <c r="A1297" t="s">
        <v>2747</v>
      </c>
      <c r="B1297" t="s">
        <v>5804</v>
      </c>
      <c r="C1297">
        <v>10010641587</v>
      </c>
      <c r="D1297" t="s">
        <v>47</v>
      </c>
    </row>
    <row r="1298" spans="1:4" x14ac:dyDescent="0.35">
      <c r="A1298" t="s">
        <v>2748</v>
      </c>
      <c r="B1298" t="s">
        <v>5805</v>
      </c>
      <c r="C1298">
        <v>10009546602</v>
      </c>
      <c r="D1298" t="s">
        <v>285</v>
      </c>
    </row>
    <row r="1299" spans="1:4" x14ac:dyDescent="0.35">
      <c r="A1299" t="s">
        <v>2749</v>
      </c>
      <c r="B1299" t="s">
        <v>4867</v>
      </c>
      <c r="C1299">
        <v>10061473025</v>
      </c>
      <c r="D1299" t="s">
        <v>175</v>
      </c>
    </row>
    <row r="1300" spans="1:4" x14ac:dyDescent="0.35">
      <c r="A1300" t="s">
        <v>2750</v>
      </c>
      <c r="B1300" t="s">
        <v>5806</v>
      </c>
      <c r="C1300">
        <v>10009066753</v>
      </c>
      <c r="D1300" t="s">
        <v>47</v>
      </c>
    </row>
    <row r="1301" spans="1:4" x14ac:dyDescent="0.35">
      <c r="A1301" t="s">
        <v>2751</v>
      </c>
      <c r="B1301" t="s">
        <v>5807</v>
      </c>
      <c r="C1301">
        <v>10010599656</v>
      </c>
      <c r="D1301" t="s">
        <v>21</v>
      </c>
    </row>
    <row r="1302" spans="1:4" x14ac:dyDescent="0.35">
      <c r="A1302" t="s">
        <v>2752</v>
      </c>
      <c r="B1302" t="s">
        <v>5808</v>
      </c>
      <c r="C1302">
        <v>10010591572</v>
      </c>
      <c r="D1302" t="s">
        <v>56</v>
      </c>
    </row>
    <row r="1303" spans="1:4" x14ac:dyDescent="0.35">
      <c r="A1303" t="s">
        <v>2753</v>
      </c>
      <c r="B1303" t="s">
        <v>5809</v>
      </c>
      <c r="C1303">
        <v>10009965318</v>
      </c>
      <c r="D1303" t="s">
        <v>1702</v>
      </c>
    </row>
    <row r="1304" spans="1:4" x14ac:dyDescent="0.35">
      <c r="A1304" t="s">
        <v>2754</v>
      </c>
      <c r="B1304" t="s">
        <v>5810</v>
      </c>
      <c r="C1304">
        <v>10009016940</v>
      </c>
      <c r="D1304" t="s">
        <v>4757</v>
      </c>
    </row>
    <row r="1305" spans="1:4" x14ac:dyDescent="0.35">
      <c r="A1305" t="s">
        <v>2755</v>
      </c>
      <c r="B1305" t="s">
        <v>5811</v>
      </c>
      <c r="C1305">
        <v>10010839025</v>
      </c>
      <c r="D1305" t="s">
        <v>21</v>
      </c>
    </row>
    <row r="1306" spans="1:4" x14ac:dyDescent="0.35">
      <c r="A1306" t="s">
        <v>2756</v>
      </c>
      <c r="B1306" t="s">
        <v>5812</v>
      </c>
      <c r="C1306">
        <v>10009506182</v>
      </c>
      <c r="D1306" t="s">
        <v>4757</v>
      </c>
    </row>
    <row r="1307" spans="1:4" x14ac:dyDescent="0.35">
      <c r="A1307" t="s">
        <v>2757</v>
      </c>
      <c r="B1307" t="s">
        <v>5813</v>
      </c>
      <c r="C1307">
        <v>10010662102</v>
      </c>
      <c r="D1307" t="s">
        <v>21</v>
      </c>
    </row>
    <row r="1308" spans="1:4" x14ac:dyDescent="0.35">
      <c r="A1308" t="s">
        <v>2758</v>
      </c>
      <c r="B1308" t="s">
        <v>5814</v>
      </c>
      <c r="C1308">
        <v>10009237212</v>
      </c>
      <c r="D1308" t="s">
        <v>4757</v>
      </c>
    </row>
    <row r="1309" spans="1:4" x14ac:dyDescent="0.35">
      <c r="A1309" t="s">
        <v>2759</v>
      </c>
      <c r="B1309" t="s">
        <v>5815</v>
      </c>
      <c r="C1309">
        <v>10010839126</v>
      </c>
      <c r="D1309" t="s">
        <v>21</v>
      </c>
    </row>
    <row r="1310" spans="1:4" x14ac:dyDescent="0.35">
      <c r="A1310" t="s">
        <v>1594</v>
      </c>
      <c r="B1310" t="s">
        <v>5816</v>
      </c>
      <c r="C1310">
        <v>10011076269</v>
      </c>
      <c r="D1310" t="s">
        <v>36</v>
      </c>
    </row>
    <row r="1311" spans="1:4" x14ac:dyDescent="0.35">
      <c r="A1311" t="s">
        <v>2760</v>
      </c>
      <c r="B1311" t="s">
        <v>5593</v>
      </c>
      <c r="C1311">
        <v>10009965419</v>
      </c>
      <c r="D1311" t="s">
        <v>1702</v>
      </c>
    </row>
    <row r="1312" spans="1:4" x14ac:dyDescent="0.35">
      <c r="A1312" t="s">
        <v>2761</v>
      </c>
      <c r="B1312" t="s">
        <v>5817</v>
      </c>
      <c r="C1312">
        <v>10010921372</v>
      </c>
      <c r="D1312" t="s">
        <v>67</v>
      </c>
    </row>
    <row r="1313" spans="1:4" x14ac:dyDescent="0.35">
      <c r="A1313" t="s">
        <v>2762</v>
      </c>
      <c r="B1313" t="s">
        <v>5818</v>
      </c>
      <c r="C1313">
        <v>10010679882</v>
      </c>
      <c r="D1313" t="s">
        <v>4757</v>
      </c>
    </row>
    <row r="1314" spans="1:4" x14ac:dyDescent="0.35">
      <c r="A1314" t="s">
        <v>2763</v>
      </c>
      <c r="B1314" t="s">
        <v>5819</v>
      </c>
      <c r="C1314">
        <v>10009867611</v>
      </c>
      <c r="D1314" t="s">
        <v>21</v>
      </c>
    </row>
    <row r="1315" spans="1:4" x14ac:dyDescent="0.35">
      <c r="A1315" t="s">
        <v>2764</v>
      </c>
      <c r="B1315" t="s">
        <v>5820</v>
      </c>
      <c r="C1315">
        <v>10010926123</v>
      </c>
      <c r="D1315" t="s">
        <v>67</v>
      </c>
    </row>
    <row r="1316" spans="1:4" x14ac:dyDescent="0.35">
      <c r="A1316" t="s">
        <v>2765</v>
      </c>
      <c r="B1316" t="s">
        <v>5821</v>
      </c>
      <c r="C1316">
        <v>10009076251</v>
      </c>
      <c r="D1316" t="s">
        <v>4757</v>
      </c>
    </row>
    <row r="1317" spans="1:4" x14ac:dyDescent="0.35">
      <c r="A1317" t="s">
        <v>2766</v>
      </c>
      <c r="B1317" t="s">
        <v>5822</v>
      </c>
      <c r="C1317">
        <v>10010675438</v>
      </c>
      <c r="D1317" t="s">
        <v>4757</v>
      </c>
    </row>
    <row r="1318" spans="1:4" x14ac:dyDescent="0.35">
      <c r="A1318" t="s">
        <v>2767</v>
      </c>
      <c r="B1318" t="s">
        <v>5469</v>
      </c>
      <c r="C1318">
        <v>10010717066</v>
      </c>
      <c r="D1318" t="s">
        <v>38</v>
      </c>
    </row>
    <row r="1319" spans="1:4" x14ac:dyDescent="0.35">
      <c r="A1319" t="s">
        <v>2768</v>
      </c>
      <c r="B1319" t="s">
        <v>5823</v>
      </c>
      <c r="C1319">
        <v>10010168614</v>
      </c>
      <c r="D1319" t="s">
        <v>38</v>
      </c>
    </row>
    <row r="1320" spans="1:4" x14ac:dyDescent="0.35">
      <c r="A1320" t="s">
        <v>493</v>
      </c>
      <c r="B1320" t="s">
        <v>5824</v>
      </c>
      <c r="C1320">
        <v>10083749376</v>
      </c>
      <c r="D1320" t="s">
        <v>70</v>
      </c>
    </row>
    <row r="1321" spans="1:4" x14ac:dyDescent="0.35">
      <c r="A1321" t="s">
        <v>2391</v>
      </c>
      <c r="B1321" t="s">
        <v>5557</v>
      </c>
      <c r="C1321">
        <v>10131418008</v>
      </c>
      <c r="D1321" t="s">
        <v>4757</v>
      </c>
    </row>
    <row r="1322" spans="1:4" x14ac:dyDescent="0.35">
      <c r="A1322" t="s">
        <v>2769</v>
      </c>
      <c r="B1322" t="s">
        <v>5825</v>
      </c>
      <c r="C1322">
        <v>10009997751</v>
      </c>
      <c r="D1322" t="s">
        <v>61</v>
      </c>
    </row>
    <row r="1323" spans="1:4" x14ac:dyDescent="0.35">
      <c r="A1323" t="s">
        <v>2770</v>
      </c>
      <c r="B1323" t="s">
        <v>5826</v>
      </c>
      <c r="C1323">
        <v>10115622465</v>
      </c>
      <c r="D1323" t="s">
        <v>5827</v>
      </c>
    </row>
    <row r="1324" spans="1:4" x14ac:dyDescent="0.35">
      <c r="A1324" t="s">
        <v>322</v>
      </c>
      <c r="B1324" t="s">
        <v>5828</v>
      </c>
      <c r="C1324">
        <v>10015447939</v>
      </c>
      <c r="D1324" t="s">
        <v>27</v>
      </c>
    </row>
    <row r="1325" spans="1:4" x14ac:dyDescent="0.35">
      <c r="A1325" t="s">
        <v>1585</v>
      </c>
      <c r="B1325" t="s">
        <v>5829</v>
      </c>
      <c r="C1325">
        <v>10009119596</v>
      </c>
      <c r="D1325" t="s">
        <v>36</v>
      </c>
    </row>
    <row r="1326" spans="1:4" x14ac:dyDescent="0.35">
      <c r="A1326" t="s">
        <v>2771</v>
      </c>
      <c r="B1326" t="s">
        <v>5830</v>
      </c>
      <c r="C1326">
        <v>10031697358</v>
      </c>
      <c r="D1326" t="s">
        <v>53</v>
      </c>
    </row>
    <row r="1327" spans="1:4" x14ac:dyDescent="0.35">
      <c r="A1327" t="s">
        <v>2772</v>
      </c>
      <c r="B1327" t="s">
        <v>5831</v>
      </c>
      <c r="C1327">
        <v>10030561650</v>
      </c>
      <c r="D1327" t="s">
        <v>53</v>
      </c>
    </row>
    <row r="1328" spans="1:4" x14ac:dyDescent="0.35">
      <c r="A1328" t="s">
        <v>2773</v>
      </c>
      <c r="B1328" t="s">
        <v>5832</v>
      </c>
      <c r="C1328">
        <v>10121506830</v>
      </c>
      <c r="D1328" t="s">
        <v>148</v>
      </c>
    </row>
    <row r="1329" spans="1:4" x14ac:dyDescent="0.35">
      <c r="A1329" t="s">
        <v>2774</v>
      </c>
      <c r="B1329" t="s">
        <v>5833</v>
      </c>
      <c r="C1329">
        <v>10047762174</v>
      </c>
      <c r="D1329" t="s">
        <v>49</v>
      </c>
    </row>
    <row r="1330" spans="1:4" x14ac:dyDescent="0.35">
      <c r="A1330" t="s">
        <v>234</v>
      </c>
      <c r="B1330" t="s">
        <v>5834</v>
      </c>
      <c r="C1330">
        <v>10011153667</v>
      </c>
      <c r="D1330" t="s">
        <v>61</v>
      </c>
    </row>
    <row r="1331" spans="1:4" x14ac:dyDescent="0.35">
      <c r="A1331" t="s">
        <v>2775</v>
      </c>
      <c r="B1331" t="s">
        <v>4777</v>
      </c>
      <c r="C1331">
        <v>10073979254</v>
      </c>
      <c r="D1331" t="s">
        <v>27</v>
      </c>
    </row>
    <row r="1332" spans="1:4" x14ac:dyDescent="0.35">
      <c r="A1332" t="s">
        <v>2776</v>
      </c>
      <c r="B1332" t="s">
        <v>4787</v>
      </c>
      <c r="C1332">
        <v>10121657279</v>
      </c>
      <c r="D1332" t="s">
        <v>260</v>
      </c>
    </row>
    <row r="1333" spans="1:4" x14ac:dyDescent="0.35">
      <c r="A1333" t="s">
        <v>2777</v>
      </c>
      <c r="B1333" t="s">
        <v>5835</v>
      </c>
      <c r="C1333">
        <v>10031466477</v>
      </c>
      <c r="D1333" t="s">
        <v>53</v>
      </c>
    </row>
    <row r="1334" spans="1:4" x14ac:dyDescent="0.35">
      <c r="A1334" t="s">
        <v>2778</v>
      </c>
      <c r="B1334" t="s">
        <v>5836</v>
      </c>
      <c r="C1334">
        <v>10066975046</v>
      </c>
      <c r="D1334" t="s">
        <v>5837</v>
      </c>
    </row>
    <row r="1335" spans="1:4" x14ac:dyDescent="0.35">
      <c r="A1335" t="s">
        <v>2779</v>
      </c>
      <c r="B1335" t="s">
        <v>4772</v>
      </c>
      <c r="C1335">
        <v>10030468084</v>
      </c>
      <c r="D1335" t="s">
        <v>53</v>
      </c>
    </row>
    <row r="1336" spans="1:4" x14ac:dyDescent="0.35">
      <c r="A1336" t="s">
        <v>2780</v>
      </c>
      <c r="B1336" t="s">
        <v>4978</v>
      </c>
      <c r="C1336">
        <v>10046055984</v>
      </c>
      <c r="D1336" t="s">
        <v>236</v>
      </c>
    </row>
    <row r="1337" spans="1:4" x14ac:dyDescent="0.35">
      <c r="A1337" t="s">
        <v>2781</v>
      </c>
      <c r="B1337" t="s">
        <v>4877</v>
      </c>
      <c r="C1337">
        <v>10112357508</v>
      </c>
      <c r="D1337" t="s">
        <v>36</v>
      </c>
    </row>
    <row r="1338" spans="1:4" x14ac:dyDescent="0.35">
      <c r="A1338" t="s">
        <v>2782</v>
      </c>
      <c r="B1338" t="s">
        <v>5838</v>
      </c>
      <c r="C1338">
        <v>10053236109</v>
      </c>
      <c r="D1338" t="s">
        <v>59</v>
      </c>
    </row>
    <row r="1339" spans="1:4" x14ac:dyDescent="0.35">
      <c r="A1339" t="s">
        <v>2783</v>
      </c>
      <c r="B1339" t="s">
        <v>5839</v>
      </c>
      <c r="C1339">
        <v>10109711630</v>
      </c>
      <c r="D1339" t="s">
        <v>29</v>
      </c>
    </row>
    <row r="1340" spans="1:4" x14ac:dyDescent="0.35">
      <c r="A1340" t="s">
        <v>2784</v>
      </c>
      <c r="B1340" t="s">
        <v>5840</v>
      </c>
      <c r="C1340">
        <v>10100589788</v>
      </c>
      <c r="D1340" t="s">
        <v>285</v>
      </c>
    </row>
    <row r="1341" spans="1:4" x14ac:dyDescent="0.35">
      <c r="A1341" t="s">
        <v>2785</v>
      </c>
      <c r="B1341" t="s">
        <v>5841</v>
      </c>
      <c r="C1341">
        <v>10065891878</v>
      </c>
      <c r="D1341" t="s">
        <v>260</v>
      </c>
    </row>
    <row r="1342" spans="1:4" x14ac:dyDescent="0.35">
      <c r="A1342" t="s">
        <v>2786</v>
      </c>
      <c r="B1342" t="s">
        <v>5842</v>
      </c>
      <c r="C1342">
        <v>10050623573</v>
      </c>
      <c r="D1342" t="s">
        <v>190</v>
      </c>
    </row>
    <row r="1343" spans="1:4" x14ac:dyDescent="0.35">
      <c r="A1343" t="s">
        <v>2783</v>
      </c>
      <c r="B1343" t="s">
        <v>5839</v>
      </c>
      <c r="C1343">
        <v>10109711529</v>
      </c>
      <c r="D1343" t="s">
        <v>29</v>
      </c>
    </row>
    <row r="1344" spans="1:4" x14ac:dyDescent="0.35">
      <c r="A1344" t="s">
        <v>469</v>
      </c>
      <c r="B1344" t="s">
        <v>5843</v>
      </c>
      <c r="C1344">
        <v>10119189338</v>
      </c>
      <c r="D1344" t="s">
        <v>148</v>
      </c>
    </row>
    <row r="1345" spans="1:4" x14ac:dyDescent="0.35">
      <c r="A1345" t="s">
        <v>469</v>
      </c>
      <c r="B1345" t="s">
        <v>5843</v>
      </c>
      <c r="C1345">
        <v>10011136893</v>
      </c>
      <c r="D1345" t="s">
        <v>148</v>
      </c>
    </row>
    <row r="1346" spans="1:4" x14ac:dyDescent="0.35">
      <c r="A1346" t="s">
        <v>2787</v>
      </c>
      <c r="B1346" t="s">
        <v>5844</v>
      </c>
      <c r="C1346">
        <v>10052432524</v>
      </c>
      <c r="D1346" t="s">
        <v>123</v>
      </c>
    </row>
    <row r="1347" spans="1:4" x14ac:dyDescent="0.35">
      <c r="A1347" t="s">
        <v>2788</v>
      </c>
      <c r="B1347" t="s">
        <v>5845</v>
      </c>
      <c r="C1347">
        <v>10096620973</v>
      </c>
      <c r="D1347" t="s">
        <v>65</v>
      </c>
    </row>
    <row r="1348" spans="1:4" x14ac:dyDescent="0.35">
      <c r="A1348" t="s">
        <v>2789</v>
      </c>
      <c r="B1348" t="s">
        <v>5846</v>
      </c>
      <c r="C1348">
        <v>10017395417</v>
      </c>
      <c r="D1348" t="s">
        <v>56</v>
      </c>
    </row>
    <row r="1349" spans="1:4" x14ac:dyDescent="0.35">
      <c r="A1349" t="s">
        <v>2790</v>
      </c>
      <c r="B1349" t="s">
        <v>5847</v>
      </c>
      <c r="C1349">
        <v>10056389316</v>
      </c>
      <c r="D1349" t="s">
        <v>67</v>
      </c>
    </row>
    <row r="1350" spans="1:4" x14ac:dyDescent="0.35">
      <c r="A1350" t="s">
        <v>2791</v>
      </c>
      <c r="B1350" t="s">
        <v>5848</v>
      </c>
      <c r="C1350">
        <v>10117762125</v>
      </c>
      <c r="D1350" t="s">
        <v>285</v>
      </c>
    </row>
    <row r="1351" spans="1:4" x14ac:dyDescent="0.35">
      <c r="A1351" t="s">
        <v>2792</v>
      </c>
      <c r="B1351" t="s">
        <v>5849</v>
      </c>
      <c r="C1351">
        <v>10010795676</v>
      </c>
      <c r="D1351" t="s">
        <v>17</v>
      </c>
    </row>
    <row r="1352" spans="1:4" x14ac:dyDescent="0.35">
      <c r="A1352" t="s">
        <v>2793</v>
      </c>
      <c r="B1352" t="s">
        <v>5850</v>
      </c>
      <c r="C1352">
        <v>10107613400</v>
      </c>
      <c r="D1352" t="s">
        <v>4763</v>
      </c>
    </row>
    <row r="1353" spans="1:4" x14ac:dyDescent="0.35">
      <c r="A1353" t="s">
        <v>2794</v>
      </c>
      <c r="B1353" t="s">
        <v>5851</v>
      </c>
      <c r="C1353">
        <v>10041176379</v>
      </c>
      <c r="D1353" t="s">
        <v>61</v>
      </c>
    </row>
    <row r="1354" spans="1:4" x14ac:dyDescent="0.35">
      <c r="A1354" t="s">
        <v>2795</v>
      </c>
      <c r="B1354" t="s">
        <v>5514</v>
      </c>
      <c r="C1354">
        <v>10124081471</v>
      </c>
      <c r="D1354" t="s">
        <v>56</v>
      </c>
    </row>
    <row r="1355" spans="1:4" x14ac:dyDescent="0.35">
      <c r="A1355" t="s">
        <v>2796</v>
      </c>
      <c r="B1355" t="s">
        <v>5852</v>
      </c>
      <c r="C1355">
        <v>10100590802</v>
      </c>
      <c r="D1355" t="s">
        <v>285</v>
      </c>
    </row>
    <row r="1356" spans="1:4" x14ac:dyDescent="0.35">
      <c r="A1356" t="s">
        <v>2797</v>
      </c>
      <c r="B1356" t="s">
        <v>5853</v>
      </c>
      <c r="C1356">
        <v>10064723333</v>
      </c>
      <c r="D1356" t="s">
        <v>59</v>
      </c>
    </row>
    <row r="1357" spans="1:4" x14ac:dyDescent="0.35">
      <c r="A1357" t="s">
        <v>2798</v>
      </c>
      <c r="B1357" t="s">
        <v>5854</v>
      </c>
      <c r="C1357">
        <v>10075682010</v>
      </c>
      <c r="D1357" t="s">
        <v>29</v>
      </c>
    </row>
    <row r="1358" spans="1:4" x14ac:dyDescent="0.35">
      <c r="A1358" t="s">
        <v>2799</v>
      </c>
      <c r="B1358" t="s">
        <v>4872</v>
      </c>
      <c r="C1358">
        <v>10123474415</v>
      </c>
      <c r="D1358" t="s">
        <v>190</v>
      </c>
    </row>
    <row r="1359" spans="1:4" x14ac:dyDescent="0.35">
      <c r="A1359" t="s">
        <v>2800</v>
      </c>
      <c r="B1359" t="s">
        <v>4859</v>
      </c>
      <c r="C1359">
        <v>10063404739</v>
      </c>
      <c r="D1359" t="s">
        <v>148</v>
      </c>
    </row>
    <row r="1360" spans="1:4" x14ac:dyDescent="0.35">
      <c r="A1360" t="s">
        <v>2801</v>
      </c>
      <c r="B1360" t="s">
        <v>5855</v>
      </c>
      <c r="C1360">
        <v>10117530133</v>
      </c>
      <c r="D1360" t="s">
        <v>56</v>
      </c>
    </row>
    <row r="1361" spans="1:4" x14ac:dyDescent="0.35">
      <c r="A1361" t="s">
        <v>2802</v>
      </c>
      <c r="B1361" t="s">
        <v>5782</v>
      </c>
      <c r="C1361">
        <v>10132208556</v>
      </c>
      <c r="D1361" t="s">
        <v>21</v>
      </c>
    </row>
    <row r="1362" spans="1:4" x14ac:dyDescent="0.35">
      <c r="A1362" t="s">
        <v>2803</v>
      </c>
      <c r="B1362" t="s">
        <v>5856</v>
      </c>
      <c r="C1362">
        <v>10015976486</v>
      </c>
      <c r="D1362" t="s">
        <v>59</v>
      </c>
    </row>
    <row r="1363" spans="1:4" x14ac:dyDescent="0.35">
      <c r="A1363" t="s">
        <v>2804</v>
      </c>
      <c r="B1363" t="s">
        <v>5285</v>
      </c>
      <c r="C1363">
        <v>10081210808</v>
      </c>
      <c r="D1363" t="s">
        <v>241</v>
      </c>
    </row>
    <row r="1364" spans="1:4" x14ac:dyDescent="0.35">
      <c r="A1364" t="s">
        <v>2805</v>
      </c>
      <c r="B1364" t="s">
        <v>5857</v>
      </c>
      <c r="C1364">
        <v>10054570261</v>
      </c>
      <c r="D1364" t="s">
        <v>148</v>
      </c>
    </row>
    <row r="1365" spans="1:4" x14ac:dyDescent="0.35">
      <c r="A1365" t="s">
        <v>2806</v>
      </c>
      <c r="B1365" t="s">
        <v>5858</v>
      </c>
      <c r="C1365">
        <v>10121657986</v>
      </c>
      <c r="D1365" t="s">
        <v>260</v>
      </c>
    </row>
    <row r="1366" spans="1:4" x14ac:dyDescent="0.35">
      <c r="A1366" t="s">
        <v>2807</v>
      </c>
      <c r="B1366" t="s">
        <v>5859</v>
      </c>
      <c r="C1366">
        <v>10075231867</v>
      </c>
      <c r="D1366" t="s">
        <v>17</v>
      </c>
    </row>
    <row r="1367" spans="1:4" x14ac:dyDescent="0.35">
      <c r="A1367" t="s">
        <v>2808</v>
      </c>
      <c r="B1367" t="s">
        <v>5860</v>
      </c>
      <c r="C1367">
        <v>10115005204</v>
      </c>
      <c r="D1367" t="s">
        <v>190</v>
      </c>
    </row>
    <row r="1368" spans="1:4" x14ac:dyDescent="0.35">
      <c r="A1368" t="s">
        <v>2809</v>
      </c>
      <c r="B1368" t="s">
        <v>5861</v>
      </c>
      <c r="C1368">
        <v>10093946908</v>
      </c>
      <c r="D1368" t="s">
        <v>123</v>
      </c>
    </row>
    <row r="1369" spans="1:4" x14ac:dyDescent="0.35">
      <c r="A1369" t="s">
        <v>2810</v>
      </c>
      <c r="B1369" t="s">
        <v>5862</v>
      </c>
      <c r="C1369">
        <v>10040302672</v>
      </c>
      <c r="D1369" t="s">
        <v>61</v>
      </c>
    </row>
    <row r="1370" spans="1:4" x14ac:dyDescent="0.35">
      <c r="A1370" t="s">
        <v>2811</v>
      </c>
      <c r="B1370" t="s">
        <v>4956</v>
      </c>
      <c r="C1370">
        <v>10083731693</v>
      </c>
      <c r="D1370" t="s">
        <v>59</v>
      </c>
    </row>
    <row r="1371" spans="1:4" x14ac:dyDescent="0.35">
      <c r="A1371" t="s">
        <v>2812</v>
      </c>
      <c r="B1371" t="s">
        <v>4771</v>
      </c>
      <c r="C1371">
        <v>10122266157</v>
      </c>
      <c r="D1371" t="s">
        <v>241</v>
      </c>
    </row>
    <row r="1372" spans="1:4" x14ac:dyDescent="0.35">
      <c r="A1372" t="s">
        <v>2813</v>
      </c>
      <c r="B1372" t="s">
        <v>5863</v>
      </c>
      <c r="C1372">
        <v>10042482647</v>
      </c>
      <c r="D1372" t="s">
        <v>61</v>
      </c>
    </row>
    <row r="1373" spans="1:4" x14ac:dyDescent="0.35">
      <c r="A1373" t="s">
        <v>2814</v>
      </c>
      <c r="B1373" t="s">
        <v>5864</v>
      </c>
      <c r="C1373">
        <v>10078021730</v>
      </c>
      <c r="D1373" t="s">
        <v>148</v>
      </c>
    </row>
    <row r="1374" spans="1:4" x14ac:dyDescent="0.35">
      <c r="A1374" t="s">
        <v>2815</v>
      </c>
      <c r="B1374" t="s">
        <v>5865</v>
      </c>
      <c r="C1374">
        <v>10121657481</v>
      </c>
      <c r="D1374" t="s">
        <v>260</v>
      </c>
    </row>
    <row r="1375" spans="1:4" x14ac:dyDescent="0.35">
      <c r="A1375" t="s">
        <v>2816</v>
      </c>
      <c r="B1375" t="s">
        <v>5866</v>
      </c>
      <c r="C1375">
        <v>10092249206</v>
      </c>
      <c r="D1375" t="s">
        <v>31</v>
      </c>
    </row>
    <row r="1376" spans="1:4" x14ac:dyDescent="0.35">
      <c r="A1376" t="s">
        <v>2817</v>
      </c>
      <c r="B1376" t="s">
        <v>5867</v>
      </c>
      <c r="C1376">
        <v>10136111794</v>
      </c>
      <c r="D1376" t="s">
        <v>36</v>
      </c>
    </row>
    <row r="1377" spans="1:4" x14ac:dyDescent="0.35">
      <c r="A1377" t="s">
        <v>2818</v>
      </c>
      <c r="B1377" t="s">
        <v>5868</v>
      </c>
      <c r="C1377">
        <v>10066169946</v>
      </c>
      <c r="D1377" t="s">
        <v>17</v>
      </c>
    </row>
    <row r="1378" spans="1:4" x14ac:dyDescent="0.35">
      <c r="A1378" t="s">
        <v>2819</v>
      </c>
      <c r="B1378" t="s">
        <v>5353</v>
      </c>
      <c r="C1378">
        <v>10131042637</v>
      </c>
      <c r="D1378" t="s">
        <v>29</v>
      </c>
    </row>
    <row r="1379" spans="1:4" x14ac:dyDescent="0.35">
      <c r="A1379" t="s">
        <v>2820</v>
      </c>
      <c r="B1379" t="s">
        <v>5869</v>
      </c>
      <c r="C1379">
        <v>10132537144</v>
      </c>
      <c r="D1379" t="s">
        <v>27</v>
      </c>
    </row>
    <row r="1380" spans="1:4" x14ac:dyDescent="0.35">
      <c r="A1380" t="s">
        <v>2821</v>
      </c>
      <c r="B1380" t="s">
        <v>4999</v>
      </c>
      <c r="C1380">
        <v>10009150417</v>
      </c>
      <c r="D1380" t="s">
        <v>190</v>
      </c>
    </row>
    <row r="1381" spans="1:4" x14ac:dyDescent="0.35">
      <c r="A1381" t="s">
        <v>2822</v>
      </c>
      <c r="B1381" t="s">
        <v>5870</v>
      </c>
      <c r="C1381">
        <v>10081110370</v>
      </c>
      <c r="D1381" t="s">
        <v>27</v>
      </c>
    </row>
    <row r="1382" spans="1:4" x14ac:dyDescent="0.35">
      <c r="A1382" t="s">
        <v>2823</v>
      </c>
      <c r="B1382" t="s">
        <v>5871</v>
      </c>
      <c r="C1382">
        <v>10088779535</v>
      </c>
      <c r="D1382" t="s">
        <v>270</v>
      </c>
    </row>
    <row r="1383" spans="1:4" x14ac:dyDescent="0.35">
      <c r="A1383" t="s">
        <v>2824</v>
      </c>
      <c r="B1383" t="s">
        <v>5872</v>
      </c>
      <c r="C1383">
        <v>10136037531</v>
      </c>
      <c r="D1383" t="s">
        <v>38</v>
      </c>
    </row>
    <row r="1384" spans="1:4" x14ac:dyDescent="0.35">
      <c r="A1384" t="s">
        <v>2825</v>
      </c>
      <c r="B1384" t="s">
        <v>5873</v>
      </c>
      <c r="C1384">
        <v>10040703709</v>
      </c>
      <c r="D1384" t="s">
        <v>61</v>
      </c>
    </row>
    <row r="1385" spans="1:4" x14ac:dyDescent="0.35">
      <c r="A1385" t="s">
        <v>2826</v>
      </c>
      <c r="B1385" t="s">
        <v>5874</v>
      </c>
      <c r="C1385">
        <v>10023063651</v>
      </c>
      <c r="D1385" t="s">
        <v>19</v>
      </c>
    </row>
    <row r="1386" spans="1:4" x14ac:dyDescent="0.35">
      <c r="A1386" t="s">
        <v>2827</v>
      </c>
      <c r="B1386" t="s">
        <v>5875</v>
      </c>
      <c r="C1386">
        <v>10097593296</v>
      </c>
      <c r="D1386" t="s">
        <v>29</v>
      </c>
    </row>
    <row r="1387" spans="1:4" x14ac:dyDescent="0.35">
      <c r="A1387" t="s">
        <v>2828</v>
      </c>
      <c r="B1387" t="s">
        <v>5876</v>
      </c>
      <c r="C1387">
        <v>10084690276</v>
      </c>
      <c r="D1387" t="s">
        <v>27</v>
      </c>
    </row>
    <row r="1388" spans="1:4" x14ac:dyDescent="0.35">
      <c r="A1388" t="s">
        <v>2829</v>
      </c>
      <c r="B1388" t="s">
        <v>5877</v>
      </c>
      <c r="C1388">
        <v>10022095166</v>
      </c>
      <c r="D1388" t="s">
        <v>29</v>
      </c>
    </row>
    <row r="1389" spans="1:4" x14ac:dyDescent="0.35">
      <c r="A1389" t="s">
        <v>2830</v>
      </c>
      <c r="B1389" t="s">
        <v>5878</v>
      </c>
      <c r="C1389">
        <v>10021956740</v>
      </c>
      <c r="D1389" t="s">
        <v>29</v>
      </c>
    </row>
    <row r="1390" spans="1:4" x14ac:dyDescent="0.35">
      <c r="A1390" t="s">
        <v>2831</v>
      </c>
      <c r="B1390" t="s">
        <v>5879</v>
      </c>
      <c r="C1390">
        <v>10123116222</v>
      </c>
      <c r="D1390" t="s">
        <v>25</v>
      </c>
    </row>
    <row r="1391" spans="1:4" x14ac:dyDescent="0.35">
      <c r="A1391" t="s">
        <v>2832</v>
      </c>
      <c r="B1391" t="s">
        <v>5880</v>
      </c>
      <c r="C1391">
        <v>10095745347</v>
      </c>
      <c r="D1391" t="s">
        <v>61</v>
      </c>
    </row>
    <row r="1392" spans="1:4" x14ac:dyDescent="0.35">
      <c r="A1392" t="s">
        <v>2833</v>
      </c>
      <c r="B1392" t="s">
        <v>5009</v>
      </c>
      <c r="C1392">
        <v>10084547709</v>
      </c>
      <c r="D1392" t="s">
        <v>241</v>
      </c>
    </row>
    <row r="1393" spans="1:4" x14ac:dyDescent="0.35">
      <c r="A1393" t="s">
        <v>2834</v>
      </c>
      <c r="B1393" t="s">
        <v>5881</v>
      </c>
      <c r="C1393">
        <v>10099022634</v>
      </c>
      <c r="D1393" t="s">
        <v>5569</v>
      </c>
    </row>
    <row r="1394" spans="1:4" x14ac:dyDescent="0.35">
      <c r="A1394" t="s">
        <v>2835</v>
      </c>
      <c r="B1394" t="s">
        <v>5882</v>
      </c>
      <c r="C1394">
        <v>10072329648</v>
      </c>
      <c r="D1394" t="s">
        <v>92</v>
      </c>
    </row>
    <row r="1395" spans="1:4" x14ac:dyDescent="0.35">
      <c r="A1395" t="s">
        <v>472</v>
      </c>
      <c r="B1395" t="s">
        <v>5883</v>
      </c>
      <c r="C1395">
        <v>10055223696</v>
      </c>
      <c r="D1395" t="s">
        <v>36</v>
      </c>
    </row>
    <row r="1396" spans="1:4" x14ac:dyDescent="0.35">
      <c r="A1396" t="s">
        <v>2836</v>
      </c>
      <c r="B1396" t="s">
        <v>5884</v>
      </c>
      <c r="C1396">
        <v>10080341141</v>
      </c>
      <c r="D1396" t="s">
        <v>145</v>
      </c>
    </row>
    <row r="1397" spans="1:4" x14ac:dyDescent="0.35">
      <c r="A1397" t="s">
        <v>2837</v>
      </c>
      <c r="B1397" t="s">
        <v>5885</v>
      </c>
      <c r="C1397">
        <v>10065016050</v>
      </c>
      <c r="D1397" t="s">
        <v>51</v>
      </c>
    </row>
    <row r="1398" spans="1:4" x14ac:dyDescent="0.35">
      <c r="A1398" t="s">
        <v>2838</v>
      </c>
      <c r="B1398" t="s">
        <v>5886</v>
      </c>
      <c r="C1398">
        <v>10053222163</v>
      </c>
      <c r="D1398" t="s">
        <v>92</v>
      </c>
    </row>
    <row r="1399" spans="1:4" x14ac:dyDescent="0.35">
      <c r="A1399" t="s">
        <v>2839</v>
      </c>
      <c r="B1399" t="s">
        <v>5150</v>
      </c>
      <c r="C1399">
        <v>10021931579</v>
      </c>
      <c r="D1399" t="s">
        <v>29</v>
      </c>
    </row>
    <row r="1400" spans="1:4" x14ac:dyDescent="0.35">
      <c r="A1400" t="s">
        <v>2840</v>
      </c>
      <c r="B1400" t="s">
        <v>5887</v>
      </c>
      <c r="C1400">
        <v>10016108145</v>
      </c>
      <c r="D1400" t="s">
        <v>31</v>
      </c>
    </row>
    <row r="1401" spans="1:4" x14ac:dyDescent="0.35">
      <c r="A1401" t="s">
        <v>2841</v>
      </c>
      <c r="B1401" t="s">
        <v>5057</v>
      </c>
      <c r="C1401">
        <v>10078439032</v>
      </c>
      <c r="D1401" t="s">
        <v>148</v>
      </c>
    </row>
    <row r="1402" spans="1:4" x14ac:dyDescent="0.35">
      <c r="A1402" t="s">
        <v>2842</v>
      </c>
      <c r="B1402" t="s">
        <v>5888</v>
      </c>
      <c r="C1402">
        <v>10065015444</v>
      </c>
      <c r="D1402" t="s">
        <v>51</v>
      </c>
    </row>
    <row r="1403" spans="1:4" x14ac:dyDescent="0.35">
      <c r="A1403" t="s">
        <v>2843</v>
      </c>
      <c r="B1403" t="s">
        <v>5889</v>
      </c>
      <c r="C1403">
        <v>10016104004</v>
      </c>
      <c r="D1403" t="s">
        <v>31</v>
      </c>
    </row>
    <row r="1404" spans="1:4" x14ac:dyDescent="0.35">
      <c r="A1404" t="s">
        <v>2011</v>
      </c>
      <c r="B1404" t="s">
        <v>5025</v>
      </c>
      <c r="C1404">
        <v>10006289523</v>
      </c>
      <c r="D1404" t="s">
        <v>36</v>
      </c>
    </row>
    <row r="1405" spans="1:4" x14ac:dyDescent="0.35">
      <c r="A1405" t="s">
        <v>496</v>
      </c>
      <c r="B1405" t="s">
        <v>4778</v>
      </c>
      <c r="C1405">
        <v>10109519246</v>
      </c>
      <c r="D1405" t="s">
        <v>29</v>
      </c>
    </row>
    <row r="1406" spans="1:4" x14ac:dyDescent="0.35">
      <c r="A1406" t="s">
        <v>2844</v>
      </c>
      <c r="B1406" t="s">
        <v>4812</v>
      </c>
      <c r="C1406">
        <v>10075824072</v>
      </c>
      <c r="D1406" t="s">
        <v>51</v>
      </c>
    </row>
    <row r="1407" spans="1:4" x14ac:dyDescent="0.35">
      <c r="A1407" t="s">
        <v>2845</v>
      </c>
      <c r="B1407" t="s">
        <v>5890</v>
      </c>
      <c r="C1407">
        <v>10050850616</v>
      </c>
      <c r="D1407" t="s">
        <v>190</v>
      </c>
    </row>
    <row r="1408" spans="1:4" x14ac:dyDescent="0.35">
      <c r="A1408" t="s">
        <v>2846</v>
      </c>
      <c r="B1408" t="s">
        <v>5891</v>
      </c>
      <c r="C1408">
        <v>10113605774</v>
      </c>
      <c r="D1408" t="s">
        <v>36</v>
      </c>
    </row>
    <row r="1409" spans="1:4" x14ac:dyDescent="0.35">
      <c r="A1409" t="s">
        <v>2847</v>
      </c>
      <c r="B1409" t="s">
        <v>5892</v>
      </c>
      <c r="C1409">
        <v>10023236837</v>
      </c>
      <c r="D1409" t="s">
        <v>19</v>
      </c>
    </row>
    <row r="1410" spans="1:4" x14ac:dyDescent="0.35">
      <c r="A1410" t="s">
        <v>2848</v>
      </c>
      <c r="B1410" t="s">
        <v>5893</v>
      </c>
      <c r="C1410">
        <v>10050715624</v>
      </c>
      <c r="D1410" t="s">
        <v>190</v>
      </c>
    </row>
    <row r="1411" spans="1:4" x14ac:dyDescent="0.35">
      <c r="A1411" t="s">
        <v>2849</v>
      </c>
      <c r="B1411" t="s">
        <v>5894</v>
      </c>
      <c r="C1411">
        <v>10009366140</v>
      </c>
      <c r="D1411" t="s">
        <v>25</v>
      </c>
    </row>
    <row r="1412" spans="1:4" x14ac:dyDescent="0.35">
      <c r="A1412" t="s">
        <v>2850</v>
      </c>
      <c r="B1412" t="s">
        <v>5895</v>
      </c>
      <c r="C1412">
        <v>10042363217</v>
      </c>
      <c r="D1412" t="s">
        <v>61</v>
      </c>
    </row>
    <row r="1413" spans="1:4" x14ac:dyDescent="0.35">
      <c r="A1413" t="s">
        <v>287</v>
      </c>
      <c r="B1413" t="s">
        <v>5896</v>
      </c>
      <c r="C1413">
        <v>10010177910</v>
      </c>
      <c r="D1413" t="s">
        <v>175</v>
      </c>
    </row>
    <row r="1414" spans="1:4" x14ac:dyDescent="0.35">
      <c r="A1414" t="s">
        <v>2851</v>
      </c>
      <c r="B1414" t="s">
        <v>5897</v>
      </c>
      <c r="C1414">
        <v>10064451733</v>
      </c>
      <c r="D1414" t="s">
        <v>175</v>
      </c>
    </row>
    <row r="1415" spans="1:4" x14ac:dyDescent="0.35">
      <c r="A1415" t="s">
        <v>2852</v>
      </c>
      <c r="B1415" t="s">
        <v>5898</v>
      </c>
      <c r="C1415">
        <v>10002191574</v>
      </c>
      <c r="D1415" t="s">
        <v>1642</v>
      </c>
    </row>
    <row r="1416" spans="1:4" x14ac:dyDescent="0.35">
      <c r="A1416" t="s">
        <v>2853</v>
      </c>
      <c r="B1416" t="s">
        <v>4778</v>
      </c>
      <c r="C1416">
        <v>10021933195</v>
      </c>
      <c r="D1416" t="s">
        <v>29</v>
      </c>
    </row>
    <row r="1417" spans="1:4" x14ac:dyDescent="0.35">
      <c r="A1417" t="s">
        <v>2854</v>
      </c>
      <c r="B1417" t="s">
        <v>5899</v>
      </c>
      <c r="C1417">
        <v>10099134586</v>
      </c>
      <c r="D1417" t="s">
        <v>241</v>
      </c>
    </row>
    <row r="1418" spans="1:4" x14ac:dyDescent="0.35">
      <c r="A1418" t="s">
        <v>2855</v>
      </c>
      <c r="B1418" t="s">
        <v>5418</v>
      </c>
      <c r="C1418">
        <v>10087577038</v>
      </c>
      <c r="D1418" t="s">
        <v>4816</v>
      </c>
    </row>
    <row r="1419" spans="1:4" x14ac:dyDescent="0.35">
      <c r="A1419" t="s">
        <v>2856</v>
      </c>
      <c r="B1419" t="s">
        <v>5900</v>
      </c>
      <c r="C1419">
        <v>10079681945</v>
      </c>
      <c r="D1419" t="s">
        <v>241</v>
      </c>
    </row>
    <row r="1420" spans="1:4" x14ac:dyDescent="0.35">
      <c r="A1420" t="s">
        <v>2857</v>
      </c>
      <c r="B1420" t="s">
        <v>4872</v>
      </c>
      <c r="C1420">
        <v>10021677258</v>
      </c>
      <c r="D1420" t="s">
        <v>29</v>
      </c>
    </row>
    <row r="1421" spans="1:4" x14ac:dyDescent="0.35">
      <c r="A1421" t="s">
        <v>2858</v>
      </c>
      <c r="B1421" t="s">
        <v>5901</v>
      </c>
      <c r="C1421">
        <v>10095845882</v>
      </c>
      <c r="D1421" t="s">
        <v>40</v>
      </c>
    </row>
    <row r="1422" spans="1:4" x14ac:dyDescent="0.35">
      <c r="A1422" t="s">
        <v>451</v>
      </c>
      <c r="B1422" t="s">
        <v>5902</v>
      </c>
      <c r="C1422">
        <v>10030159607</v>
      </c>
      <c r="D1422" t="s">
        <v>53</v>
      </c>
    </row>
    <row r="1423" spans="1:4" x14ac:dyDescent="0.35">
      <c r="A1423" t="s">
        <v>2859</v>
      </c>
      <c r="B1423" t="s">
        <v>5903</v>
      </c>
      <c r="C1423">
        <v>10065928860</v>
      </c>
      <c r="D1423" t="s">
        <v>17</v>
      </c>
    </row>
    <row r="1424" spans="1:4" x14ac:dyDescent="0.35">
      <c r="A1424" t="s">
        <v>2860</v>
      </c>
      <c r="B1424" t="s">
        <v>5904</v>
      </c>
      <c r="C1424">
        <v>10118893385</v>
      </c>
      <c r="D1424" t="s">
        <v>56</v>
      </c>
    </row>
    <row r="1425" spans="1:4" x14ac:dyDescent="0.35">
      <c r="A1425" t="s">
        <v>2861</v>
      </c>
      <c r="B1425" t="s">
        <v>5490</v>
      </c>
      <c r="C1425">
        <v>10011162256</v>
      </c>
      <c r="D1425" t="s">
        <v>4763</v>
      </c>
    </row>
    <row r="1426" spans="1:4" x14ac:dyDescent="0.35">
      <c r="A1426" t="s">
        <v>2862</v>
      </c>
      <c r="B1426" t="s">
        <v>5905</v>
      </c>
      <c r="C1426">
        <v>10115009244</v>
      </c>
      <c r="D1426" t="s">
        <v>190</v>
      </c>
    </row>
    <row r="1427" spans="1:4" x14ac:dyDescent="0.35">
      <c r="A1427" t="s">
        <v>2863</v>
      </c>
      <c r="B1427" t="s">
        <v>5906</v>
      </c>
      <c r="C1427">
        <v>10101946172</v>
      </c>
      <c r="D1427" t="s">
        <v>241</v>
      </c>
    </row>
    <row r="1428" spans="1:4" x14ac:dyDescent="0.35">
      <c r="A1428" t="s">
        <v>2864</v>
      </c>
      <c r="B1428" t="s">
        <v>5907</v>
      </c>
      <c r="C1428">
        <v>10069191902</v>
      </c>
      <c r="D1428" t="s">
        <v>17</v>
      </c>
    </row>
    <row r="1429" spans="1:4" x14ac:dyDescent="0.35">
      <c r="A1429" t="s">
        <v>2865</v>
      </c>
      <c r="B1429" t="s">
        <v>5214</v>
      </c>
      <c r="C1429">
        <v>10079681844</v>
      </c>
      <c r="D1429" t="s">
        <v>241</v>
      </c>
    </row>
    <row r="1430" spans="1:4" x14ac:dyDescent="0.35">
      <c r="A1430" t="s">
        <v>2866</v>
      </c>
      <c r="B1430" t="s">
        <v>5908</v>
      </c>
      <c r="C1430">
        <v>10031546808</v>
      </c>
      <c r="D1430" t="s">
        <v>53</v>
      </c>
    </row>
    <row r="1431" spans="1:4" x14ac:dyDescent="0.35">
      <c r="A1431" t="s">
        <v>2867</v>
      </c>
      <c r="B1431" t="s">
        <v>5187</v>
      </c>
      <c r="C1431">
        <v>10053130924</v>
      </c>
      <c r="D1431" t="s">
        <v>47</v>
      </c>
    </row>
    <row r="1432" spans="1:4" x14ac:dyDescent="0.35">
      <c r="A1432" t="s">
        <v>2868</v>
      </c>
      <c r="B1432" t="s">
        <v>5909</v>
      </c>
      <c r="C1432">
        <v>10109512778</v>
      </c>
      <c r="D1432" t="s">
        <v>67</v>
      </c>
    </row>
    <row r="1433" spans="1:4" x14ac:dyDescent="0.35">
      <c r="A1433" t="s">
        <v>2869</v>
      </c>
      <c r="B1433" t="s">
        <v>5910</v>
      </c>
      <c r="C1433">
        <v>10100511582</v>
      </c>
      <c r="D1433" t="s">
        <v>241</v>
      </c>
    </row>
    <row r="1434" spans="1:4" x14ac:dyDescent="0.35">
      <c r="A1434" t="s">
        <v>515</v>
      </c>
      <c r="B1434" t="s">
        <v>5911</v>
      </c>
      <c r="C1434">
        <v>10042451628</v>
      </c>
      <c r="D1434" t="s">
        <v>61</v>
      </c>
    </row>
    <row r="1435" spans="1:4" x14ac:dyDescent="0.35">
      <c r="A1435" t="s">
        <v>2870</v>
      </c>
      <c r="B1435" t="s">
        <v>5912</v>
      </c>
      <c r="C1435">
        <v>10013456005</v>
      </c>
      <c r="D1435" t="s">
        <v>67</v>
      </c>
    </row>
    <row r="1436" spans="1:4" x14ac:dyDescent="0.35">
      <c r="A1436" t="s">
        <v>2871</v>
      </c>
      <c r="B1436" t="s">
        <v>5913</v>
      </c>
      <c r="C1436">
        <v>10050023991</v>
      </c>
      <c r="D1436" t="s">
        <v>190</v>
      </c>
    </row>
    <row r="1437" spans="1:4" x14ac:dyDescent="0.35">
      <c r="A1437" t="s">
        <v>2872</v>
      </c>
      <c r="B1437" t="s">
        <v>4775</v>
      </c>
      <c r="C1437">
        <v>10101945465</v>
      </c>
      <c r="D1437" t="s">
        <v>241</v>
      </c>
    </row>
    <row r="1438" spans="1:4" x14ac:dyDescent="0.35">
      <c r="A1438" t="s">
        <v>284</v>
      </c>
      <c r="B1438" t="s">
        <v>5914</v>
      </c>
      <c r="C1438">
        <v>10010114252</v>
      </c>
      <c r="D1438" t="s">
        <v>285</v>
      </c>
    </row>
    <row r="1439" spans="1:4" x14ac:dyDescent="0.35">
      <c r="A1439" t="s">
        <v>2873</v>
      </c>
      <c r="B1439" t="s">
        <v>5915</v>
      </c>
      <c r="C1439">
        <v>10049549402</v>
      </c>
      <c r="D1439" t="s">
        <v>5081</v>
      </c>
    </row>
    <row r="1440" spans="1:4" x14ac:dyDescent="0.35">
      <c r="A1440" t="s">
        <v>222</v>
      </c>
      <c r="B1440" t="s">
        <v>5916</v>
      </c>
      <c r="C1440">
        <v>10022697475</v>
      </c>
      <c r="D1440" t="s">
        <v>19</v>
      </c>
    </row>
    <row r="1441" spans="1:4" x14ac:dyDescent="0.35">
      <c r="A1441" t="s">
        <v>2874</v>
      </c>
      <c r="B1441" t="s">
        <v>5917</v>
      </c>
      <c r="C1441">
        <v>10060100978</v>
      </c>
      <c r="D1441" t="s">
        <v>92</v>
      </c>
    </row>
    <row r="1442" spans="1:4" x14ac:dyDescent="0.35">
      <c r="A1442" t="s">
        <v>2875</v>
      </c>
      <c r="B1442" t="s">
        <v>5918</v>
      </c>
      <c r="C1442">
        <v>10073516785</v>
      </c>
      <c r="D1442" t="s">
        <v>61</v>
      </c>
    </row>
    <row r="1443" spans="1:4" x14ac:dyDescent="0.35">
      <c r="A1443" t="s">
        <v>2876</v>
      </c>
      <c r="B1443" t="s">
        <v>5335</v>
      </c>
      <c r="C1443">
        <v>10053157701</v>
      </c>
      <c r="D1443" t="s">
        <v>59</v>
      </c>
    </row>
    <row r="1444" spans="1:4" x14ac:dyDescent="0.35">
      <c r="A1444" t="s">
        <v>2877</v>
      </c>
      <c r="B1444" t="s">
        <v>4636</v>
      </c>
      <c r="C1444">
        <v>10008976928</v>
      </c>
      <c r="D1444" t="s">
        <v>1642</v>
      </c>
    </row>
    <row r="1445" spans="1:4" x14ac:dyDescent="0.35">
      <c r="A1445" t="s">
        <v>286</v>
      </c>
      <c r="B1445" t="s">
        <v>5919</v>
      </c>
      <c r="C1445">
        <v>10009232966</v>
      </c>
      <c r="D1445" t="s">
        <v>47</v>
      </c>
    </row>
    <row r="1446" spans="1:4" x14ac:dyDescent="0.35">
      <c r="A1446" t="s">
        <v>438</v>
      </c>
      <c r="B1446" t="s">
        <v>5349</v>
      </c>
      <c r="C1446">
        <v>10015338916</v>
      </c>
      <c r="D1446" t="s">
        <v>17</v>
      </c>
    </row>
    <row r="1447" spans="1:4" x14ac:dyDescent="0.35">
      <c r="A1447" t="s">
        <v>647</v>
      </c>
      <c r="B1447" t="s">
        <v>5920</v>
      </c>
      <c r="C1447">
        <v>10053235604</v>
      </c>
      <c r="D1447" t="s">
        <v>59</v>
      </c>
    </row>
    <row r="1448" spans="1:4" x14ac:dyDescent="0.35">
      <c r="A1448" t="s">
        <v>2878</v>
      </c>
      <c r="B1448" t="s">
        <v>5921</v>
      </c>
      <c r="C1448">
        <v>10014173300</v>
      </c>
      <c r="D1448" t="s">
        <v>19</v>
      </c>
    </row>
    <row r="1449" spans="1:4" x14ac:dyDescent="0.35">
      <c r="A1449" t="s">
        <v>2879</v>
      </c>
      <c r="B1449" t="s">
        <v>5922</v>
      </c>
      <c r="C1449">
        <v>10053236311</v>
      </c>
      <c r="D1449" t="s">
        <v>59</v>
      </c>
    </row>
    <row r="1450" spans="1:4" x14ac:dyDescent="0.35">
      <c r="A1450" t="s">
        <v>2880</v>
      </c>
      <c r="B1450" t="s">
        <v>5923</v>
      </c>
      <c r="C1450">
        <v>10013167631</v>
      </c>
      <c r="D1450" t="s">
        <v>159</v>
      </c>
    </row>
    <row r="1451" spans="1:4" x14ac:dyDescent="0.35">
      <c r="A1451" t="s">
        <v>2881</v>
      </c>
      <c r="B1451" t="s">
        <v>5924</v>
      </c>
      <c r="C1451">
        <v>10040912863</v>
      </c>
      <c r="D1451" t="s">
        <v>61</v>
      </c>
    </row>
    <row r="1452" spans="1:4" x14ac:dyDescent="0.35">
      <c r="A1452" t="s">
        <v>2882</v>
      </c>
      <c r="B1452" t="s">
        <v>5925</v>
      </c>
      <c r="C1452">
        <v>10055650601</v>
      </c>
      <c r="D1452" t="s">
        <v>59</v>
      </c>
    </row>
    <row r="1453" spans="1:4" x14ac:dyDescent="0.35">
      <c r="A1453" t="s">
        <v>2883</v>
      </c>
      <c r="B1453" t="s">
        <v>5926</v>
      </c>
      <c r="C1453">
        <v>10023459533</v>
      </c>
      <c r="D1453" t="s">
        <v>285</v>
      </c>
    </row>
    <row r="1454" spans="1:4" x14ac:dyDescent="0.35">
      <c r="A1454" t="s">
        <v>2884</v>
      </c>
      <c r="B1454" t="s">
        <v>5927</v>
      </c>
      <c r="C1454">
        <v>10084177085</v>
      </c>
      <c r="D1454" t="s">
        <v>4757</v>
      </c>
    </row>
    <row r="1455" spans="1:4" x14ac:dyDescent="0.35">
      <c r="A1455" t="s">
        <v>2885</v>
      </c>
      <c r="B1455" t="s">
        <v>5833</v>
      </c>
      <c r="C1455">
        <v>10084051288</v>
      </c>
      <c r="D1455" t="s">
        <v>44</v>
      </c>
    </row>
    <row r="1456" spans="1:4" x14ac:dyDescent="0.35">
      <c r="A1456" t="s">
        <v>2886</v>
      </c>
      <c r="B1456" t="s">
        <v>5928</v>
      </c>
      <c r="C1456">
        <v>10006399051</v>
      </c>
      <c r="D1456" t="s">
        <v>90</v>
      </c>
    </row>
    <row r="1457" spans="1:4" x14ac:dyDescent="0.35">
      <c r="A1457" t="s">
        <v>2887</v>
      </c>
      <c r="B1457" t="s">
        <v>5929</v>
      </c>
      <c r="C1457">
        <v>10080770163</v>
      </c>
      <c r="D1457" t="s">
        <v>59</v>
      </c>
    </row>
    <row r="1458" spans="1:4" x14ac:dyDescent="0.35">
      <c r="A1458" t="s">
        <v>2888</v>
      </c>
      <c r="B1458" t="s">
        <v>5930</v>
      </c>
      <c r="C1458">
        <v>10006570823</v>
      </c>
      <c r="D1458" t="s">
        <v>17</v>
      </c>
    </row>
    <row r="1459" spans="1:4" x14ac:dyDescent="0.35">
      <c r="A1459" t="s">
        <v>2889</v>
      </c>
      <c r="B1459" t="s">
        <v>5931</v>
      </c>
      <c r="C1459">
        <v>10007738257</v>
      </c>
      <c r="D1459" t="s">
        <v>1642</v>
      </c>
    </row>
    <row r="1460" spans="1:4" x14ac:dyDescent="0.35">
      <c r="A1460" t="s">
        <v>2890</v>
      </c>
      <c r="B1460" t="s">
        <v>5932</v>
      </c>
      <c r="C1460">
        <v>10015440865</v>
      </c>
      <c r="D1460" t="s">
        <v>27</v>
      </c>
    </row>
    <row r="1461" spans="1:4" x14ac:dyDescent="0.35">
      <c r="A1461" t="s">
        <v>2891</v>
      </c>
      <c r="B1461" t="s">
        <v>5933</v>
      </c>
      <c r="C1461">
        <v>10004469660</v>
      </c>
      <c r="D1461" t="s">
        <v>253</v>
      </c>
    </row>
    <row r="1462" spans="1:4" x14ac:dyDescent="0.35">
      <c r="A1462" t="s">
        <v>2892</v>
      </c>
      <c r="B1462" t="s">
        <v>5714</v>
      </c>
      <c r="C1462">
        <v>10010655432</v>
      </c>
      <c r="D1462" t="s">
        <v>285</v>
      </c>
    </row>
    <row r="1463" spans="1:4" x14ac:dyDescent="0.35">
      <c r="A1463" t="s">
        <v>2893</v>
      </c>
      <c r="B1463" t="s">
        <v>5267</v>
      </c>
      <c r="C1463">
        <v>10016128959</v>
      </c>
      <c r="D1463" t="s">
        <v>40</v>
      </c>
    </row>
    <row r="1464" spans="1:4" x14ac:dyDescent="0.35">
      <c r="A1464" t="s">
        <v>2894</v>
      </c>
      <c r="B1464" t="s">
        <v>5267</v>
      </c>
      <c r="C1464">
        <v>10101945869</v>
      </c>
      <c r="D1464" t="s">
        <v>241</v>
      </c>
    </row>
    <row r="1465" spans="1:4" x14ac:dyDescent="0.35">
      <c r="A1465" t="s">
        <v>2895</v>
      </c>
      <c r="B1465" t="s">
        <v>5934</v>
      </c>
      <c r="C1465">
        <v>10010800225</v>
      </c>
      <c r="D1465" t="s">
        <v>159</v>
      </c>
    </row>
    <row r="1466" spans="1:4" x14ac:dyDescent="0.35">
      <c r="A1466" t="s">
        <v>2896</v>
      </c>
      <c r="B1466" t="s">
        <v>5935</v>
      </c>
      <c r="C1466">
        <v>10096169016</v>
      </c>
      <c r="D1466" t="s">
        <v>40</v>
      </c>
    </row>
    <row r="1467" spans="1:4" x14ac:dyDescent="0.35">
      <c r="A1467" t="s">
        <v>2897</v>
      </c>
      <c r="B1467" t="s">
        <v>5936</v>
      </c>
      <c r="C1467">
        <v>10094619844</v>
      </c>
      <c r="D1467" t="s">
        <v>285</v>
      </c>
    </row>
    <row r="1468" spans="1:4" x14ac:dyDescent="0.35">
      <c r="A1468" t="s">
        <v>2555</v>
      </c>
      <c r="B1468" t="s">
        <v>5937</v>
      </c>
      <c r="C1468">
        <v>10016805636</v>
      </c>
      <c r="D1468" t="s">
        <v>56</v>
      </c>
    </row>
    <row r="1469" spans="1:4" x14ac:dyDescent="0.35">
      <c r="A1469" t="s">
        <v>2898</v>
      </c>
      <c r="B1469" t="s">
        <v>5474</v>
      </c>
      <c r="C1469">
        <v>10063636226</v>
      </c>
      <c r="D1469" t="s">
        <v>285</v>
      </c>
    </row>
    <row r="1470" spans="1:4" x14ac:dyDescent="0.35">
      <c r="A1470" t="s">
        <v>2899</v>
      </c>
      <c r="B1470" t="s">
        <v>5938</v>
      </c>
      <c r="C1470">
        <v>10015469460</v>
      </c>
      <c r="D1470" t="s">
        <v>61</v>
      </c>
    </row>
    <row r="1471" spans="1:4" x14ac:dyDescent="0.35">
      <c r="A1471" t="s">
        <v>2900</v>
      </c>
      <c r="B1471" t="s">
        <v>5900</v>
      </c>
      <c r="C1471">
        <v>10065659785</v>
      </c>
      <c r="D1471" t="s">
        <v>17</v>
      </c>
    </row>
    <row r="1472" spans="1:4" x14ac:dyDescent="0.35">
      <c r="A1472" t="s">
        <v>2901</v>
      </c>
      <c r="B1472" t="s">
        <v>5939</v>
      </c>
      <c r="C1472">
        <v>10092946996</v>
      </c>
      <c r="D1472" t="s">
        <v>56</v>
      </c>
    </row>
    <row r="1473" spans="1:4" x14ac:dyDescent="0.35">
      <c r="A1473" t="s">
        <v>2902</v>
      </c>
      <c r="B1473" t="s">
        <v>5940</v>
      </c>
      <c r="C1473">
        <v>10034909270</v>
      </c>
      <c r="D1473" t="s">
        <v>121</v>
      </c>
    </row>
    <row r="1474" spans="1:4" x14ac:dyDescent="0.35">
      <c r="A1474" t="s">
        <v>2903</v>
      </c>
      <c r="B1474" t="s">
        <v>5941</v>
      </c>
      <c r="C1474">
        <v>10026261419</v>
      </c>
      <c r="D1474" t="s">
        <v>17</v>
      </c>
    </row>
    <row r="1475" spans="1:4" x14ac:dyDescent="0.35">
      <c r="A1475" t="s">
        <v>2904</v>
      </c>
      <c r="B1475" t="s">
        <v>5942</v>
      </c>
      <c r="C1475">
        <v>10010170937</v>
      </c>
      <c r="D1475" t="s">
        <v>25</v>
      </c>
    </row>
    <row r="1476" spans="1:4" x14ac:dyDescent="0.35">
      <c r="A1476" t="s">
        <v>2905</v>
      </c>
      <c r="B1476" t="s">
        <v>5333</v>
      </c>
      <c r="C1476">
        <v>10010718278</v>
      </c>
      <c r="D1476" t="s">
        <v>38</v>
      </c>
    </row>
    <row r="1477" spans="1:4" x14ac:dyDescent="0.35">
      <c r="A1477" t="s">
        <v>2906</v>
      </c>
      <c r="B1477" t="s">
        <v>5943</v>
      </c>
      <c r="C1477">
        <v>10097462146</v>
      </c>
      <c r="D1477" t="s">
        <v>38</v>
      </c>
    </row>
    <row r="1478" spans="1:4" x14ac:dyDescent="0.35">
      <c r="A1478" t="s">
        <v>2907</v>
      </c>
      <c r="B1478" t="s">
        <v>5944</v>
      </c>
      <c r="C1478">
        <v>10085602682</v>
      </c>
      <c r="D1478" t="s">
        <v>260</v>
      </c>
    </row>
    <row r="1479" spans="1:4" x14ac:dyDescent="0.35">
      <c r="A1479" t="s">
        <v>233</v>
      </c>
      <c r="B1479" t="s">
        <v>5184</v>
      </c>
      <c r="C1479">
        <v>10016000536</v>
      </c>
      <c r="D1479" t="s">
        <v>15</v>
      </c>
    </row>
    <row r="1480" spans="1:4" x14ac:dyDescent="0.35">
      <c r="A1480" t="s">
        <v>2908</v>
      </c>
      <c r="B1480" t="s">
        <v>5945</v>
      </c>
      <c r="C1480">
        <v>10062942371</v>
      </c>
      <c r="D1480" t="s">
        <v>4820</v>
      </c>
    </row>
    <row r="1481" spans="1:4" x14ac:dyDescent="0.35">
      <c r="A1481" t="s">
        <v>2909</v>
      </c>
      <c r="B1481" t="s">
        <v>5946</v>
      </c>
      <c r="C1481">
        <v>10004474613</v>
      </c>
      <c r="D1481" t="s">
        <v>253</v>
      </c>
    </row>
    <row r="1482" spans="1:4" x14ac:dyDescent="0.35">
      <c r="A1482" t="s">
        <v>2910</v>
      </c>
      <c r="B1482" t="s">
        <v>5947</v>
      </c>
      <c r="C1482">
        <v>10015567167</v>
      </c>
      <c r="D1482" t="s">
        <v>15</v>
      </c>
    </row>
    <row r="1483" spans="1:4" x14ac:dyDescent="0.35">
      <c r="A1483" t="s">
        <v>476</v>
      </c>
      <c r="B1483" t="s">
        <v>5948</v>
      </c>
      <c r="C1483">
        <v>10010169220</v>
      </c>
      <c r="D1483" t="s">
        <v>15</v>
      </c>
    </row>
    <row r="1484" spans="1:4" x14ac:dyDescent="0.35">
      <c r="A1484" t="s">
        <v>2911</v>
      </c>
      <c r="B1484" t="s">
        <v>5949</v>
      </c>
      <c r="C1484">
        <v>10011023628</v>
      </c>
      <c r="D1484" t="s">
        <v>25</v>
      </c>
    </row>
    <row r="1485" spans="1:4" x14ac:dyDescent="0.35">
      <c r="A1485" t="s">
        <v>2912</v>
      </c>
      <c r="B1485" t="s">
        <v>5950</v>
      </c>
      <c r="C1485">
        <v>10010608851</v>
      </c>
      <c r="D1485" t="s">
        <v>36</v>
      </c>
    </row>
    <row r="1486" spans="1:4" x14ac:dyDescent="0.35">
      <c r="A1486" t="s">
        <v>2448</v>
      </c>
      <c r="B1486" t="s">
        <v>5951</v>
      </c>
      <c r="C1486">
        <v>10063981180</v>
      </c>
      <c r="D1486" t="s">
        <v>4757</v>
      </c>
    </row>
    <row r="1487" spans="1:4" x14ac:dyDescent="0.35">
      <c r="A1487" t="s">
        <v>2913</v>
      </c>
      <c r="B1487" t="s">
        <v>5952</v>
      </c>
      <c r="C1487">
        <v>10084256810</v>
      </c>
      <c r="D1487" t="s">
        <v>67</v>
      </c>
    </row>
    <row r="1488" spans="1:4" x14ac:dyDescent="0.35">
      <c r="A1488" t="s">
        <v>2914</v>
      </c>
      <c r="B1488" t="s">
        <v>5953</v>
      </c>
      <c r="C1488">
        <v>10004552920</v>
      </c>
      <c r="D1488" t="s">
        <v>260</v>
      </c>
    </row>
    <row r="1489" spans="1:4" x14ac:dyDescent="0.35">
      <c r="A1489" t="s">
        <v>2915</v>
      </c>
      <c r="B1489" t="s">
        <v>5789</v>
      </c>
      <c r="C1489">
        <v>10010725958</v>
      </c>
      <c r="D1489" t="s">
        <v>159</v>
      </c>
    </row>
    <row r="1490" spans="1:4" x14ac:dyDescent="0.35">
      <c r="A1490" t="s">
        <v>2916</v>
      </c>
      <c r="B1490" t="s">
        <v>5954</v>
      </c>
      <c r="C1490">
        <v>10029943476</v>
      </c>
      <c r="D1490" t="s">
        <v>53</v>
      </c>
    </row>
    <row r="1491" spans="1:4" x14ac:dyDescent="0.35">
      <c r="A1491" t="s">
        <v>2917</v>
      </c>
      <c r="B1491" t="s">
        <v>5610</v>
      </c>
      <c r="C1491">
        <v>10011047371</v>
      </c>
      <c r="D1491" t="s">
        <v>25</v>
      </c>
    </row>
    <row r="1492" spans="1:4" x14ac:dyDescent="0.35">
      <c r="A1492" t="s">
        <v>259</v>
      </c>
      <c r="B1492" t="s">
        <v>5955</v>
      </c>
      <c r="C1492">
        <v>10008691887</v>
      </c>
      <c r="D1492" t="s">
        <v>260</v>
      </c>
    </row>
    <row r="1493" spans="1:4" x14ac:dyDescent="0.35">
      <c r="A1493" t="s">
        <v>2918</v>
      </c>
      <c r="B1493" t="s">
        <v>5956</v>
      </c>
      <c r="C1493">
        <v>10005991045</v>
      </c>
      <c r="D1493" t="s">
        <v>56</v>
      </c>
    </row>
    <row r="1494" spans="1:4" x14ac:dyDescent="0.35">
      <c r="A1494" t="s">
        <v>2883</v>
      </c>
      <c r="B1494" t="s">
        <v>5926</v>
      </c>
      <c r="C1494">
        <v>10085563781</v>
      </c>
      <c r="D1494" t="s">
        <v>285</v>
      </c>
    </row>
    <row r="1495" spans="1:4" x14ac:dyDescent="0.35">
      <c r="A1495" t="s">
        <v>2919</v>
      </c>
      <c r="B1495" t="s">
        <v>5175</v>
      </c>
      <c r="C1495">
        <v>10009069581</v>
      </c>
      <c r="D1495" t="s">
        <v>260</v>
      </c>
    </row>
    <row r="1496" spans="1:4" x14ac:dyDescent="0.35">
      <c r="A1496" t="s">
        <v>2920</v>
      </c>
      <c r="B1496" t="s">
        <v>5957</v>
      </c>
      <c r="C1496">
        <v>10011057475</v>
      </c>
      <c r="D1496" t="s">
        <v>47</v>
      </c>
    </row>
    <row r="1497" spans="1:4" x14ac:dyDescent="0.35">
      <c r="A1497" t="s">
        <v>2921</v>
      </c>
      <c r="B1497" t="s">
        <v>5958</v>
      </c>
      <c r="C1497">
        <v>10040477171</v>
      </c>
      <c r="D1497" t="s">
        <v>61</v>
      </c>
    </row>
    <row r="1498" spans="1:4" x14ac:dyDescent="0.35">
      <c r="A1498" t="s">
        <v>2922</v>
      </c>
      <c r="B1498" t="s">
        <v>5959</v>
      </c>
      <c r="C1498">
        <v>10006896882</v>
      </c>
      <c r="D1498" t="s">
        <v>29</v>
      </c>
    </row>
    <row r="1499" spans="1:4" x14ac:dyDescent="0.35">
      <c r="A1499" t="s">
        <v>2923</v>
      </c>
      <c r="B1499" t="s">
        <v>5697</v>
      </c>
      <c r="C1499">
        <v>10084757065</v>
      </c>
      <c r="D1499" t="s">
        <v>38</v>
      </c>
    </row>
    <row r="1500" spans="1:4" x14ac:dyDescent="0.35">
      <c r="A1500" t="s">
        <v>2924</v>
      </c>
      <c r="B1500" t="s">
        <v>5960</v>
      </c>
      <c r="C1500">
        <v>10006256177</v>
      </c>
      <c r="D1500" t="s">
        <v>260</v>
      </c>
    </row>
    <row r="1501" spans="1:4" x14ac:dyDescent="0.35">
      <c r="A1501" t="s">
        <v>2925</v>
      </c>
      <c r="B1501" t="s">
        <v>5961</v>
      </c>
      <c r="C1501">
        <v>10042501744</v>
      </c>
      <c r="D1501" t="s">
        <v>61</v>
      </c>
    </row>
    <row r="1502" spans="1:4" x14ac:dyDescent="0.35">
      <c r="A1502" t="s">
        <v>2926</v>
      </c>
      <c r="B1502" t="s">
        <v>5962</v>
      </c>
      <c r="C1502">
        <v>10083485254</v>
      </c>
      <c r="D1502" t="s">
        <v>159</v>
      </c>
    </row>
    <row r="1503" spans="1:4" x14ac:dyDescent="0.35">
      <c r="A1503" t="s">
        <v>2927</v>
      </c>
      <c r="B1503" t="s">
        <v>5963</v>
      </c>
      <c r="C1503">
        <v>10052690380</v>
      </c>
      <c r="D1503" t="s">
        <v>56</v>
      </c>
    </row>
    <row r="1504" spans="1:4" x14ac:dyDescent="0.35">
      <c r="A1504" t="s">
        <v>2928</v>
      </c>
      <c r="B1504" t="s">
        <v>5964</v>
      </c>
      <c r="C1504">
        <v>10010880956</v>
      </c>
      <c r="D1504" t="s">
        <v>121</v>
      </c>
    </row>
    <row r="1505" spans="1:4" x14ac:dyDescent="0.35">
      <c r="A1505" t="s">
        <v>439</v>
      </c>
      <c r="B1505" t="s">
        <v>5293</v>
      </c>
      <c r="C1505">
        <v>10015339017</v>
      </c>
      <c r="D1505" t="s">
        <v>17</v>
      </c>
    </row>
    <row r="1506" spans="1:4" x14ac:dyDescent="0.35">
      <c r="A1506" t="s">
        <v>219</v>
      </c>
      <c r="B1506" t="s">
        <v>5965</v>
      </c>
      <c r="C1506">
        <v>10015328711</v>
      </c>
      <c r="D1506" t="s">
        <v>17</v>
      </c>
    </row>
    <row r="1507" spans="1:4" x14ac:dyDescent="0.35">
      <c r="A1507" t="s">
        <v>2929</v>
      </c>
      <c r="B1507" t="s">
        <v>5966</v>
      </c>
      <c r="C1507">
        <v>10030434237</v>
      </c>
      <c r="D1507" t="s">
        <v>53</v>
      </c>
    </row>
    <row r="1508" spans="1:4" x14ac:dyDescent="0.35">
      <c r="A1508" t="s">
        <v>2930</v>
      </c>
      <c r="B1508" t="s">
        <v>5967</v>
      </c>
      <c r="C1508">
        <v>10075987760</v>
      </c>
      <c r="D1508" t="s">
        <v>56</v>
      </c>
    </row>
    <row r="1509" spans="1:4" x14ac:dyDescent="0.35">
      <c r="A1509" t="s">
        <v>2931</v>
      </c>
      <c r="B1509" t="s">
        <v>5968</v>
      </c>
      <c r="C1509">
        <v>10081003266</v>
      </c>
      <c r="D1509" t="s">
        <v>56</v>
      </c>
    </row>
    <row r="1510" spans="1:4" x14ac:dyDescent="0.35">
      <c r="A1510" t="s">
        <v>2932</v>
      </c>
      <c r="B1510" t="s">
        <v>5969</v>
      </c>
      <c r="C1510">
        <v>10084189314</v>
      </c>
      <c r="D1510" t="s">
        <v>25</v>
      </c>
    </row>
    <row r="1511" spans="1:4" x14ac:dyDescent="0.35">
      <c r="A1511" t="s">
        <v>2933</v>
      </c>
      <c r="B1511" t="s">
        <v>5970</v>
      </c>
      <c r="C1511">
        <v>10026187051</v>
      </c>
      <c r="D1511" t="s">
        <v>17</v>
      </c>
    </row>
    <row r="1512" spans="1:4" x14ac:dyDescent="0.35">
      <c r="A1512" t="s">
        <v>2934</v>
      </c>
      <c r="B1512" t="s">
        <v>5971</v>
      </c>
      <c r="C1512">
        <v>10015510280</v>
      </c>
      <c r="D1512" t="s">
        <v>19</v>
      </c>
    </row>
    <row r="1513" spans="1:4" x14ac:dyDescent="0.35">
      <c r="A1513" t="s">
        <v>273</v>
      </c>
      <c r="B1513" t="s">
        <v>5972</v>
      </c>
      <c r="C1513">
        <v>10062151116</v>
      </c>
      <c r="D1513" t="s">
        <v>56</v>
      </c>
    </row>
    <row r="1514" spans="1:4" x14ac:dyDescent="0.35">
      <c r="A1514" t="s">
        <v>2935</v>
      </c>
      <c r="B1514" t="s">
        <v>5973</v>
      </c>
      <c r="C1514">
        <v>10049768660</v>
      </c>
      <c r="D1514" t="s">
        <v>5081</v>
      </c>
    </row>
    <row r="1515" spans="1:4" x14ac:dyDescent="0.35">
      <c r="A1515" t="s">
        <v>2936</v>
      </c>
      <c r="B1515" t="s">
        <v>5974</v>
      </c>
      <c r="C1515">
        <v>10062576300</v>
      </c>
      <c r="D1515" t="s">
        <v>4704</v>
      </c>
    </row>
    <row r="1516" spans="1:4" x14ac:dyDescent="0.35">
      <c r="A1516" t="s">
        <v>2937</v>
      </c>
      <c r="B1516" t="s">
        <v>5975</v>
      </c>
      <c r="C1516">
        <v>10009914996</v>
      </c>
      <c r="D1516" t="s">
        <v>148</v>
      </c>
    </row>
    <row r="1517" spans="1:4" x14ac:dyDescent="0.35">
      <c r="A1517" t="s">
        <v>312</v>
      </c>
      <c r="B1517" t="s">
        <v>5976</v>
      </c>
      <c r="C1517">
        <v>10007708551</v>
      </c>
      <c r="D1517" t="s">
        <v>238</v>
      </c>
    </row>
    <row r="1518" spans="1:4" x14ac:dyDescent="0.35">
      <c r="A1518" t="s">
        <v>2938</v>
      </c>
      <c r="B1518" t="s">
        <v>5977</v>
      </c>
      <c r="C1518">
        <v>10010789616</v>
      </c>
      <c r="D1518" t="s">
        <v>5978</v>
      </c>
    </row>
    <row r="1519" spans="1:4" x14ac:dyDescent="0.35">
      <c r="A1519" t="s">
        <v>2939</v>
      </c>
      <c r="B1519" t="s">
        <v>5979</v>
      </c>
      <c r="C1519">
        <v>10010177809</v>
      </c>
      <c r="D1519" t="s">
        <v>175</v>
      </c>
    </row>
    <row r="1520" spans="1:4" x14ac:dyDescent="0.35">
      <c r="A1520" t="s">
        <v>2940</v>
      </c>
      <c r="B1520" t="s">
        <v>5448</v>
      </c>
      <c r="C1520">
        <v>10010619359</v>
      </c>
      <c r="D1520" t="s">
        <v>5978</v>
      </c>
    </row>
    <row r="1521" spans="1:4" x14ac:dyDescent="0.35">
      <c r="A1521" t="s">
        <v>2941</v>
      </c>
      <c r="B1521" t="s">
        <v>5980</v>
      </c>
      <c r="C1521">
        <v>10063250751</v>
      </c>
      <c r="D1521" t="s">
        <v>88</v>
      </c>
    </row>
    <row r="1522" spans="1:4" x14ac:dyDescent="0.35">
      <c r="A1522" t="s">
        <v>556</v>
      </c>
      <c r="B1522" t="s">
        <v>5981</v>
      </c>
      <c r="C1522">
        <v>10007077647</v>
      </c>
      <c r="D1522" t="s">
        <v>51</v>
      </c>
    </row>
    <row r="1523" spans="1:4" x14ac:dyDescent="0.35">
      <c r="A1523" t="s">
        <v>577</v>
      </c>
      <c r="B1523" t="s">
        <v>5982</v>
      </c>
      <c r="C1523">
        <v>10015781779</v>
      </c>
      <c r="D1523" t="s">
        <v>29</v>
      </c>
    </row>
    <row r="1524" spans="1:4" x14ac:dyDescent="0.35">
      <c r="A1524" t="s">
        <v>2942</v>
      </c>
      <c r="B1524" t="s">
        <v>5983</v>
      </c>
      <c r="C1524">
        <v>10015286271</v>
      </c>
      <c r="D1524" t="s">
        <v>49</v>
      </c>
    </row>
    <row r="1525" spans="1:4" x14ac:dyDescent="0.35">
      <c r="A1525" t="s">
        <v>2943</v>
      </c>
      <c r="B1525" t="s">
        <v>5984</v>
      </c>
      <c r="C1525">
        <v>10063606924</v>
      </c>
      <c r="D1525" t="s">
        <v>159</v>
      </c>
    </row>
    <row r="1526" spans="1:4" x14ac:dyDescent="0.35">
      <c r="A1526" t="s">
        <v>2944</v>
      </c>
      <c r="B1526" t="s">
        <v>5985</v>
      </c>
      <c r="C1526">
        <v>10004739341</v>
      </c>
      <c r="D1526" t="s">
        <v>61</v>
      </c>
    </row>
    <row r="1527" spans="1:4" x14ac:dyDescent="0.35">
      <c r="A1527" t="s">
        <v>2945</v>
      </c>
      <c r="B1527" t="s">
        <v>5986</v>
      </c>
      <c r="C1527">
        <v>10014218059</v>
      </c>
      <c r="D1527" t="s">
        <v>51</v>
      </c>
    </row>
    <row r="1528" spans="1:4" x14ac:dyDescent="0.35">
      <c r="A1528" t="s">
        <v>307</v>
      </c>
      <c r="B1528" t="s">
        <v>5987</v>
      </c>
      <c r="C1528">
        <v>10015336387</v>
      </c>
      <c r="D1528" t="s">
        <v>53</v>
      </c>
    </row>
    <row r="1529" spans="1:4" x14ac:dyDescent="0.35">
      <c r="A1529" t="s">
        <v>2946</v>
      </c>
      <c r="B1529" t="s">
        <v>4719</v>
      </c>
      <c r="C1529">
        <v>10023672327</v>
      </c>
      <c r="D1529" t="s">
        <v>25</v>
      </c>
    </row>
    <row r="1530" spans="1:4" x14ac:dyDescent="0.35">
      <c r="A1530" t="s">
        <v>2947</v>
      </c>
      <c r="B1530" t="s">
        <v>5988</v>
      </c>
      <c r="C1530">
        <v>10054069396</v>
      </c>
      <c r="D1530" t="s">
        <v>15</v>
      </c>
    </row>
    <row r="1531" spans="1:4" x14ac:dyDescent="0.35">
      <c r="A1531" t="s">
        <v>2948</v>
      </c>
      <c r="B1531" t="s">
        <v>5989</v>
      </c>
      <c r="C1531">
        <v>10015559184</v>
      </c>
      <c r="D1531" t="s">
        <v>56</v>
      </c>
    </row>
    <row r="1532" spans="1:4" x14ac:dyDescent="0.35">
      <c r="A1532" t="s">
        <v>2949</v>
      </c>
      <c r="B1532" t="s">
        <v>5990</v>
      </c>
      <c r="C1532">
        <v>10010095155</v>
      </c>
      <c r="D1532" t="s">
        <v>159</v>
      </c>
    </row>
    <row r="1533" spans="1:4" x14ac:dyDescent="0.35">
      <c r="A1533" t="s">
        <v>2950</v>
      </c>
      <c r="B1533" t="s">
        <v>5991</v>
      </c>
      <c r="C1533">
        <v>10021587231</v>
      </c>
      <c r="D1533" t="s">
        <v>40</v>
      </c>
    </row>
    <row r="1534" spans="1:4" x14ac:dyDescent="0.35">
      <c r="A1534" t="s">
        <v>2951</v>
      </c>
      <c r="B1534" t="s">
        <v>5992</v>
      </c>
      <c r="C1534">
        <v>10007782818</v>
      </c>
      <c r="D1534" t="s">
        <v>56</v>
      </c>
    </row>
    <row r="1535" spans="1:4" x14ac:dyDescent="0.35">
      <c r="A1535" t="s">
        <v>2952</v>
      </c>
      <c r="B1535" t="s">
        <v>5993</v>
      </c>
      <c r="C1535">
        <v>10009102523</v>
      </c>
      <c r="D1535" t="s">
        <v>56</v>
      </c>
    </row>
    <row r="1536" spans="1:4" x14ac:dyDescent="0.35">
      <c r="A1536" t="s">
        <v>2953</v>
      </c>
      <c r="B1536" t="s">
        <v>5994</v>
      </c>
      <c r="C1536">
        <v>10054660692</v>
      </c>
      <c r="D1536" t="s">
        <v>47</v>
      </c>
    </row>
    <row r="1537" spans="1:4" x14ac:dyDescent="0.35">
      <c r="A1537" t="s">
        <v>2954</v>
      </c>
      <c r="B1537" t="s">
        <v>5995</v>
      </c>
      <c r="C1537">
        <v>10007760182</v>
      </c>
      <c r="D1537" t="s">
        <v>349</v>
      </c>
    </row>
    <row r="1538" spans="1:4" x14ac:dyDescent="0.35">
      <c r="A1538" t="s">
        <v>2955</v>
      </c>
      <c r="B1538" t="s">
        <v>5996</v>
      </c>
      <c r="C1538">
        <v>10062544166</v>
      </c>
      <c r="D1538" t="s">
        <v>38</v>
      </c>
    </row>
    <row r="1539" spans="1:4" x14ac:dyDescent="0.35">
      <c r="A1539" t="s">
        <v>2956</v>
      </c>
      <c r="B1539" t="s">
        <v>5997</v>
      </c>
      <c r="C1539">
        <v>10016235154</v>
      </c>
      <c r="D1539" t="s">
        <v>56</v>
      </c>
    </row>
    <row r="1540" spans="1:4" x14ac:dyDescent="0.35">
      <c r="A1540" t="s">
        <v>2957</v>
      </c>
      <c r="B1540" t="s">
        <v>5998</v>
      </c>
      <c r="C1540">
        <v>10016799370</v>
      </c>
      <c r="D1540" t="s">
        <v>56</v>
      </c>
    </row>
    <row r="1541" spans="1:4" x14ac:dyDescent="0.35">
      <c r="A1541" t="s">
        <v>2958</v>
      </c>
      <c r="B1541" t="s">
        <v>5999</v>
      </c>
      <c r="C1541">
        <v>10009216394</v>
      </c>
      <c r="D1541" t="s">
        <v>260</v>
      </c>
    </row>
    <row r="1542" spans="1:4" x14ac:dyDescent="0.35">
      <c r="A1542" t="s">
        <v>2959</v>
      </c>
      <c r="B1542" t="s">
        <v>6000</v>
      </c>
      <c r="C1542">
        <v>10011128005</v>
      </c>
      <c r="D1542" t="s">
        <v>19</v>
      </c>
    </row>
    <row r="1543" spans="1:4" x14ac:dyDescent="0.35">
      <c r="A1543" t="s">
        <v>2960</v>
      </c>
      <c r="B1543" t="s">
        <v>6001</v>
      </c>
      <c r="C1543">
        <v>10016277691</v>
      </c>
      <c r="D1543" t="s">
        <v>159</v>
      </c>
    </row>
    <row r="1544" spans="1:4" x14ac:dyDescent="0.35">
      <c r="A1544" t="s">
        <v>2961</v>
      </c>
      <c r="B1544" t="s">
        <v>5713</v>
      </c>
      <c r="C1544">
        <v>10063830529</v>
      </c>
      <c r="D1544" t="s">
        <v>159</v>
      </c>
    </row>
    <row r="1545" spans="1:4" x14ac:dyDescent="0.35">
      <c r="A1545" t="s">
        <v>2962</v>
      </c>
      <c r="B1545" t="s">
        <v>6002</v>
      </c>
      <c r="C1545">
        <v>10064212162</v>
      </c>
      <c r="D1545" t="s">
        <v>56</v>
      </c>
    </row>
    <row r="1546" spans="1:4" x14ac:dyDescent="0.35">
      <c r="A1546" t="s">
        <v>2963</v>
      </c>
      <c r="B1546" t="s">
        <v>6003</v>
      </c>
      <c r="C1546">
        <v>10063767174</v>
      </c>
      <c r="D1546" t="s">
        <v>56</v>
      </c>
    </row>
    <row r="1547" spans="1:4" x14ac:dyDescent="0.35">
      <c r="A1547" t="s">
        <v>2964</v>
      </c>
      <c r="B1547" t="s">
        <v>6004</v>
      </c>
      <c r="C1547">
        <v>10063520230</v>
      </c>
      <c r="D1547" t="s">
        <v>56</v>
      </c>
    </row>
    <row r="1548" spans="1:4" x14ac:dyDescent="0.35">
      <c r="A1548" t="s">
        <v>2965</v>
      </c>
      <c r="B1548" t="s">
        <v>6005</v>
      </c>
      <c r="C1548">
        <v>10015997809</v>
      </c>
      <c r="D1548" t="s">
        <v>38</v>
      </c>
    </row>
    <row r="1549" spans="1:4" x14ac:dyDescent="0.35">
      <c r="A1549" t="s">
        <v>2966</v>
      </c>
      <c r="B1549" t="s">
        <v>6006</v>
      </c>
      <c r="C1549">
        <v>10023676367</v>
      </c>
      <c r="D1549" t="s">
        <v>25</v>
      </c>
    </row>
    <row r="1550" spans="1:4" x14ac:dyDescent="0.35">
      <c r="A1550" t="s">
        <v>2967</v>
      </c>
      <c r="B1550" t="s">
        <v>6007</v>
      </c>
      <c r="C1550">
        <v>10009862658</v>
      </c>
      <c r="D1550" t="s">
        <v>27</v>
      </c>
    </row>
    <row r="1551" spans="1:4" x14ac:dyDescent="0.35">
      <c r="A1551" t="s">
        <v>2968</v>
      </c>
      <c r="B1551" t="s">
        <v>5746</v>
      </c>
      <c r="C1551">
        <v>10009258531</v>
      </c>
      <c r="D1551" t="s">
        <v>31</v>
      </c>
    </row>
    <row r="1552" spans="1:4" x14ac:dyDescent="0.35">
      <c r="A1552" t="s">
        <v>2969</v>
      </c>
      <c r="B1552" t="s">
        <v>6008</v>
      </c>
      <c r="C1552">
        <v>10010765970</v>
      </c>
      <c r="D1552" t="s">
        <v>25</v>
      </c>
    </row>
    <row r="1553" spans="1:4" x14ac:dyDescent="0.35">
      <c r="A1553" t="s">
        <v>2970</v>
      </c>
      <c r="B1553" t="s">
        <v>4655</v>
      </c>
      <c r="C1553">
        <v>10009162238</v>
      </c>
      <c r="D1553" t="s">
        <v>17</v>
      </c>
    </row>
    <row r="1554" spans="1:4" x14ac:dyDescent="0.35">
      <c r="A1554" t="s">
        <v>2971</v>
      </c>
      <c r="B1554" t="s">
        <v>6009</v>
      </c>
      <c r="C1554">
        <v>10006489381</v>
      </c>
      <c r="D1554" t="s">
        <v>61</v>
      </c>
    </row>
    <row r="1555" spans="1:4" x14ac:dyDescent="0.35">
      <c r="A1555" t="s">
        <v>2972</v>
      </c>
      <c r="B1555" t="s">
        <v>6010</v>
      </c>
      <c r="C1555">
        <v>10016112185</v>
      </c>
      <c r="D1555" t="s">
        <v>260</v>
      </c>
    </row>
    <row r="1556" spans="1:4" x14ac:dyDescent="0.35">
      <c r="A1556" t="s">
        <v>2973</v>
      </c>
      <c r="B1556" t="s">
        <v>5474</v>
      </c>
      <c r="C1556">
        <v>10010656442</v>
      </c>
      <c r="D1556" t="s">
        <v>285</v>
      </c>
    </row>
    <row r="1557" spans="1:4" x14ac:dyDescent="0.35">
      <c r="A1557" t="s">
        <v>623</v>
      </c>
      <c r="B1557" t="s">
        <v>6011</v>
      </c>
      <c r="C1557">
        <v>10003299802</v>
      </c>
      <c r="D1557" t="s">
        <v>27</v>
      </c>
    </row>
    <row r="1558" spans="1:4" x14ac:dyDescent="0.35">
      <c r="A1558" t="s">
        <v>2974</v>
      </c>
      <c r="B1558" t="s">
        <v>4748</v>
      </c>
      <c r="C1558">
        <v>10015145118</v>
      </c>
      <c r="D1558" t="s">
        <v>260</v>
      </c>
    </row>
    <row r="1559" spans="1:4" x14ac:dyDescent="0.35">
      <c r="A1559" t="s">
        <v>2975</v>
      </c>
      <c r="B1559" t="s">
        <v>5384</v>
      </c>
      <c r="C1559">
        <v>10010176088</v>
      </c>
      <c r="D1559" t="s">
        <v>1642</v>
      </c>
    </row>
    <row r="1560" spans="1:4" x14ac:dyDescent="0.35">
      <c r="A1560" t="s">
        <v>2976</v>
      </c>
      <c r="B1560" t="s">
        <v>6012</v>
      </c>
      <c r="C1560">
        <v>10015191089</v>
      </c>
      <c r="D1560" t="s">
        <v>159</v>
      </c>
    </row>
    <row r="1561" spans="1:4" x14ac:dyDescent="0.35">
      <c r="A1561" t="s">
        <v>2977</v>
      </c>
      <c r="B1561" t="s">
        <v>6013</v>
      </c>
      <c r="C1561">
        <v>10010979269</v>
      </c>
      <c r="D1561" t="s">
        <v>51</v>
      </c>
    </row>
    <row r="1562" spans="1:4" x14ac:dyDescent="0.35">
      <c r="A1562" t="s">
        <v>2978</v>
      </c>
      <c r="B1562" t="s">
        <v>5446</v>
      </c>
      <c r="C1562">
        <v>10009508408</v>
      </c>
      <c r="D1562" t="s">
        <v>17</v>
      </c>
    </row>
    <row r="1563" spans="1:4" x14ac:dyDescent="0.35">
      <c r="A1563" t="s">
        <v>2979</v>
      </c>
      <c r="B1563" t="s">
        <v>5077</v>
      </c>
      <c r="C1563">
        <v>10007934681</v>
      </c>
      <c r="D1563" t="s">
        <v>253</v>
      </c>
    </row>
    <row r="1564" spans="1:4" x14ac:dyDescent="0.35">
      <c r="A1564" t="s">
        <v>572</v>
      </c>
      <c r="B1564" t="s">
        <v>6014</v>
      </c>
      <c r="C1564">
        <v>10009808805</v>
      </c>
      <c r="D1564" t="s">
        <v>40</v>
      </c>
    </row>
    <row r="1565" spans="1:4" x14ac:dyDescent="0.35">
      <c r="A1565" t="s">
        <v>2980</v>
      </c>
      <c r="B1565" t="s">
        <v>6015</v>
      </c>
      <c r="C1565">
        <v>10013559974</v>
      </c>
      <c r="D1565" t="s">
        <v>159</v>
      </c>
    </row>
    <row r="1566" spans="1:4" x14ac:dyDescent="0.35">
      <c r="A1566" t="s">
        <v>2981</v>
      </c>
      <c r="B1566" t="s">
        <v>6016</v>
      </c>
      <c r="C1566">
        <v>10009138289</v>
      </c>
      <c r="D1566" t="s">
        <v>17</v>
      </c>
    </row>
    <row r="1567" spans="1:4" x14ac:dyDescent="0.35">
      <c r="A1567" t="s">
        <v>2982</v>
      </c>
      <c r="B1567" t="s">
        <v>5123</v>
      </c>
      <c r="C1567">
        <v>10009643905</v>
      </c>
      <c r="D1567" t="s">
        <v>15</v>
      </c>
    </row>
    <row r="1568" spans="1:4" x14ac:dyDescent="0.35">
      <c r="A1568" t="s">
        <v>2983</v>
      </c>
      <c r="B1568" t="s">
        <v>6017</v>
      </c>
      <c r="C1568">
        <v>10006265271</v>
      </c>
      <c r="D1568" t="s">
        <v>25</v>
      </c>
    </row>
    <row r="1569" spans="1:4" x14ac:dyDescent="0.35">
      <c r="A1569" t="s">
        <v>2984</v>
      </c>
      <c r="B1569" t="s">
        <v>6018</v>
      </c>
      <c r="C1569">
        <v>10005489473</v>
      </c>
      <c r="D1569" t="s">
        <v>17</v>
      </c>
    </row>
    <row r="1570" spans="1:4" x14ac:dyDescent="0.35">
      <c r="A1570" t="s">
        <v>2985</v>
      </c>
      <c r="B1570" t="s">
        <v>5733</v>
      </c>
      <c r="C1570">
        <v>10006649736</v>
      </c>
      <c r="D1570" t="s">
        <v>161</v>
      </c>
    </row>
    <row r="1571" spans="1:4" x14ac:dyDescent="0.35">
      <c r="A1571" t="s">
        <v>2986</v>
      </c>
      <c r="B1571" t="s">
        <v>6019</v>
      </c>
      <c r="C1571">
        <v>10009727363</v>
      </c>
      <c r="D1571" t="s">
        <v>294</v>
      </c>
    </row>
    <row r="1572" spans="1:4" x14ac:dyDescent="0.35">
      <c r="A1572" t="s">
        <v>2987</v>
      </c>
      <c r="B1572" t="s">
        <v>6020</v>
      </c>
      <c r="C1572">
        <v>10005729044</v>
      </c>
      <c r="D1572" t="s">
        <v>17</v>
      </c>
    </row>
    <row r="1573" spans="1:4" x14ac:dyDescent="0.35">
      <c r="A1573" t="s">
        <v>2988</v>
      </c>
      <c r="B1573" t="s">
        <v>5402</v>
      </c>
      <c r="C1573">
        <v>10016322050</v>
      </c>
      <c r="D1573" t="s">
        <v>253</v>
      </c>
    </row>
    <row r="1574" spans="1:4" x14ac:dyDescent="0.35">
      <c r="A1574" t="s">
        <v>2989</v>
      </c>
      <c r="B1574" t="s">
        <v>6021</v>
      </c>
      <c r="C1574">
        <v>10004828661</v>
      </c>
      <c r="D1574" t="s">
        <v>159</v>
      </c>
    </row>
    <row r="1575" spans="1:4" x14ac:dyDescent="0.35">
      <c r="A1575" t="s">
        <v>1942</v>
      </c>
      <c r="B1575" t="s">
        <v>4942</v>
      </c>
      <c r="C1575">
        <v>10003522696</v>
      </c>
      <c r="D1575" t="s">
        <v>92</v>
      </c>
    </row>
    <row r="1576" spans="1:4" x14ac:dyDescent="0.35">
      <c r="A1576" t="s">
        <v>2990</v>
      </c>
      <c r="B1576" t="s">
        <v>6022</v>
      </c>
      <c r="C1576">
        <v>10009137683</v>
      </c>
      <c r="D1576" t="s">
        <v>29</v>
      </c>
    </row>
    <row r="1577" spans="1:4" x14ac:dyDescent="0.35">
      <c r="A1577" t="s">
        <v>2991</v>
      </c>
      <c r="B1577" t="s">
        <v>6023</v>
      </c>
      <c r="C1577">
        <v>10010900861</v>
      </c>
      <c r="D1577" t="s">
        <v>31</v>
      </c>
    </row>
    <row r="1578" spans="1:4" x14ac:dyDescent="0.35">
      <c r="A1578" t="s">
        <v>2992</v>
      </c>
      <c r="B1578" t="s">
        <v>5576</v>
      </c>
      <c r="C1578">
        <v>10016203327</v>
      </c>
      <c r="D1578" t="s">
        <v>67</v>
      </c>
    </row>
    <row r="1579" spans="1:4" x14ac:dyDescent="0.35">
      <c r="A1579" t="s">
        <v>2993</v>
      </c>
      <c r="B1579" t="s">
        <v>6024</v>
      </c>
      <c r="C1579">
        <v>10015855339</v>
      </c>
      <c r="D1579" t="s">
        <v>159</v>
      </c>
    </row>
    <row r="1580" spans="1:4" x14ac:dyDescent="0.35">
      <c r="A1580" t="s">
        <v>2994</v>
      </c>
      <c r="B1580" t="s">
        <v>6025</v>
      </c>
      <c r="C1580">
        <v>10010665132</v>
      </c>
      <c r="D1580" t="s">
        <v>36</v>
      </c>
    </row>
    <row r="1581" spans="1:4" x14ac:dyDescent="0.35">
      <c r="A1581" t="s">
        <v>2995</v>
      </c>
      <c r="B1581" t="s">
        <v>6026</v>
      </c>
      <c r="C1581">
        <v>10010094953</v>
      </c>
      <c r="D1581" t="s">
        <v>159</v>
      </c>
    </row>
    <row r="1582" spans="1:4" x14ac:dyDescent="0.35">
      <c r="A1582" t="s">
        <v>2996</v>
      </c>
      <c r="B1582" t="s">
        <v>6027</v>
      </c>
      <c r="C1582">
        <v>10016025188</v>
      </c>
      <c r="D1582" t="s">
        <v>159</v>
      </c>
    </row>
    <row r="1583" spans="1:4" x14ac:dyDescent="0.35">
      <c r="A1583" t="s">
        <v>2997</v>
      </c>
      <c r="B1583" t="s">
        <v>6028</v>
      </c>
      <c r="C1583">
        <v>10010671495</v>
      </c>
      <c r="D1583" t="s">
        <v>5081</v>
      </c>
    </row>
    <row r="1584" spans="1:4" x14ac:dyDescent="0.35">
      <c r="A1584" t="s">
        <v>2998</v>
      </c>
      <c r="B1584" t="s">
        <v>5370</v>
      </c>
      <c r="C1584">
        <v>10011172057</v>
      </c>
      <c r="D1584" t="s">
        <v>241</v>
      </c>
    </row>
    <row r="1585" spans="1:4" x14ac:dyDescent="0.35">
      <c r="A1585" t="s">
        <v>2999</v>
      </c>
      <c r="B1585" t="s">
        <v>6029</v>
      </c>
      <c r="C1585">
        <v>10009219428</v>
      </c>
      <c r="D1585" t="s">
        <v>56</v>
      </c>
    </row>
    <row r="1586" spans="1:4" x14ac:dyDescent="0.35">
      <c r="A1586" t="s">
        <v>3000</v>
      </c>
      <c r="B1586" t="s">
        <v>6030</v>
      </c>
      <c r="C1586">
        <v>10009497088</v>
      </c>
      <c r="D1586" t="s">
        <v>270</v>
      </c>
    </row>
    <row r="1587" spans="1:4" x14ac:dyDescent="0.35">
      <c r="A1587" t="s">
        <v>3001</v>
      </c>
      <c r="B1587" t="s">
        <v>5719</v>
      </c>
      <c r="C1587">
        <v>10007751795</v>
      </c>
      <c r="D1587" t="s">
        <v>25</v>
      </c>
    </row>
    <row r="1588" spans="1:4" x14ac:dyDescent="0.35">
      <c r="A1588" t="s">
        <v>3002</v>
      </c>
      <c r="B1588" t="s">
        <v>6031</v>
      </c>
      <c r="C1588">
        <v>10007786454</v>
      </c>
      <c r="D1588" t="s">
        <v>67</v>
      </c>
    </row>
    <row r="1589" spans="1:4" x14ac:dyDescent="0.35">
      <c r="A1589" t="s">
        <v>3003</v>
      </c>
      <c r="B1589" t="s">
        <v>6032</v>
      </c>
      <c r="C1589">
        <v>10004742775</v>
      </c>
      <c r="D1589" t="s">
        <v>67</v>
      </c>
    </row>
    <row r="1590" spans="1:4" x14ac:dyDescent="0.35">
      <c r="A1590" t="s">
        <v>3004</v>
      </c>
      <c r="B1590" t="s">
        <v>5829</v>
      </c>
      <c r="C1590">
        <v>10011043129</v>
      </c>
      <c r="D1590" t="s">
        <v>4769</v>
      </c>
    </row>
    <row r="1591" spans="1:4" x14ac:dyDescent="0.35">
      <c r="A1591" t="s">
        <v>3005</v>
      </c>
      <c r="B1591" t="s">
        <v>6033</v>
      </c>
      <c r="C1591">
        <v>10011061216</v>
      </c>
      <c r="D1591" t="s">
        <v>4769</v>
      </c>
    </row>
    <row r="1592" spans="1:4" x14ac:dyDescent="0.35">
      <c r="A1592" t="s">
        <v>3006</v>
      </c>
      <c r="B1592" t="s">
        <v>6034</v>
      </c>
      <c r="C1592">
        <v>10002741545</v>
      </c>
      <c r="D1592" t="s">
        <v>53</v>
      </c>
    </row>
    <row r="1593" spans="1:4" x14ac:dyDescent="0.35">
      <c r="A1593" t="s">
        <v>3007</v>
      </c>
      <c r="B1593" t="s">
        <v>4768</v>
      </c>
      <c r="C1593">
        <v>10010719389</v>
      </c>
      <c r="D1593" t="s">
        <v>123</v>
      </c>
    </row>
    <row r="1594" spans="1:4" x14ac:dyDescent="0.35">
      <c r="A1594" t="s">
        <v>3008</v>
      </c>
      <c r="B1594" t="s">
        <v>6035</v>
      </c>
      <c r="C1594">
        <v>10009674520</v>
      </c>
      <c r="D1594" t="s">
        <v>175</v>
      </c>
    </row>
    <row r="1595" spans="1:4" x14ac:dyDescent="0.35">
      <c r="A1595" t="s">
        <v>3009</v>
      </c>
      <c r="B1595" t="s">
        <v>6036</v>
      </c>
      <c r="C1595">
        <v>10008601456</v>
      </c>
      <c r="D1595" t="s">
        <v>294</v>
      </c>
    </row>
    <row r="1596" spans="1:4" x14ac:dyDescent="0.35">
      <c r="A1596" t="s">
        <v>3010</v>
      </c>
      <c r="B1596" t="s">
        <v>6037</v>
      </c>
      <c r="C1596">
        <v>10011057172</v>
      </c>
      <c r="D1596" t="s">
        <v>25</v>
      </c>
    </row>
    <row r="1597" spans="1:4" x14ac:dyDescent="0.35">
      <c r="A1597" t="s">
        <v>3011</v>
      </c>
      <c r="B1597" t="s">
        <v>6038</v>
      </c>
      <c r="C1597">
        <v>10061232949</v>
      </c>
      <c r="D1597" t="s">
        <v>175</v>
      </c>
    </row>
    <row r="1598" spans="1:4" x14ac:dyDescent="0.35">
      <c r="A1598" t="s">
        <v>347</v>
      </c>
      <c r="B1598" t="s">
        <v>6039</v>
      </c>
      <c r="C1598">
        <v>10008696234</v>
      </c>
      <c r="D1598" t="s">
        <v>15</v>
      </c>
    </row>
    <row r="1599" spans="1:4" x14ac:dyDescent="0.35">
      <c r="A1599" t="s">
        <v>3012</v>
      </c>
      <c r="B1599" t="s">
        <v>6040</v>
      </c>
      <c r="C1599">
        <v>10010582680</v>
      </c>
      <c r="D1599" t="s">
        <v>224</v>
      </c>
    </row>
    <row r="1600" spans="1:4" x14ac:dyDescent="0.35">
      <c r="A1600" t="s">
        <v>318</v>
      </c>
      <c r="B1600" t="s">
        <v>6041</v>
      </c>
      <c r="C1600">
        <v>10007189300</v>
      </c>
      <c r="D1600" t="s">
        <v>25</v>
      </c>
    </row>
    <row r="1601" spans="1:4" x14ac:dyDescent="0.35">
      <c r="A1601" t="s">
        <v>3013</v>
      </c>
      <c r="B1601" t="s">
        <v>6042</v>
      </c>
      <c r="C1601">
        <v>10009673914</v>
      </c>
      <c r="D1601" t="s">
        <v>175</v>
      </c>
    </row>
    <row r="1602" spans="1:4" x14ac:dyDescent="0.35">
      <c r="A1602" t="s">
        <v>3014</v>
      </c>
      <c r="B1602" t="s">
        <v>6043</v>
      </c>
      <c r="C1602">
        <v>10010651893</v>
      </c>
      <c r="D1602" t="s">
        <v>15</v>
      </c>
    </row>
    <row r="1603" spans="1:4" x14ac:dyDescent="0.35">
      <c r="A1603" t="s">
        <v>3015</v>
      </c>
      <c r="B1603" t="s">
        <v>6044</v>
      </c>
      <c r="C1603">
        <v>10014473996</v>
      </c>
      <c r="D1603" t="s">
        <v>1620</v>
      </c>
    </row>
    <row r="1604" spans="1:4" x14ac:dyDescent="0.35">
      <c r="A1604" t="s">
        <v>3016</v>
      </c>
      <c r="B1604" t="s">
        <v>5823</v>
      </c>
      <c r="C1604">
        <v>10007236281</v>
      </c>
      <c r="D1604" t="s">
        <v>31</v>
      </c>
    </row>
    <row r="1605" spans="1:4" x14ac:dyDescent="0.35">
      <c r="A1605" t="s">
        <v>3017</v>
      </c>
      <c r="B1605" t="s">
        <v>5661</v>
      </c>
      <c r="C1605">
        <v>10009509519</v>
      </c>
      <c r="D1605" t="s">
        <v>67</v>
      </c>
    </row>
    <row r="1606" spans="1:4" x14ac:dyDescent="0.35">
      <c r="A1606" t="s">
        <v>3018</v>
      </c>
      <c r="B1606" t="s">
        <v>6045</v>
      </c>
      <c r="C1606">
        <v>10009056144</v>
      </c>
      <c r="D1606" t="s">
        <v>1642</v>
      </c>
    </row>
    <row r="1607" spans="1:4" x14ac:dyDescent="0.35">
      <c r="A1607" t="s">
        <v>3019</v>
      </c>
      <c r="B1607" t="s">
        <v>6046</v>
      </c>
      <c r="C1607">
        <v>10006410064</v>
      </c>
      <c r="D1607" t="s">
        <v>159</v>
      </c>
    </row>
    <row r="1608" spans="1:4" x14ac:dyDescent="0.35">
      <c r="A1608" t="s">
        <v>3020</v>
      </c>
      <c r="B1608" t="s">
        <v>6047</v>
      </c>
      <c r="C1608">
        <v>10009157689</v>
      </c>
      <c r="D1608" t="s">
        <v>145</v>
      </c>
    </row>
    <row r="1609" spans="1:4" x14ac:dyDescent="0.35">
      <c r="A1609" t="s">
        <v>3021</v>
      </c>
      <c r="B1609" t="s">
        <v>6048</v>
      </c>
      <c r="C1609">
        <v>10006603761</v>
      </c>
      <c r="D1609" t="s">
        <v>61</v>
      </c>
    </row>
    <row r="1610" spans="1:4" x14ac:dyDescent="0.35">
      <c r="A1610" t="s">
        <v>3022</v>
      </c>
      <c r="B1610" t="s">
        <v>6049</v>
      </c>
      <c r="C1610">
        <v>10010924911</v>
      </c>
      <c r="D1610" t="s">
        <v>67</v>
      </c>
    </row>
    <row r="1611" spans="1:4" x14ac:dyDescent="0.35">
      <c r="A1611" t="s">
        <v>3023</v>
      </c>
      <c r="B1611" t="s">
        <v>6050</v>
      </c>
      <c r="C1611">
        <v>10008948939</v>
      </c>
      <c r="D1611" t="s">
        <v>175</v>
      </c>
    </row>
    <row r="1612" spans="1:4" x14ac:dyDescent="0.35">
      <c r="A1612" t="s">
        <v>3024</v>
      </c>
      <c r="B1612" t="s">
        <v>5093</v>
      </c>
      <c r="C1612">
        <v>10009513054</v>
      </c>
      <c r="D1612" t="s">
        <v>53</v>
      </c>
    </row>
    <row r="1613" spans="1:4" x14ac:dyDescent="0.35">
      <c r="A1613" t="s">
        <v>3025</v>
      </c>
      <c r="B1613" t="s">
        <v>6051</v>
      </c>
      <c r="C1613">
        <v>10009103533</v>
      </c>
      <c r="D1613" t="s">
        <v>53</v>
      </c>
    </row>
    <row r="1614" spans="1:4" x14ac:dyDescent="0.35">
      <c r="A1614" t="s">
        <v>3026</v>
      </c>
      <c r="B1614" t="s">
        <v>6052</v>
      </c>
      <c r="C1614">
        <v>10007207686</v>
      </c>
      <c r="D1614" t="s">
        <v>159</v>
      </c>
    </row>
    <row r="1615" spans="1:4" x14ac:dyDescent="0.35">
      <c r="A1615" t="s">
        <v>3027</v>
      </c>
      <c r="B1615" t="s">
        <v>6053</v>
      </c>
      <c r="C1615">
        <v>10006902744</v>
      </c>
      <c r="D1615" t="s">
        <v>47</v>
      </c>
    </row>
    <row r="1616" spans="1:4" x14ac:dyDescent="0.35">
      <c r="A1616" t="s">
        <v>1649</v>
      </c>
      <c r="B1616" t="s">
        <v>5354</v>
      </c>
      <c r="C1616">
        <v>10006321249</v>
      </c>
      <c r="D1616" t="s">
        <v>31</v>
      </c>
    </row>
    <row r="1617" spans="1:4" x14ac:dyDescent="0.35">
      <c r="A1617" t="s">
        <v>3028</v>
      </c>
      <c r="B1617" t="s">
        <v>6054</v>
      </c>
      <c r="C1617">
        <v>10010700696</v>
      </c>
      <c r="D1617" t="s">
        <v>67</v>
      </c>
    </row>
    <row r="1618" spans="1:4" x14ac:dyDescent="0.35">
      <c r="A1618" t="s">
        <v>3029</v>
      </c>
      <c r="B1618" t="s">
        <v>5727</v>
      </c>
      <c r="C1618">
        <v>10010653715</v>
      </c>
      <c r="D1618" t="s">
        <v>159</v>
      </c>
    </row>
    <row r="1619" spans="1:4" x14ac:dyDescent="0.35">
      <c r="A1619" t="s">
        <v>3030</v>
      </c>
      <c r="B1619" t="s">
        <v>5669</v>
      </c>
      <c r="C1619">
        <v>10010590966</v>
      </c>
      <c r="D1619" t="s">
        <v>260</v>
      </c>
    </row>
    <row r="1620" spans="1:4" x14ac:dyDescent="0.35">
      <c r="A1620" t="s">
        <v>3031</v>
      </c>
      <c r="B1620" t="s">
        <v>5786</v>
      </c>
      <c r="C1620">
        <v>10010108592</v>
      </c>
      <c r="D1620" t="s">
        <v>159</v>
      </c>
    </row>
    <row r="1621" spans="1:4" x14ac:dyDescent="0.35">
      <c r="A1621" t="s">
        <v>3032</v>
      </c>
      <c r="B1621" t="s">
        <v>6055</v>
      </c>
      <c r="C1621">
        <v>10005917485</v>
      </c>
      <c r="D1621" t="s">
        <v>145</v>
      </c>
    </row>
    <row r="1622" spans="1:4" x14ac:dyDescent="0.35">
      <c r="A1622" t="s">
        <v>3033</v>
      </c>
      <c r="B1622" t="s">
        <v>6056</v>
      </c>
      <c r="C1622">
        <v>10008949040</v>
      </c>
      <c r="D1622" t="s">
        <v>175</v>
      </c>
    </row>
    <row r="1623" spans="1:4" x14ac:dyDescent="0.35">
      <c r="A1623" t="s">
        <v>3034</v>
      </c>
      <c r="B1623" t="s">
        <v>6057</v>
      </c>
      <c r="C1623">
        <v>10010841954</v>
      </c>
      <c r="D1623" t="s">
        <v>21</v>
      </c>
    </row>
    <row r="1624" spans="1:4" x14ac:dyDescent="0.35">
      <c r="A1624" t="s">
        <v>3035</v>
      </c>
      <c r="B1624" t="s">
        <v>5993</v>
      </c>
      <c r="C1624">
        <v>10010927032</v>
      </c>
      <c r="D1624" t="s">
        <v>56</v>
      </c>
    </row>
    <row r="1625" spans="1:4" x14ac:dyDescent="0.35">
      <c r="A1625" t="s">
        <v>3036</v>
      </c>
      <c r="B1625" t="s">
        <v>6058</v>
      </c>
      <c r="C1625">
        <v>10010698979</v>
      </c>
      <c r="D1625" t="s">
        <v>159</v>
      </c>
    </row>
    <row r="1626" spans="1:4" x14ac:dyDescent="0.35">
      <c r="A1626" t="s">
        <v>3037</v>
      </c>
      <c r="B1626" t="s">
        <v>6059</v>
      </c>
      <c r="C1626">
        <v>10010612083</v>
      </c>
      <c r="D1626" t="s">
        <v>159</v>
      </c>
    </row>
    <row r="1627" spans="1:4" x14ac:dyDescent="0.35">
      <c r="A1627" t="s">
        <v>3038</v>
      </c>
      <c r="B1627" t="s">
        <v>6060</v>
      </c>
      <c r="C1627">
        <v>10009509923</v>
      </c>
      <c r="D1627" t="s">
        <v>67</v>
      </c>
    </row>
    <row r="1628" spans="1:4" x14ac:dyDescent="0.35">
      <c r="A1628" t="s">
        <v>3039</v>
      </c>
      <c r="B1628" t="s">
        <v>6061</v>
      </c>
      <c r="C1628">
        <v>10010168715</v>
      </c>
      <c r="D1628" t="s">
        <v>38</v>
      </c>
    </row>
    <row r="1629" spans="1:4" x14ac:dyDescent="0.35">
      <c r="A1629" t="s">
        <v>3040</v>
      </c>
      <c r="B1629" t="s">
        <v>6062</v>
      </c>
      <c r="C1629">
        <v>10010926224</v>
      </c>
      <c r="D1629" t="s">
        <v>67</v>
      </c>
    </row>
    <row r="1630" spans="1:4" x14ac:dyDescent="0.35">
      <c r="A1630" t="s">
        <v>409</v>
      </c>
      <c r="B1630" t="s">
        <v>4685</v>
      </c>
      <c r="C1630">
        <v>10076778716</v>
      </c>
      <c r="D1630" t="s">
        <v>70</v>
      </c>
    </row>
    <row r="1631" spans="1:4" x14ac:dyDescent="0.35">
      <c r="A1631" t="s">
        <v>3041</v>
      </c>
      <c r="B1631" t="s">
        <v>6063</v>
      </c>
      <c r="C1631">
        <v>10096343515</v>
      </c>
      <c r="D1631" t="s">
        <v>159</v>
      </c>
    </row>
    <row r="1632" spans="1:4" x14ac:dyDescent="0.35">
      <c r="A1632" t="s">
        <v>3042</v>
      </c>
      <c r="B1632" t="s">
        <v>6064</v>
      </c>
      <c r="C1632">
        <v>10010823261</v>
      </c>
      <c r="D1632" t="s">
        <v>145</v>
      </c>
    </row>
    <row r="1633" spans="1:4" x14ac:dyDescent="0.35">
      <c r="A1633" t="s">
        <v>408</v>
      </c>
      <c r="B1633" t="s">
        <v>6065</v>
      </c>
      <c r="C1633">
        <v>10083748972</v>
      </c>
      <c r="D1633" t="s">
        <v>70</v>
      </c>
    </row>
    <row r="1634" spans="1:4" x14ac:dyDescent="0.35">
      <c r="A1634" t="s">
        <v>3043</v>
      </c>
      <c r="B1634" t="s">
        <v>6066</v>
      </c>
      <c r="C1634">
        <v>10094277112</v>
      </c>
      <c r="D1634" t="s">
        <v>294</v>
      </c>
    </row>
    <row r="1635" spans="1:4" x14ac:dyDescent="0.35">
      <c r="A1635" t="s">
        <v>3044</v>
      </c>
      <c r="B1635" t="s">
        <v>6067</v>
      </c>
      <c r="C1635">
        <v>10081888491</v>
      </c>
      <c r="D1635" t="s">
        <v>224</v>
      </c>
    </row>
    <row r="1636" spans="1:4" x14ac:dyDescent="0.35">
      <c r="A1636" t="s">
        <v>3045</v>
      </c>
      <c r="B1636" t="s">
        <v>4855</v>
      </c>
      <c r="C1636">
        <v>10036104087</v>
      </c>
      <c r="D1636" t="s">
        <v>285</v>
      </c>
    </row>
    <row r="1637" spans="1:4" x14ac:dyDescent="0.35">
      <c r="A1637" t="s">
        <v>3046</v>
      </c>
      <c r="B1637" t="s">
        <v>6068</v>
      </c>
      <c r="C1637">
        <v>10114876474</v>
      </c>
      <c r="D1637" t="s">
        <v>1620</v>
      </c>
    </row>
    <row r="1638" spans="1:4" x14ac:dyDescent="0.35">
      <c r="A1638" t="s">
        <v>3047</v>
      </c>
      <c r="B1638" t="s">
        <v>6069</v>
      </c>
      <c r="C1638">
        <v>10082275380</v>
      </c>
      <c r="D1638" t="s">
        <v>244</v>
      </c>
    </row>
    <row r="1639" spans="1:4" x14ac:dyDescent="0.35">
      <c r="A1639" t="s">
        <v>3048</v>
      </c>
      <c r="B1639" t="s">
        <v>6070</v>
      </c>
      <c r="C1639">
        <v>10107613804</v>
      </c>
      <c r="D1639" t="s">
        <v>4763</v>
      </c>
    </row>
    <row r="1640" spans="1:4" x14ac:dyDescent="0.35">
      <c r="A1640" t="s">
        <v>3049</v>
      </c>
      <c r="B1640" t="s">
        <v>5677</v>
      </c>
      <c r="C1640">
        <v>10128040687</v>
      </c>
      <c r="D1640" t="s">
        <v>244</v>
      </c>
    </row>
    <row r="1641" spans="1:4" x14ac:dyDescent="0.35">
      <c r="A1641" t="s">
        <v>3050</v>
      </c>
      <c r="B1641" t="s">
        <v>6071</v>
      </c>
      <c r="C1641">
        <v>10077742753</v>
      </c>
      <c r="D1641" t="s">
        <v>148</v>
      </c>
    </row>
    <row r="1642" spans="1:4" x14ac:dyDescent="0.35">
      <c r="A1642" t="s">
        <v>3051</v>
      </c>
      <c r="B1642" t="s">
        <v>6072</v>
      </c>
      <c r="C1642">
        <v>10134896870</v>
      </c>
      <c r="D1642" t="s">
        <v>4816</v>
      </c>
    </row>
    <row r="1643" spans="1:4" x14ac:dyDescent="0.35">
      <c r="A1643" t="s">
        <v>462</v>
      </c>
      <c r="B1643" t="s">
        <v>5328</v>
      </c>
      <c r="C1643">
        <v>10010180233</v>
      </c>
      <c r="D1643" t="s">
        <v>61</v>
      </c>
    </row>
    <row r="1644" spans="1:4" x14ac:dyDescent="0.35">
      <c r="A1644" t="s">
        <v>3052</v>
      </c>
      <c r="B1644" t="s">
        <v>5871</v>
      </c>
      <c r="C1644">
        <v>10094087455</v>
      </c>
      <c r="D1644" t="s">
        <v>270</v>
      </c>
    </row>
    <row r="1645" spans="1:4" x14ac:dyDescent="0.35">
      <c r="A1645" t="s">
        <v>3053</v>
      </c>
      <c r="B1645" t="s">
        <v>6073</v>
      </c>
      <c r="C1645">
        <v>10072127362</v>
      </c>
      <c r="D1645" t="s">
        <v>17</v>
      </c>
    </row>
    <row r="1646" spans="1:4" x14ac:dyDescent="0.35">
      <c r="A1646" t="s">
        <v>3054</v>
      </c>
      <c r="B1646" t="s">
        <v>6074</v>
      </c>
      <c r="C1646">
        <v>10109286951</v>
      </c>
      <c r="D1646" t="s">
        <v>260</v>
      </c>
    </row>
    <row r="1647" spans="1:4" x14ac:dyDescent="0.35">
      <c r="A1647" t="s">
        <v>3055</v>
      </c>
      <c r="B1647" t="s">
        <v>6075</v>
      </c>
      <c r="C1647">
        <v>10136470290</v>
      </c>
      <c r="D1647" t="s">
        <v>244</v>
      </c>
    </row>
    <row r="1648" spans="1:4" x14ac:dyDescent="0.35">
      <c r="A1648" t="s">
        <v>3056</v>
      </c>
      <c r="B1648" t="s">
        <v>6076</v>
      </c>
      <c r="C1648">
        <v>10010810127</v>
      </c>
      <c r="D1648" t="s">
        <v>92</v>
      </c>
    </row>
    <row r="1649" spans="1:4" x14ac:dyDescent="0.35">
      <c r="A1649" t="s">
        <v>3057</v>
      </c>
      <c r="B1649" t="s">
        <v>5529</v>
      </c>
      <c r="C1649">
        <v>10016040346</v>
      </c>
      <c r="D1649" t="s">
        <v>65</v>
      </c>
    </row>
    <row r="1650" spans="1:4" x14ac:dyDescent="0.35">
      <c r="A1650" t="s">
        <v>3058</v>
      </c>
      <c r="B1650" t="s">
        <v>6077</v>
      </c>
      <c r="C1650">
        <v>10132762668</v>
      </c>
      <c r="D1650" t="s">
        <v>40</v>
      </c>
    </row>
    <row r="1651" spans="1:4" x14ac:dyDescent="0.35">
      <c r="A1651" t="s">
        <v>3059</v>
      </c>
      <c r="B1651" t="s">
        <v>6078</v>
      </c>
      <c r="C1651">
        <v>10135666204</v>
      </c>
      <c r="D1651" t="s">
        <v>190</v>
      </c>
    </row>
    <row r="1652" spans="1:4" x14ac:dyDescent="0.35">
      <c r="A1652" t="s">
        <v>3060</v>
      </c>
      <c r="B1652" t="s">
        <v>6079</v>
      </c>
      <c r="C1652">
        <v>10131998792</v>
      </c>
      <c r="D1652" t="s">
        <v>65</v>
      </c>
    </row>
    <row r="1653" spans="1:4" x14ac:dyDescent="0.35">
      <c r="A1653" t="s">
        <v>3061</v>
      </c>
      <c r="B1653" t="s">
        <v>5801</v>
      </c>
      <c r="C1653">
        <v>10069680942</v>
      </c>
      <c r="D1653" t="s">
        <v>56</v>
      </c>
    </row>
    <row r="1654" spans="1:4" x14ac:dyDescent="0.35">
      <c r="A1654" t="s">
        <v>3062</v>
      </c>
      <c r="B1654" t="s">
        <v>4828</v>
      </c>
      <c r="C1654">
        <v>10140336146</v>
      </c>
      <c r="D1654" t="s">
        <v>260</v>
      </c>
    </row>
    <row r="1655" spans="1:4" x14ac:dyDescent="0.35">
      <c r="A1655" t="s">
        <v>449</v>
      </c>
      <c r="B1655" t="s">
        <v>5503</v>
      </c>
      <c r="C1655">
        <v>10008664811</v>
      </c>
      <c r="D1655" t="s">
        <v>27</v>
      </c>
    </row>
    <row r="1656" spans="1:4" x14ac:dyDescent="0.35">
      <c r="A1656" t="s">
        <v>3063</v>
      </c>
      <c r="B1656" t="s">
        <v>6080</v>
      </c>
      <c r="C1656">
        <v>10050588918</v>
      </c>
      <c r="D1656" t="s">
        <v>190</v>
      </c>
    </row>
    <row r="1657" spans="1:4" x14ac:dyDescent="0.35">
      <c r="A1657" t="s">
        <v>3064</v>
      </c>
      <c r="B1657" t="s">
        <v>6081</v>
      </c>
      <c r="C1657">
        <v>10073727054</v>
      </c>
      <c r="D1657" t="s">
        <v>59</v>
      </c>
    </row>
    <row r="1658" spans="1:4" x14ac:dyDescent="0.35">
      <c r="A1658" t="s">
        <v>3065</v>
      </c>
      <c r="B1658" t="s">
        <v>6082</v>
      </c>
      <c r="C1658">
        <v>10135666608</v>
      </c>
      <c r="D1658" t="s">
        <v>190</v>
      </c>
    </row>
    <row r="1659" spans="1:4" x14ac:dyDescent="0.35">
      <c r="A1659" t="s">
        <v>3066</v>
      </c>
      <c r="B1659" t="s">
        <v>6083</v>
      </c>
      <c r="C1659">
        <v>10072016420</v>
      </c>
      <c r="D1659" t="s">
        <v>17</v>
      </c>
    </row>
    <row r="1660" spans="1:4" x14ac:dyDescent="0.35">
      <c r="A1660" t="s">
        <v>3067</v>
      </c>
      <c r="B1660" t="s">
        <v>6084</v>
      </c>
      <c r="C1660">
        <v>10049102592</v>
      </c>
      <c r="D1660" t="s">
        <v>59</v>
      </c>
    </row>
    <row r="1661" spans="1:4" x14ac:dyDescent="0.35">
      <c r="A1661" t="s">
        <v>3068</v>
      </c>
      <c r="B1661" t="s">
        <v>5161</v>
      </c>
      <c r="C1661">
        <v>10135666305</v>
      </c>
      <c r="D1661" t="s">
        <v>190</v>
      </c>
    </row>
    <row r="1662" spans="1:4" x14ac:dyDescent="0.35">
      <c r="A1662" t="s">
        <v>3069</v>
      </c>
      <c r="B1662" t="s">
        <v>6085</v>
      </c>
      <c r="C1662">
        <v>10101982043</v>
      </c>
      <c r="D1662" t="s">
        <v>61</v>
      </c>
    </row>
    <row r="1663" spans="1:4" x14ac:dyDescent="0.35">
      <c r="A1663" t="s">
        <v>3070</v>
      </c>
      <c r="B1663" t="s">
        <v>6086</v>
      </c>
      <c r="C1663">
        <v>10071191415</v>
      </c>
      <c r="D1663" t="s">
        <v>17</v>
      </c>
    </row>
    <row r="1664" spans="1:4" x14ac:dyDescent="0.35">
      <c r="A1664" t="s">
        <v>3071</v>
      </c>
      <c r="B1664" t="s">
        <v>6087</v>
      </c>
      <c r="C1664">
        <v>10080746521</v>
      </c>
      <c r="D1664" t="s">
        <v>27</v>
      </c>
    </row>
    <row r="1665" spans="1:4" x14ac:dyDescent="0.35">
      <c r="A1665" t="s">
        <v>2845</v>
      </c>
      <c r="B1665" t="s">
        <v>5058</v>
      </c>
      <c r="C1665">
        <v>10135666406</v>
      </c>
      <c r="D1665" t="s">
        <v>190</v>
      </c>
    </row>
    <row r="1666" spans="1:4" x14ac:dyDescent="0.35">
      <c r="A1666" t="s">
        <v>3072</v>
      </c>
      <c r="B1666" t="s">
        <v>6088</v>
      </c>
      <c r="C1666">
        <v>10026615568</v>
      </c>
      <c r="D1666" t="s">
        <v>17</v>
      </c>
    </row>
    <row r="1667" spans="1:4" x14ac:dyDescent="0.35">
      <c r="A1667" t="s">
        <v>3073</v>
      </c>
      <c r="B1667" t="s">
        <v>6089</v>
      </c>
      <c r="C1667">
        <v>10111004558</v>
      </c>
      <c r="D1667" t="s">
        <v>29</v>
      </c>
    </row>
    <row r="1668" spans="1:4" x14ac:dyDescent="0.35">
      <c r="A1668" t="s">
        <v>3074</v>
      </c>
      <c r="B1668" t="s">
        <v>6090</v>
      </c>
      <c r="C1668">
        <v>10135666507</v>
      </c>
      <c r="D1668" t="s">
        <v>190</v>
      </c>
    </row>
    <row r="1669" spans="1:4" x14ac:dyDescent="0.35">
      <c r="A1669" t="s">
        <v>3075</v>
      </c>
      <c r="B1669" t="s">
        <v>6091</v>
      </c>
      <c r="C1669">
        <v>10011131944</v>
      </c>
      <c r="D1669" t="s">
        <v>27</v>
      </c>
    </row>
    <row r="1670" spans="1:4" x14ac:dyDescent="0.35">
      <c r="A1670" t="s">
        <v>3076</v>
      </c>
      <c r="B1670" t="s">
        <v>6092</v>
      </c>
      <c r="C1670">
        <v>10052780916</v>
      </c>
      <c r="D1670" t="s">
        <v>27</v>
      </c>
    </row>
    <row r="1671" spans="1:4" x14ac:dyDescent="0.35">
      <c r="A1671" t="s">
        <v>3077</v>
      </c>
      <c r="B1671" t="s">
        <v>4913</v>
      </c>
      <c r="C1671">
        <v>10111509261</v>
      </c>
      <c r="D1671" t="s">
        <v>27</v>
      </c>
    </row>
    <row r="1672" spans="1:4" x14ac:dyDescent="0.35">
      <c r="A1672" t="s">
        <v>561</v>
      </c>
      <c r="B1672" t="s">
        <v>6093</v>
      </c>
      <c r="C1672">
        <v>10015198466</v>
      </c>
      <c r="D1672" t="s">
        <v>27</v>
      </c>
    </row>
    <row r="1673" spans="1:4" x14ac:dyDescent="0.35">
      <c r="A1673" t="s">
        <v>504</v>
      </c>
      <c r="B1673" t="s">
        <v>6094</v>
      </c>
      <c r="C1673">
        <v>10088130746</v>
      </c>
      <c r="D1673" t="s">
        <v>27</v>
      </c>
    </row>
    <row r="1674" spans="1:4" x14ac:dyDescent="0.35">
      <c r="A1674" t="s">
        <v>3078</v>
      </c>
      <c r="B1674" t="s">
        <v>6095</v>
      </c>
      <c r="C1674">
        <v>10121917260</v>
      </c>
      <c r="D1674" t="s">
        <v>27</v>
      </c>
    </row>
    <row r="1675" spans="1:4" x14ac:dyDescent="0.35">
      <c r="A1675" t="s">
        <v>3079</v>
      </c>
      <c r="B1675" t="s">
        <v>6096</v>
      </c>
      <c r="C1675">
        <v>10132546844</v>
      </c>
      <c r="D1675" t="s">
        <v>27</v>
      </c>
    </row>
    <row r="1676" spans="1:4" x14ac:dyDescent="0.35">
      <c r="A1676" t="s">
        <v>3080</v>
      </c>
      <c r="B1676" t="s">
        <v>5785</v>
      </c>
      <c r="C1676">
        <v>10132620909</v>
      </c>
      <c r="D1676" t="s">
        <v>27</v>
      </c>
    </row>
    <row r="1677" spans="1:4" x14ac:dyDescent="0.35">
      <c r="A1677" t="s">
        <v>3081</v>
      </c>
      <c r="B1677" t="s">
        <v>6097</v>
      </c>
      <c r="C1677">
        <v>10073661679</v>
      </c>
      <c r="D1677" t="s">
        <v>27</v>
      </c>
    </row>
    <row r="1678" spans="1:4" x14ac:dyDescent="0.35">
      <c r="A1678" t="s">
        <v>3082</v>
      </c>
      <c r="B1678" t="s">
        <v>4935</v>
      </c>
      <c r="C1678">
        <v>10078069422</v>
      </c>
      <c r="D1678" t="s">
        <v>85</v>
      </c>
    </row>
    <row r="1679" spans="1:4" x14ac:dyDescent="0.35">
      <c r="A1679" t="s">
        <v>3083</v>
      </c>
      <c r="B1679" t="s">
        <v>6098</v>
      </c>
      <c r="C1679">
        <v>10015225243</v>
      </c>
      <c r="D1679" t="s">
        <v>304</v>
      </c>
    </row>
    <row r="1680" spans="1:4" x14ac:dyDescent="0.35">
      <c r="A1680" t="s">
        <v>3084</v>
      </c>
      <c r="B1680" t="s">
        <v>5027</v>
      </c>
      <c r="C1680">
        <v>10017612554</v>
      </c>
      <c r="D1680" t="s">
        <v>6099</v>
      </c>
    </row>
    <row r="1681" spans="1:4" x14ac:dyDescent="0.35">
      <c r="A1681" t="s">
        <v>3085</v>
      </c>
      <c r="B1681" t="s">
        <v>4833</v>
      </c>
      <c r="C1681">
        <v>10090168352</v>
      </c>
      <c r="D1681" t="s">
        <v>31</v>
      </c>
    </row>
    <row r="1682" spans="1:4" x14ac:dyDescent="0.35">
      <c r="A1682" t="s">
        <v>3086</v>
      </c>
      <c r="B1682" t="s">
        <v>6100</v>
      </c>
      <c r="C1682">
        <v>10036124295</v>
      </c>
      <c r="D1682" t="s">
        <v>244</v>
      </c>
    </row>
    <row r="1683" spans="1:4" x14ac:dyDescent="0.35">
      <c r="A1683" t="s">
        <v>3087</v>
      </c>
      <c r="B1683" t="s">
        <v>6101</v>
      </c>
      <c r="C1683">
        <v>10015264952</v>
      </c>
      <c r="D1683" t="s">
        <v>224</v>
      </c>
    </row>
    <row r="1684" spans="1:4" x14ac:dyDescent="0.35">
      <c r="A1684" t="s">
        <v>3088</v>
      </c>
      <c r="B1684" t="s">
        <v>6102</v>
      </c>
      <c r="C1684">
        <v>10080445619</v>
      </c>
      <c r="D1684" t="s">
        <v>6099</v>
      </c>
    </row>
    <row r="1685" spans="1:4" x14ac:dyDescent="0.35">
      <c r="A1685" t="s">
        <v>3089</v>
      </c>
      <c r="B1685" t="s">
        <v>5264</v>
      </c>
      <c r="C1685">
        <v>10010785471</v>
      </c>
      <c r="D1685" t="s">
        <v>304</v>
      </c>
    </row>
    <row r="1686" spans="1:4" x14ac:dyDescent="0.35">
      <c r="A1686" t="s">
        <v>3090</v>
      </c>
      <c r="B1686" t="s">
        <v>6103</v>
      </c>
      <c r="C1686">
        <v>10017612453</v>
      </c>
      <c r="D1686" t="s">
        <v>6099</v>
      </c>
    </row>
    <row r="1687" spans="1:4" x14ac:dyDescent="0.35">
      <c r="A1687" t="s">
        <v>291</v>
      </c>
      <c r="B1687" t="s">
        <v>6104</v>
      </c>
      <c r="C1687">
        <v>10009073827</v>
      </c>
      <c r="D1687" t="s">
        <v>31</v>
      </c>
    </row>
    <row r="1688" spans="1:4" x14ac:dyDescent="0.35">
      <c r="A1688" t="s">
        <v>3091</v>
      </c>
      <c r="B1688" t="s">
        <v>6105</v>
      </c>
      <c r="C1688">
        <v>10091241820</v>
      </c>
      <c r="D1688" t="s">
        <v>244</v>
      </c>
    </row>
    <row r="1689" spans="1:4" x14ac:dyDescent="0.35">
      <c r="A1689" t="s">
        <v>3092</v>
      </c>
      <c r="B1689" t="s">
        <v>4943</v>
      </c>
      <c r="C1689">
        <v>10122030327</v>
      </c>
      <c r="D1689" t="s">
        <v>304</v>
      </c>
    </row>
    <row r="1690" spans="1:4" x14ac:dyDescent="0.35">
      <c r="A1690" t="s">
        <v>3093</v>
      </c>
      <c r="B1690" t="s">
        <v>4891</v>
      </c>
      <c r="C1690">
        <v>10080501290</v>
      </c>
      <c r="D1690" t="s">
        <v>304</v>
      </c>
    </row>
    <row r="1691" spans="1:4" x14ac:dyDescent="0.35">
      <c r="A1691" t="s">
        <v>3094</v>
      </c>
      <c r="B1691" t="s">
        <v>6106</v>
      </c>
      <c r="C1691">
        <v>10023652018</v>
      </c>
      <c r="D1691" t="s">
        <v>304</v>
      </c>
    </row>
    <row r="1692" spans="1:4" x14ac:dyDescent="0.35">
      <c r="A1692" t="s">
        <v>3095</v>
      </c>
      <c r="B1692" t="s">
        <v>5040</v>
      </c>
      <c r="C1692">
        <v>10121028904</v>
      </c>
      <c r="D1692" t="s">
        <v>148</v>
      </c>
    </row>
    <row r="1693" spans="1:4" x14ac:dyDescent="0.35">
      <c r="A1693" t="s">
        <v>3096</v>
      </c>
      <c r="B1693" t="s">
        <v>6107</v>
      </c>
      <c r="C1693">
        <v>10123469462</v>
      </c>
      <c r="D1693" t="s">
        <v>190</v>
      </c>
    </row>
    <row r="1694" spans="1:4" x14ac:dyDescent="0.35">
      <c r="A1694" t="s">
        <v>3097</v>
      </c>
      <c r="B1694" t="s">
        <v>6108</v>
      </c>
      <c r="C1694">
        <v>10096552770</v>
      </c>
      <c r="D1694" t="s">
        <v>148</v>
      </c>
    </row>
    <row r="1695" spans="1:4" x14ac:dyDescent="0.35">
      <c r="A1695" t="s">
        <v>1574</v>
      </c>
      <c r="B1695" t="s">
        <v>4737</v>
      </c>
      <c r="C1695">
        <v>10085001585</v>
      </c>
      <c r="D1695" t="s">
        <v>36</v>
      </c>
    </row>
    <row r="1696" spans="1:4" x14ac:dyDescent="0.35">
      <c r="A1696" t="s">
        <v>3098</v>
      </c>
      <c r="B1696" t="s">
        <v>6109</v>
      </c>
      <c r="C1696">
        <v>10115778473</v>
      </c>
      <c r="D1696" t="s">
        <v>148</v>
      </c>
    </row>
    <row r="1697" spans="1:4" x14ac:dyDescent="0.35">
      <c r="A1697" t="s">
        <v>3099</v>
      </c>
      <c r="B1697" t="s">
        <v>6110</v>
      </c>
      <c r="C1697">
        <v>10083470201</v>
      </c>
      <c r="D1697" t="s">
        <v>175</v>
      </c>
    </row>
    <row r="1698" spans="1:4" x14ac:dyDescent="0.35">
      <c r="A1698" t="s">
        <v>3100</v>
      </c>
      <c r="B1698" t="s">
        <v>6111</v>
      </c>
      <c r="C1698">
        <v>10089597668</v>
      </c>
      <c r="D1698" t="s">
        <v>31</v>
      </c>
    </row>
    <row r="1699" spans="1:4" x14ac:dyDescent="0.35">
      <c r="A1699" t="s">
        <v>3101</v>
      </c>
      <c r="B1699" t="s">
        <v>5057</v>
      </c>
      <c r="C1699">
        <v>10123474314</v>
      </c>
      <c r="D1699" t="s">
        <v>190</v>
      </c>
    </row>
    <row r="1700" spans="1:4" x14ac:dyDescent="0.35">
      <c r="A1700" t="s">
        <v>411</v>
      </c>
      <c r="B1700" t="s">
        <v>6112</v>
      </c>
      <c r="C1700">
        <v>10049102390</v>
      </c>
      <c r="D1700" t="s">
        <v>59</v>
      </c>
    </row>
    <row r="1701" spans="1:4" x14ac:dyDescent="0.35">
      <c r="A1701" t="s">
        <v>660</v>
      </c>
      <c r="B1701" t="s">
        <v>6113</v>
      </c>
      <c r="C1701">
        <v>10115741087</v>
      </c>
      <c r="D1701" t="s">
        <v>238</v>
      </c>
    </row>
    <row r="1702" spans="1:4" x14ac:dyDescent="0.35">
      <c r="A1702" t="s">
        <v>3102</v>
      </c>
      <c r="B1702" t="s">
        <v>5309</v>
      </c>
      <c r="C1702">
        <v>10113467752</v>
      </c>
      <c r="D1702" t="s">
        <v>6114</v>
      </c>
    </row>
    <row r="1703" spans="1:4" x14ac:dyDescent="0.35">
      <c r="A1703" t="s">
        <v>3103</v>
      </c>
      <c r="B1703" t="s">
        <v>5095</v>
      </c>
      <c r="C1703">
        <v>10009677550</v>
      </c>
      <c r="D1703" t="s">
        <v>6115</v>
      </c>
    </row>
    <row r="1704" spans="1:4" x14ac:dyDescent="0.35">
      <c r="A1704" t="s">
        <v>3104</v>
      </c>
      <c r="B1704" t="s">
        <v>6116</v>
      </c>
      <c r="C1704">
        <v>10076035452</v>
      </c>
      <c r="D1704" t="s">
        <v>40</v>
      </c>
    </row>
    <row r="1705" spans="1:4" x14ac:dyDescent="0.35">
      <c r="A1705" t="s">
        <v>3105</v>
      </c>
      <c r="B1705" t="s">
        <v>6117</v>
      </c>
      <c r="C1705">
        <v>10006139777</v>
      </c>
      <c r="D1705" t="s">
        <v>4757</v>
      </c>
    </row>
    <row r="1706" spans="1:4" x14ac:dyDescent="0.35">
      <c r="A1706" t="s">
        <v>3106</v>
      </c>
      <c r="B1706" t="s">
        <v>6118</v>
      </c>
      <c r="C1706">
        <v>10110725379</v>
      </c>
      <c r="D1706" t="s">
        <v>249</v>
      </c>
    </row>
    <row r="1707" spans="1:4" x14ac:dyDescent="0.35">
      <c r="A1707" t="s">
        <v>495</v>
      </c>
      <c r="B1707" t="s">
        <v>5190</v>
      </c>
      <c r="C1707">
        <v>10010713228</v>
      </c>
      <c r="D1707" t="s">
        <v>53</v>
      </c>
    </row>
    <row r="1708" spans="1:4" x14ac:dyDescent="0.35">
      <c r="A1708" t="s">
        <v>3107</v>
      </c>
      <c r="B1708" t="s">
        <v>6119</v>
      </c>
      <c r="C1708">
        <v>10030478592</v>
      </c>
      <c r="D1708" t="s">
        <v>53</v>
      </c>
    </row>
    <row r="1709" spans="1:4" x14ac:dyDescent="0.35">
      <c r="A1709" t="s">
        <v>3108</v>
      </c>
      <c r="B1709" t="s">
        <v>6120</v>
      </c>
      <c r="C1709">
        <v>10084177388</v>
      </c>
      <c r="D1709" t="s">
        <v>4757</v>
      </c>
    </row>
    <row r="1710" spans="1:4" x14ac:dyDescent="0.35">
      <c r="A1710" t="s">
        <v>3109</v>
      </c>
      <c r="B1710" t="s">
        <v>6121</v>
      </c>
      <c r="C1710">
        <v>10017492417</v>
      </c>
      <c r="D1710" t="s">
        <v>56</v>
      </c>
    </row>
    <row r="1711" spans="1:4" x14ac:dyDescent="0.35">
      <c r="A1711" t="s">
        <v>3110</v>
      </c>
      <c r="B1711" t="s">
        <v>6122</v>
      </c>
      <c r="C1711">
        <v>10096722623</v>
      </c>
      <c r="D1711" t="s">
        <v>4820</v>
      </c>
    </row>
    <row r="1712" spans="1:4" x14ac:dyDescent="0.35">
      <c r="A1712" t="s">
        <v>3111</v>
      </c>
      <c r="B1712" t="s">
        <v>6123</v>
      </c>
      <c r="C1712">
        <v>10114931240</v>
      </c>
      <c r="D1712" t="s">
        <v>190</v>
      </c>
    </row>
    <row r="1713" spans="1:4" x14ac:dyDescent="0.35">
      <c r="A1713" t="s">
        <v>3112</v>
      </c>
      <c r="B1713" t="s">
        <v>6124</v>
      </c>
      <c r="C1713">
        <v>10084176883</v>
      </c>
      <c r="D1713" t="s">
        <v>4757</v>
      </c>
    </row>
    <row r="1714" spans="1:4" x14ac:dyDescent="0.35">
      <c r="A1714" t="s">
        <v>3113</v>
      </c>
      <c r="B1714" t="s">
        <v>6125</v>
      </c>
      <c r="C1714">
        <v>10053952289</v>
      </c>
      <c r="D1714" t="s">
        <v>47</v>
      </c>
    </row>
    <row r="1715" spans="1:4" x14ac:dyDescent="0.35">
      <c r="A1715" t="s">
        <v>3114</v>
      </c>
      <c r="B1715" t="s">
        <v>4839</v>
      </c>
      <c r="C1715">
        <v>10102020944</v>
      </c>
      <c r="D1715" t="s">
        <v>253</v>
      </c>
    </row>
    <row r="1716" spans="1:4" x14ac:dyDescent="0.35">
      <c r="A1716" t="s">
        <v>3115</v>
      </c>
      <c r="B1716" t="s">
        <v>4688</v>
      </c>
      <c r="C1716">
        <v>10035487028</v>
      </c>
      <c r="D1716" t="s">
        <v>21</v>
      </c>
    </row>
    <row r="1717" spans="1:4" x14ac:dyDescent="0.35">
      <c r="A1717" t="s">
        <v>3116</v>
      </c>
      <c r="B1717" t="s">
        <v>6126</v>
      </c>
      <c r="C1717">
        <v>10069926371</v>
      </c>
      <c r="D1717" t="s">
        <v>4820</v>
      </c>
    </row>
    <row r="1718" spans="1:4" x14ac:dyDescent="0.35">
      <c r="A1718" t="s">
        <v>3117</v>
      </c>
      <c r="B1718" t="s">
        <v>6127</v>
      </c>
      <c r="C1718">
        <v>10028799179</v>
      </c>
      <c r="D1718" t="s">
        <v>53</v>
      </c>
    </row>
    <row r="1719" spans="1:4" x14ac:dyDescent="0.35">
      <c r="A1719" t="s">
        <v>3118</v>
      </c>
      <c r="B1719" t="s">
        <v>4790</v>
      </c>
      <c r="C1719">
        <v>10050720674</v>
      </c>
      <c r="D1719" t="s">
        <v>190</v>
      </c>
    </row>
    <row r="1720" spans="1:4" x14ac:dyDescent="0.35">
      <c r="A1720" t="s">
        <v>1741</v>
      </c>
      <c r="B1720" t="s">
        <v>6128</v>
      </c>
      <c r="C1720">
        <v>10028734212</v>
      </c>
      <c r="D1720" t="s">
        <v>53</v>
      </c>
    </row>
    <row r="1721" spans="1:4" x14ac:dyDescent="0.35">
      <c r="A1721" t="s">
        <v>3119</v>
      </c>
      <c r="B1721" t="s">
        <v>6129</v>
      </c>
      <c r="C1721">
        <v>10068823302</v>
      </c>
      <c r="D1721" t="s">
        <v>17</v>
      </c>
    </row>
    <row r="1722" spans="1:4" x14ac:dyDescent="0.35">
      <c r="A1722" t="s">
        <v>3120</v>
      </c>
      <c r="B1722" t="s">
        <v>5019</v>
      </c>
      <c r="C1722">
        <v>10059286481</v>
      </c>
      <c r="D1722" t="s">
        <v>67</v>
      </c>
    </row>
    <row r="1723" spans="1:4" x14ac:dyDescent="0.35">
      <c r="A1723" t="s">
        <v>3121</v>
      </c>
      <c r="B1723" t="s">
        <v>6130</v>
      </c>
      <c r="C1723">
        <v>10040979046</v>
      </c>
      <c r="D1723" t="s">
        <v>61</v>
      </c>
    </row>
    <row r="1724" spans="1:4" x14ac:dyDescent="0.35">
      <c r="A1724" t="s">
        <v>3122</v>
      </c>
      <c r="B1724" t="s">
        <v>6131</v>
      </c>
      <c r="C1724">
        <v>10090742268</v>
      </c>
      <c r="D1724" t="s">
        <v>44</v>
      </c>
    </row>
    <row r="1725" spans="1:4" x14ac:dyDescent="0.35">
      <c r="A1725" t="s">
        <v>3123</v>
      </c>
      <c r="B1725" t="s">
        <v>6132</v>
      </c>
      <c r="C1725">
        <v>10054289769</v>
      </c>
      <c r="D1725" t="s">
        <v>31</v>
      </c>
    </row>
    <row r="1726" spans="1:4" x14ac:dyDescent="0.35">
      <c r="A1726" t="s">
        <v>3124</v>
      </c>
      <c r="B1726" t="s">
        <v>6133</v>
      </c>
      <c r="C1726">
        <v>10101703268</v>
      </c>
      <c r="D1726" t="s">
        <v>6134</v>
      </c>
    </row>
    <row r="1727" spans="1:4" x14ac:dyDescent="0.35">
      <c r="A1727" t="s">
        <v>574</v>
      </c>
      <c r="B1727" t="s">
        <v>5023</v>
      </c>
      <c r="C1727">
        <v>10009021081</v>
      </c>
      <c r="D1727" t="s">
        <v>40</v>
      </c>
    </row>
    <row r="1728" spans="1:4" x14ac:dyDescent="0.35">
      <c r="A1728" t="s">
        <v>3125</v>
      </c>
      <c r="B1728" t="s">
        <v>6135</v>
      </c>
      <c r="C1728">
        <v>10008625607</v>
      </c>
      <c r="D1728" t="s">
        <v>236</v>
      </c>
    </row>
    <row r="1729" spans="1:4" x14ac:dyDescent="0.35">
      <c r="A1729" t="s">
        <v>3126</v>
      </c>
      <c r="B1729" t="s">
        <v>4731</v>
      </c>
      <c r="C1729">
        <v>10051245888</v>
      </c>
      <c r="D1729" t="s">
        <v>6136</v>
      </c>
    </row>
    <row r="1730" spans="1:4" x14ac:dyDescent="0.35">
      <c r="A1730" t="s">
        <v>3127</v>
      </c>
      <c r="B1730" t="s">
        <v>5994</v>
      </c>
      <c r="C1730">
        <v>10011154475</v>
      </c>
      <c r="D1730" t="s">
        <v>61</v>
      </c>
    </row>
    <row r="1731" spans="1:4" x14ac:dyDescent="0.35">
      <c r="A1731" t="s">
        <v>3128</v>
      </c>
      <c r="B1731" t="s">
        <v>6137</v>
      </c>
      <c r="C1731">
        <v>10036107525</v>
      </c>
      <c r="D1731" t="s">
        <v>285</v>
      </c>
    </row>
    <row r="1732" spans="1:4" x14ac:dyDescent="0.35">
      <c r="A1732" t="s">
        <v>348</v>
      </c>
      <c r="B1732" t="s">
        <v>6138</v>
      </c>
      <c r="C1732">
        <v>10015954157</v>
      </c>
      <c r="D1732" t="s">
        <v>349</v>
      </c>
    </row>
    <row r="1733" spans="1:4" x14ac:dyDescent="0.35">
      <c r="A1733" t="s">
        <v>3129</v>
      </c>
      <c r="B1733" t="s">
        <v>6139</v>
      </c>
      <c r="C1733">
        <v>10069117332</v>
      </c>
      <c r="D1733" t="s">
        <v>4986</v>
      </c>
    </row>
    <row r="1734" spans="1:4" x14ac:dyDescent="0.35">
      <c r="A1734" t="s">
        <v>3130</v>
      </c>
      <c r="B1734" t="s">
        <v>6140</v>
      </c>
      <c r="C1734">
        <v>10100511077</v>
      </c>
      <c r="D1734" t="s">
        <v>241</v>
      </c>
    </row>
    <row r="1735" spans="1:4" x14ac:dyDescent="0.35">
      <c r="A1735" t="s">
        <v>3131</v>
      </c>
      <c r="B1735" t="s">
        <v>6141</v>
      </c>
      <c r="C1735">
        <v>10010798407</v>
      </c>
      <c r="D1735" t="s">
        <v>4763</v>
      </c>
    </row>
    <row r="1736" spans="1:4" x14ac:dyDescent="0.35">
      <c r="A1736" t="s">
        <v>3132</v>
      </c>
      <c r="B1736" t="s">
        <v>6142</v>
      </c>
      <c r="C1736">
        <v>10053141533</v>
      </c>
      <c r="D1736" t="s">
        <v>63</v>
      </c>
    </row>
    <row r="1737" spans="1:4" x14ac:dyDescent="0.35">
      <c r="A1737" t="s">
        <v>3133</v>
      </c>
      <c r="B1737" t="s">
        <v>5019</v>
      </c>
      <c r="C1737">
        <v>10060960642</v>
      </c>
      <c r="D1737" t="s">
        <v>5569</v>
      </c>
    </row>
    <row r="1738" spans="1:4" x14ac:dyDescent="0.35">
      <c r="A1738" t="s">
        <v>3134</v>
      </c>
      <c r="B1738" t="s">
        <v>6143</v>
      </c>
      <c r="C1738">
        <v>10022764769</v>
      </c>
      <c r="D1738" t="s">
        <v>19</v>
      </c>
    </row>
    <row r="1739" spans="1:4" x14ac:dyDescent="0.35">
      <c r="A1739" t="s">
        <v>3135</v>
      </c>
      <c r="B1739" t="s">
        <v>6144</v>
      </c>
      <c r="C1739">
        <v>10060598005</v>
      </c>
      <c r="D1739" t="s">
        <v>90</v>
      </c>
    </row>
    <row r="1740" spans="1:4" x14ac:dyDescent="0.35">
      <c r="A1740" t="s">
        <v>3136</v>
      </c>
      <c r="B1740" t="s">
        <v>6145</v>
      </c>
      <c r="C1740">
        <v>10023622211</v>
      </c>
      <c r="D1740" t="s">
        <v>304</v>
      </c>
    </row>
    <row r="1741" spans="1:4" x14ac:dyDescent="0.35">
      <c r="A1741" t="s">
        <v>3137</v>
      </c>
      <c r="B1741" t="s">
        <v>6146</v>
      </c>
      <c r="C1741">
        <v>10016200903</v>
      </c>
      <c r="D1741" t="s">
        <v>4757</v>
      </c>
    </row>
    <row r="1742" spans="1:4" x14ac:dyDescent="0.35">
      <c r="A1742" t="s">
        <v>436</v>
      </c>
      <c r="B1742" t="s">
        <v>5643</v>
      </c>
      <c r="C1742">
        <v>10018660053</v>
      </c>
      <c r="D1742" t="s">
        <v>25</v>
      </c>
    </row>
    <row r="1743" spans="1:4" x14ac:dyDescent="0.35">
      <c r="A1743" t="s">
        <v>3138</v>
      </c>
      <c r="B1743" t="s">
        <v>5347</v>
      </c>
      <c r="C1743">
        <v>10009914390</v>
      </c>
      <c r="D1743" t="s">
        <v>4763</v>
      </c>
    </row>
    <row r="1744" spans="1:4" x14ac:dyDescent="0.35">
      <c r="A1744" t="s">
        <v>3139</v>
      </c>
      <c r="B1744" t="s">
        <v>6147</v>
      </c>
      <c r="C1744">
        <v>10011150940</v>
      </c>
      <c r="D1744" t="s">
        <v>59</v>
      </c>
    </row>
    <row r="1745" spans="1:4" x14ac:dyDescent="0.35">
      <c r="A1745" t="s">
        <v>3140</v>
      </c>
      <c r="B1745" t="s">
        <v>6148</v>
      </c>
      <c r="C1745">
        <v>10022712532</v>
      </c>
      <c r="D1745" t="s">
        <v>19</v>
      </c>
    </row>
    <row r="1746" spans="1:4" x14ac:dyDescent="0.35">
      <c r="A1746" t="s">
        <v>3141</v>
      </c>
      <c r="B1746" t="s">
        <v>6149</v>
      </c>
      <c r="C1746">
        <v>10051342383</v>
      </c>
      <c r="D1746" t="s">
        <v>90</v>
      </c>
    </row>
    <row r="1747" spans="1:4" x14ac:dyDescent="0.35">
      <c r="A1747" t="s">
        <v>357</v>
      </c>
      <c r="B1747" t="s">
        <v>6150</v>
      </c>
      <c r="C1747">
        <v>10005510994</v>
      </c>
      <c r="D1747" t="s">
        <v>31</v>
      </c>
    </row>
    <row r="1748" spans="1:4" x14ac:dyDescent="0.35">
      <c r="A1748" t="s">
        <v>316</v>
      </c>
      <c r="B1748" t="s">
        <v>6151</v>
      </c>
      <c r="C1748">
        <v>10007211528</v>
      </c>
      <c r="D1748" t="s">
        <v>27</v>
      </c>
    </row>
    <row r="1749" spans="1:4" x14ac:dyDescent="0.35">
      <c r="A1749" t="s">
        <v>3142</v>
      </c>
      <c r="B1749" t="s">
        <v>6152</v>
      </c>
      <c r="C1749">
        <v>10097461843</v>
      </c>
      <c r="D1749" t="s">
        <v>38</v>
      </c>
    </row>
    <row r="1750" spans="1:4" x14ac:dyDescent="0.35">
      <c r="A1750" t="s">
        <v>3143</v>
      </c>
      <c r="B1750" t="s">
        <v>6153</v>
      </c>
      <c r="C1750">
        <v>10015346693</v>
      </c>
      <c r="D1750" t="s">
        <v>59</v>
      </c>
    </row>
    <row r="1751" spans="1:4" x14ac:dyDescent="0.35">
      <c r="A1751" t="s">
        <v>3144</v>
      </c>
      <c r="B1751" t="s">
        <v>6154</v>
      </c>
      <c r="C1751">
        <v>10036059328</v>
      </c>
      <c r="D1751" t="s">
        <v>121</v>
      </c>
    </row>
    <row r="1752" spans="1:4" x14ac:dyDescent="0.35">
      <c r="A1752" t="s">
        <v>594</v>
      </c>
      <c r="B1752" t="s">
        <v>5665</v>
      </c>
      <c r="C1752">
        <v>10010179930</v>
      </c>
      <c r="D1752" t="s">
        <v>31</v>
      </c>
    </row>
    <row r="1753" spans="1:4" x14ac:dyDescent="0.35">
      <c r="A1753" t="s">
        <v>3145</v>
      </c>
      <c r="B1753" t="s">
        <v>6155</v>
      </c>
      <c r="C1753">
        <v>10016795330</v>
      </c>
      <c r="D1753" t="s">
        <v>56</v>
      </c>
    </row>
    <row r="1754" spans="1:4" x14ac:dyDescent="0.35">
      <c r="A1754" t="s">
        <v>549</v>
      </c>
      <c r="B1754" t="s">
        <v>6040</v>
      </c>
      <c r="C1754">
        <v>10010580559</v>
      </c>
      <c r="D1754" t="s">
        <v>27</v>
      </c>
    </row>
    <row r="1755" spans="1:4" x14ac:dyDescent="0.35">
      <c r="A1755" t="s">
        <v>3146</v>
      </c>
      <c r="B1755" t="s">
        <v>6156</v>
      </c>
      <c r="C1755">
        <v>10092435526</v>
      </c>
      <c r="D1755" t="s">
        <v>61</v>
      </c>
    </row>
    <row r="1756" spans="1:4" x14ac:dyDescent="0.35">
      <c r="A1756" t="s">
        <v>3147</v>
      </c>
      <c r="B1756" t="s">
        <v>6157</v>
      </c>
      <c r="C1756">
        <v>10054140431</v>
      </c>
      <c r="D1756" t="s">
        <v>175</v>
      </c>
    </row>
    <row r="1757" spans="1:4" x14ac:dyDescent="0.35">
      <c r="A1757" t="s">
        <v>3148</v>
      </c>
      <c r="B1757" t="s">
        <v>6158</v>
      </c>
      <c r="C1757">
        <v>10005850801</v>
      </c>
      <c r="D1757" t="s">
        <v>17</v>
      </c>
    </row>
    <row r="1758" spans="1:4" x14ac:dyDescent="0.35">
      <c r="A1758" t="s">
        <v>3149</v>
      </c>
      <c r="B1758" t="s">
        <v>5436</v>
      </c>
      <c r="C1758">
        <v>10034905028</v>
      </c>
      <c r="D1758" t="s">
        <v>121</v>
      </c>
    </row>
    <row r="1759" spans="1:4" x14ac:dyDescent="0.35">
      <c r="A1759" t="s">
        <v>596</v>
      </c>
      <c r="B1759" t="s">
        <v>6159</v>
      </c>
      <c r="C1759">
        <v>10010746570</v>
      </c>
      <c r="D1759" t="s">
        <v>31</v>
      </c>
    </row>
    <row r="1760" spans="1:4" x14ac:dyDescent="0.35">
      <c r="A1760" t="s">
        <v>3150</v>
      </c>
      <c r="B1760" t="s">
        <v>6160</v>
      </c>
      <c r="C1760">
        <v>10041864675</v>
      </c>
      <c r="D1760" t="s">
        <v>61</v>
      </c>
    </row>
    <row r="1761" spans="1:4" x14ac:dyDescent="0.35">
      <c r="A1761" t="s">
        <v>3151</v>
      </c>
      <c r="B1761" t="s">
        <v>6161</v>
      </c>
      <c r="C1761">
        <v>10006077638</v>
      </c>
      <c r="D1761" t="s">
        <v>31</v>
      </c>
    </row>
    <row r="1762" spans="1:4" x14ac:dyDescent="0.35">
      <c r="A1762" t="s">
        <v>548</v>
      </c>
      <c r="B1762" t="s">
        <v>6162</v>
      </c>
      <c r="C1762">
        <v>10008173040</v>
      </c>
      <c r="D1762" t="s">
        <v>27</v>
      </c>
    </row>
    <row r="1763" spans="1:4" x14ac:dyDescent="0.35">
      <c r="A1763" t="s">
        <v>3152</v>
      </c>
      <c r="B1763" t="s">
        <v>6163</v>
      </c>
      <c r="C1763">
        <v>10097462045</v>
      </c>
      <c r="D1763" t="s">
        <v>38</v>
      </c>
    </row>
    <row r="1764" spans="1:4" x14ac:dyDescent="0.35">
      <c r="A1764" t="s">
        <v>3153</v>
      </c>
      <c r="B1764" t="s">
        <v>6164</v>
      </c>
      <c r="C1764">
        <v>10097461944</v>
      </c>
      <c r="D1764" t="s">
        <v>38</v>
      </c>
    </row>
    <row r="1765" spans="1:4" x14ac:dyDescent="0.35">
      <c r="A1765" t="s">
        <v>1748</v>
      </c>
      <c r="B1765" t="s">
        <v>6165</v>
      </c>
      <c r="C1765">
        <v>10015283746</v>
      </c>
      <c r="D1765" t="s">
        <v>27</v>
      </c>
    </row>
    <row r="1766" spans="1:4" x14ac:dyDescent="0.35">
      <c r="A1766" t="s">
        <v>3154</v>
      </c>
      <c r="B1766" t="s">
        <v>6166</v>
      </c>
      <c r="C1766">
        <v>10089974958</v>
      </c>
      <c r="D1766" t="s">
        <v>31</v>
      </c>
    </row>
    <row r="1767" spans="1:4" x14ac:dyDescent="0.35">
      <c r="A1767" t="s">
        <v>3155</v>
      </c>
      <c r="B1767" t="s">
        <v>6167</v>
      </c>
      <c r="C1767">
        <v>10015975577</v>
      </c>
      <c r="D1767" t="s">
        <v>27</v>
      </c>
    </row>
    <row r="1768" spans="1:4" x14ac:dyDescent="0.35">
      <c r="A1768" t="s">
        <v>3156</v>
      </c>
      <c r="B1768" t="s">
        <v>5080</v>
      </c>
      <c r="C1768">
        <v>10023572192</v>
      </c>
      <c r="D1768" t="s">
        <v>17</v>
      </c>
    </row>
    <row r="1769" spans="1:4" x14ac:dyDescent="0.35">
      <c r="A1769" t="s">
        <v>3157</v>
      </c>
      <c r="B1769" t="s">
        <v>6168</v>
      </c>
      <c r="C1769">
        <v>10045927056</v>
      </c>
      <c r="D1769" t="s">
        <v>29</v>
      </c>
    </row>
    <row r="1770" spans="1:4" x14ac:dyDescent="0.35">
      <c r="A1770" t="s">
        <v>3158</v>
      </c>
      <c r="B1770" t="s">
        <v>6169</v>
      </c>
      <c r="C1770">
        <v>10060627610</v>
      </c>
      <c r="D1770" t="s">
        <v>36</v>
      </c>
    </row>
    <row r="1771" spans="1:4" x14ac:dyDescent="0.35">
      <c r="A1771" t="s">
        <v>3159</v>
      </c>
      <c r="B1771" t="s">
        <v>6170</v>
      </c>
      <c r="C1771">
        <v>10054563591</v>
      </c>
      <c r="D1771" t="s">
        <v>148</v>
      </c>
    </row>
    <row r="1772" spans="1:4" x14ac:dyDescent="0.35">
      <c r="A1772" t="s">
        <v>3160</v>
      </c>
      <c r="B1772" t="s">
        <v>6171</v>
      </c>
      <c r="C1772">
        <v>10050375821</v>
      </c>
      <c r="D1772" t="s">
        <v>88</v>
      </c>
    </row>
    <row r="1773" spans="1:4" x14ac:dyDescent="0.35">
      <c r="A1773" t="s">
        <v>3161</v>
      </c>
      <c r="B1773" t="s">
        <v>6172</v>
      </c>
      <c r="C1773">
        <v>10054557632</v>
      </c>
      <c r="D1773" t="s">
        <v>148</v>
      </c>
    </row>
    <row r="1774" spans="1:4" x14ac:dyDescent="0.35">
      <c r="A1774" t="s">
        <v>3162</v>
      </c>
      <c r="B1774" t="s">
        <v>5188</v>
      </c>
      <c r="C1774">
        <v>10075048274</v>
      </c>
      <c r="D1774" t="s">
        <v>148</v>
      </c>
    </row>
    <row r="1775" spans="1:4" x14ac:dyDescent="0.35">
      <c r="A1775" t="s">
        <v>3163</v>
      </c>
      <c r="B1775" t="s">
        <v>6173</v>
      </c>
      <c r="C1775">
        <v>10010921170</v>
      </c>
      <c r="D1775" t="s">
        <v>67</v>
      </c>
    </row>
    <row r="1776" spans="1:4" x14ac:dyDescent="0.35">
      <c r="A1776" t="s">
        <v>3164</v>
      </c>
      <c r="B1776" t="s">
        <v>5014</v>
      </c>
      <c r="C1776">
        <v>10076377073</v>
      </c>
      <c r="D1776" t="s">
        <v>4820</v>
      </c>
    </row>
    <row r="1777" spans="1:4" x14ac:dyDescent="0.35">
      <c r="A1777" t="s">
        <v>3165</v>
      </c>
      <c r="B1777" t="s">
        <v>6174</v>
      </c>
      <c r="C1777">
        <v>10007242951</v>
      </c>
      <c r="D1777" t="s">
        <v>67</v>
      </c>
    </row>
    <row r="1778" spans="1:4" x14ac:dyDescent="0.35">
      <c r="A1778" t="s">
        <v>3166</v>
      </c>
      <c r="B1778" t="s">
        <v>6175</v>
      </c>
      <c r="C1778">
        <v>10084666432</v>
      </c>
      <c r="D1778" t="s">
        <v>253</v>
      </c>
    </row>
    <row r="1779" spans="1:4" x14ac:dyDescent="0.35">
      <c r="A1779" t="s">
        <v>619</v>
      </c>
      <c r="B1779" t="s">
        <v>6176</v>
      </c>
      <c r="C1779">
        <v>10010813460</v>
      </c>
      <c r="D1779" t="s">
        <v>25</v>
      </c>
    </row>
    <row r="1780" spans="1:4" x14ac:dyDescent="0.35">
      <c r="A1780" t="s">
        <v>3167</v>
      </c>
      <c r="B1780" t="s">
        <v>6177</v>
      </c>
      <c r="C1780">
        <v>10015781577</v>
      </c>
      <c r="D1780" t="s">
        <v>29</v>
      </c>
    </row>
    <row r="1781" spans="1:4" x14ac:dyDescent="0.35">
      <c r="A1781" t="s">
        <v>3168</v>
      </c>
      <c r="B1781" t="s">
        <v>4682</v>
      </c>
      <c r="C1781">
        <v>10035471062</v>
      </c>
      <c r="D1781" t="s">
        <v>21</v>
      </c>
    </row>
    <row r="1782" spans="1:4" x14ac:dyDescent="0.35">
      <c r="A1782" t="s">
        <v>3169</v>
      </c>
      <c r="B1782" t="s">
        <v>6178</v>
      </c>
      <c r="C1782">
        <v>10011139220</v>
      </c>
      <c r="D1782" t="s">
        <v>4820</v>
      </c>
    </row>
    <row r="1783" spans="1:4" x14ac:dyDescent="0.35">
      <c r="A1783" t="s">
        <v>3170</v>
      </c>
      <c r="B1783" t="s">
        <v>6179</v>
      </c>
      <c r="C1783">
        <v>10006654887</v>
      </c>
      <c r="D1783" t="s">
        <v>67</v>
      </c>
    </row>
    <row r="1784" spans="1:4" x14ac:dyDescent="0.35">
      <c r="A1784" t="s">
        <v>3171</v>
      </c>
      <c r="B1784" t="s">
        <v>5534</v>
      </c>
      <c r="C1784">
        <v>10017440378</v>
      </c>
      <c r="D1784" t="s">
        <v>56</v>
      </c>
    </row>
    <row r="1785" spans="1:4" x14ac:dyDescent="0.35">
      <c r="A1785" t="s">
        <v>3172</v>
      </c>
      <c r="B1785" t="s">
        <v>6180</v>
      </c>
      <c r="C1785">
        <v>10034898156</v>
      </c>
      <c r="D1785" t="s">
        <v>31</v>
      </c>
    </row>
    <row r="1786" spans="1:4" x14ac:dyDescent="0.35">
      <c r="A1786" t="s">
        <v>3173</v>
      </c>
      <c r="B1786" t="s">
        <v>5753</v>
      </c>
      <c r="C1786">
        <v>10071427952</v>
      </c>
      <c r="D1786" t="s">
        <v>260</v>
      </c>
    </row>
    <row r="1787" spans="1:4" x14ac:dyDescent="0.35">
      <c r="A1787" t="s">
        <v>3174</v>
      </c>
      <c r="B1787" t="s">
        <v>6181</v>
      </c>
      <c r="C1787">
        <v>10007806157</v>
      </c>
      <c r="D1787" t="s">
        <v>25</v>
      </c>
    </row>
    <row r="1788" spans="1:4" x14ac:dyDescent="0.35">
      <c r="A1788" t="s">
        <v>3175</v>
      </c>
      <c r="B1788" t="s">
        <v>6182</v>
      </c>
      <c r="C1788">
        <v>10082872841</v>
      </c>
      <c r="D1788" t="s">
        <v>21</v>
      </c>
    </row>
    <row r="1789" spans="1:4" x14ac:dyDescent="0.35">
      <c r="A1789" t="s">
        <v>3176</v>
      </c>
      <c r="B1789" t="s">
        <v>6183</v>
      </c>
      <c r="C1789">
        <v>10045809444</v>
      </c>
      <c r="D1789" t="s">
        <v>4820</v>
      </c>
    </row>
    <row r="1790" spans="1:4" x14ac:dyDescent="0.35">
      <c r="A1790" t="s">
        <v>3177</v>
      </c>
      <c r="B1790" t="s">
        <v>6184</v>
      </c>
      <c r="C1790">
        <v>10009098883</v>
      </c>
      <c r="D1790" t="s">
        <v>67</v>
      </c>
    </row>
    <row r="1791" spans="1:4" x14ac:dyDescent="0.35">
      <c r="A1791" t="s">
        <v>3178</v>
      </c>
      <c r="B1791" t="s">
        <v>5174</v>
      </c>
      <c r="C1791">
        <v>10023464583</v>
      </c>
      <c r="D1791" t="s">
        <v>31</v>
      </c>
    </row>
    <row r="1792" spans="1:4" x14ac:dyDescent="0.35">
      <c r="A1792" t="s">
        <v>3179</v>
      </c>
      <c r="B1792" t="s">
        <v>6185</v>
      </c>
      <c r="C1792">
        <v>10045804087</v>
      </c>
      <c r="D1792" t="s">
        <v>4820</v>
      </c>
    </row>
    <row r="1793" spans="1:4" x14ac:dyDescent="0.35">
      <c r="A1793" t="s">
        <v>3180</v>
      </c>
      <c r="B1793" t="s">
        <v>6186</v>
      </c>
      <c r="C1793">
        <v>10084304300</v>
      </c>
      <c r="D1793" t="s">
        <v>67</v>
      </c>
    </row>
    <row r="1794" spans="1:4" x14ac:dyDescent="0.35">
      <c r="A1794" t="s">
        <v>3181</v>
      </c>
      <c r="B1794" t="s">
        <v>5669</v>
      </c>
      <c r="C1794">
        <v>10071485546</v>
      </c>
      <c r="D1794" t="s">
        <v>260</v>
      </c>
    </row>
    <row r="1795" spans="1:4" x14ac:dyDescent="0.35">
      <c r="A1795" t="s">
        <v>3182</v>
      </c>
      <c r="B1795" t="s">
        <v>4644</v>
      </c>
      <c r="C1795">
        <v>10064646339</v>
      </c>
      <c r="D1795" t="s">
        <v>67</v>
      </c>
    </row>
    <row r="1796" spans="1:4" x14ac:dyDescent="0.35">
      <c r="A1796" t="s">
        <v>3183</v>
      </c>
      <c r="B1796" t="s">
        <v>6187</v>
      </c>
      <c r="C1796">
        <v>10049182822</v>
      </c>
      <c r="D1796" t="s">
        <v>27</v>
      </c>
    </row>
    <row r="1797" spans="1:4" x14ac:dyDescent="0.35">
      <c r="A1797" t="s">
        <v>3184</v>
      </c>
      <c r="B1797" t="s">
        <v>6188</v>
      </c>
      <c r="C1797">
        <v>10034825711</v>
      </c>
      <c r="D1797" t="s">
        <v>31</v>
      </c>
    </row>
    <row r="1798" spans="1:4" x14ac:dyDescent="0.35">
      <c r="A1798" t="s">
        <v>3185</v>
      </c>
      <c r="B1798" t="s">
        <v>6189</v>
      </c>
      <c r="C1798">
        <v>10009319458</v>
      </c>
      <c r="D1798" t="s">
        <v>1630</v>
      </c>
    </row>
    <row r="1799" spans="1:4" x14ac:dyDescent="0.35">
      <c r="A1799" t="s">
        <v>581</v>
      </c>
      <c r="B1799" t="s">
        <v>6190</v>
      </c>
      <c r="C1799">
        <v>10007860014</v>
      </c>
      <c r="D1799" t="s">
        <v>51</v>
      </c>
    </row>
    <row r="1800" spans="1:4" x14ac:dyDescent="0.35">
      <c r="A1800" t="s">
        <v>3186</v>
      </c>
      <c r="B1800" t="s">
        <v>6191</v>
      </c>
      <c r="C1800">
        <v>10007515561</v>
      </c>
      <c r="D1800" t="s">
        <v>121</v>
      </c>
    </row>
    <row r="1801" spans="1:4" x14ac:dyDescent="0.35">
      <c r="A1801" t="s">
        <v>3187</v>
      </c>
      <c r="B1801" t="s">
        <v>6192</v>
      </c>
      <c r="C1801">
        <v>10010808006</v>
      </c>
      <c r="D1801" t="s">
        <v>47</v>
      </c>
    </row>
    <row r="1802" spans="1:4" x14ac:dyDescent="0.35">
      <c r="A1802" t="s">
        <v>3188</v>
      </c>
      <c r="B1802" t="s">
        <v>6193</v>
      </c>
      <c r="C1802">
        <v>10054554093</v>
      </c>
      <c r="D1802" t="s">
        <v>148</v>
      </c>
    </row>
    <row r="1803" spans="1:4" x14ac:dyDescent="0.35">
      <c r="A1803" t="s">
        <v>576</v>
      </c>
      <c r="B1803" t="s">
        <v>6194</v>
      </c>
      <c r="C1803">
        <v>10015441875</v>
      </c>
      <c r="D1803" t="s">
        <v>29</v>
      </c>
    </row>
    <row r="1804" spans="1:4" x14ac:dyDescent="0.35">
      <c r="A1804" t="s">
        <v>3189</v>
      </c>
      <c r="B1804" t="s">
        <v>6195</v>
      </c>
      <c r="C1804">
        <v>10010199128</v>
      </c>
      <c r="D1804" t="s">
        <v>17</v>
      </c>
    </row>
    <row r="1805" spans="1:4" x14ac:dyDescent="0.35">
      <c r="A1805" t="s">
        <v>3190</v>
      </c>
      <c r="B1805" t="s">
        <v>6196</v>
      </c>
      <c r="C1805">
        <v>10071485344</v>
      </c>
      <c r="D1805" t="s">
        <v>260</v>
      </c>
    </row>
    <row r="1806" spans="1:4" x14ac:dyDescent="0.35">
      <c r="A1806" t="s">
        <v>3191</v>
      </c>
      <c r="B1806" t="s">
        <v>6197</v>
      </c>
      <c r="C1806">
        <v>10005299416</v>
      </c>
      <c r="D1806" t="s">
        <v>40</v>
      </c>
    </row>
    <row r="1807" spans="1:4" x14ac:dyDescent="0.35">
      <c r="A1807" t="s">
        <v>3192</v>
      </c>
      <c r="B1807" t="s">
        <v>6198</v>
      </c>
      <c r="C1807">
        <v>10015652952</v>
      </c>
      <c r="D1807" t="s">
        <v>29</v>
      </c>
    </row>
    <row r="1808" spans="1:4" x14ac:dyDescent="0.35">
      <c r="A1808" t="s">
        <v>3193</v>
      </c>
      <c r="B1808" t="s">
        <v>6199</v>
      </c>
      <c r="C1808">
        <v>10010199027</v>
      </c>
      <c r="D1808" t="s">
        <v>17</v>
      </c>
    </row>
    <row r="1809" spans="1:4" x14ac:dyDescent="0.35">
      <c r="A1809" t="s">
        <v>3194</v>
      </c>
      <c r="B1809" t="s">
        <v>6200</v>
      </c>
      <c r="C1809">
        <v>10062863357</v>
      </c>
      <c r="D1809" t="s">
        <v>56</v>
      </c>
    </row>
    <row r="1810" spans="1:4" x14ac:dyDescent="0.35">
      <c r="A1810" t="s">
        <v>3195</v>
      </c>
      <c r="B1810" t="s">
        <v>6201</v>
      </c>
      <c r="C1810">
        <v>10015763894</v>
      </c>
      <c r="D1810" t="s">
        <v>31</v>
      </c>
    </row>
    <row r="1811" spans="1:4" x14ac:dyDescent="0.35">
      <c r="A1811" t="s">
        <v>3196</v>
      </c>
      <c r="B1811" t="s">
        <v>5987</v>
      </c>
      <c r="C1811">
        <v>10023447005</v>
      </c>
      <c r="D1811" t="s">
        <v>17</v>
      </c>
    </row>
    <row r="1812" spans="1:4" x14ac:dyDescent="0.35">
      <c r="A1812" t="s">
        <v>3197</v>
      </c>
      <c r="B1812" t="s">
        <v>6202</v>
      </c>
      <c r="C1812">
        <v>10017296801</v>
      </c>
      <c r="D1812" t="s">
        <v>56</v>
      </c>
    </row>
    <row r="1813" spans="1:4" x14ac:dyDescent="0.35">
      <c r="A1813" t="s">
        <v>3198</v>
      </c>
      <c r="B1813" t="s">
        <v>4755</v>
      </c>
      <c r="C1813">
        <v>10009512347</v>
      </c>
      <c r="D1813" t="s">
        <v>27</v>
      </c>
    </row>
    <row r="1814" spans="1:4" x14ac:dyDescent="0.35">
      <c r="A1814" t="s">
        <v>3199</v>
      </c>
      <c r="B1814" t="s">
        <v>6203</v>
      </c>
      <c r="C1814">
        <v>10006646504</v>
      </c>
      <c r="D1814" t="s">
        <v>31</v>
      </c>
    </row>
    <row r="1815" spans="1:4" x14ac:dyDescent="0.35">
      <c r="A1815" t="s">
        <v>3200</v>
      </c>
      <c r="B1815" t="s">
        <v>6204</v>
      </c>
      <c r="C1815">
        <v>10064646743</v>
      </c>
      <c r="D1815" t="s">
        <v>67</v>
      </c>
    </row>
    <row r="1816" spans="1:4" x14ac:dyDescent="0.35">
      <c r="A1816" t="s">
        <v>3201</v>
      </c>
      <c r="B1816" t="s">
        <v>6205</v>
      </c>
      <c r="C1816">
        <v>10015447636</v>
      </c>
      <c r="D1816" t="s">
        <v>27</v>
      </c>
    </row>
    <row r="1817" spans="1:4" x14ac:dyDescent="0.35">
      <c r="A1817" t="s">
        <v>3202</v>
      </c>
      <c r="B1817" t="s">
        <v>6206</v>
      </c>
      <c r="C1817">
        <v>10003836534</v>
      </c>
      <c r="D1817" t="s">
        <v>31</v>
      </c>
    </row>
    <row r="1818" spans="1:4" x14ac:dyDescent="0.35">
      <c r="A1818" t="s">
        <v>3203</v>
      </c>
      <c r="B1818" t="s">
        <v>6207</v>
      </c>
      <c r="C1818">
        <v>10010181748</v>
      </c>
      <c r="D1818" t="s">
        <v>17</v>
      </c>
    </row>
    <row r="1819" spans="1:4" x14ac:dyDescent="0.35">
      <c r="A1819" t="s">
        <v>3204</v>
      </c>
      <c r="B1819" t="s">
        <v>6208</v>
      </c>
      <c r="C1819">
        <v>10062860933</v>
      </c>
      <c r="D1819" t="s">
        <v>56</v>
      </c>
    </row>
    <row r="1820" spans="1:4" x14ac:dyDescent="0.35">
      <c r="A1820" t="s">
        <v>3205</v>
      </c>
      <c r="B1820" t="s">
        <v>6209</v>
      </c>
      <c r="C1820">
        <v>10009850332</v>
      </c>
      <c r="D1820" t="s">
        <v>27</v>
      </c>
    </row>
    <row r="1821" spans="1:4" x14ac:dyDescent="0.35">
      <c r="A1821" t="s">
        <v>3206</v>
      </c>
      <c r="B1821" t="s">
        <v>6210</v>
      </c>
      <c r="C1821">
        <v>10062862549</v>
      </c>
      <c r="D1821" t="s">
        <v>56</v>
      </c>
    </row>
    <row r="1822" spans="1:4" x14ac:dyDescent="0.35">
      <c r="A1822" t="s">
        <v>3207</v>
      </c>
      <c r="B1822" t="s">
        <v>6211</v>
      </c>
      <c r="C1822">
        <v>10062863054</v>
      </c>
      <c r="D1822" t="s">
        <v>56</v>
      </c>
    </row>
    <row r="1823" spans="1:4" x14ac:dyDescent="0.35">
      <c r="A1823" t="s">
        <v>3208</v>
      </c>
      <c r="B1823" t="s">
        <v>6212</v>
      </c>
      <c r="C1823">
        <v>10009184163</v>
      </c>
      <c r="D1823" t="s">
        <v>121</v>
      </c>
    </row>
    <row r="1824" spans="1:4" x14ac:dyDescent="0.35">
      <c r="A1824" t="s">
        <v>595</v>
      </c>
      <c r="B1824" t="s">
        <v>6213</v>
      </c>
      <c r="C1824">
        <v>10088433466</v>
      </c>
      <c r="D1824" t="s">
        <v>31</v>
      </c>
    </row>
    <row r="1825" spans="1:4" x14ac:dyDescent="0.35">
      <c r="A1825" t="s">
        <v>3209</v>
      </c>
      <c r="B1825" t="s">
        <v>6214</v>
      </c>
      <c r="C1825">
        <v>10015427832</v>
      </c>
      <c r="D1825" t="s">
        <v>25</v>
      </c>
    </row>
    <row r="1826" spans="1:4" x14ac:dyDescent="0.35">
      <c r="A1826" t="s">
        <v>3210</v>
      </c>
      <c r="B1826" t="s">
        <v>6215</v>
      </c>
      <c r="C1826">
        <v>10062095441</v>
      </c>
      <c r="D1826" t="s">
        <v>56</v>
      </c>
    </row>
    <row r="1827" spans="1:4" x14ac:dyDescent="0.35">
      <c r="A1827" t="s">
        <v>3211</v>
      </c>
      <c r="B1827" t="s">
        <v>6216</v>
      </c>
      <c r="C1827">
        <v>10023843590</v>
      </c>
      <c r="D1827" t="s">
        <v>25</v>
      </c>
    </row>
    <row r="1828" spans="1:4" x14ac:dyDescent="0.35">
      <c r="A1828" t="s">
        <v>3212</v>
      </c>
      <c r="B1828" t="s">
        <v>6217</v>
      </c>
      <c r="C1828">
        <v>10023861273</v>
      </c>
      <c r="D1828" t="s">
        <v>25</v>
      </c>
    </row>
    <row r="1829" spans="1:4" x14ac:dyDescent="0.35">
      <c r="A1829" t="s">
        <v>3213</v>
      </c>
      <c r="B1829" t="s">
        <v>6218</v>
      </c>
      <c r="C1829">
        <v>10018858703</v>
      </c>
      <c r="D1829" t="s">
        <v>25</v>
      </c>
    </row>
    <row r="1830" spans="1:4" x14ac:dyDescent="0.35">
      <c r="A1830" t="s">
        <v>3214</v>
      </c>
      <c r="B1830" t="s">
        <v>6219</v>
      </c>
      <c r="C1830">
        <v>10018960753</v>
      </c>
      <c r="D1830" t="s">
        <v>25</v>
      </c>
    </row>
    <row r="1831" spans="1:4" x14ac:dyDescent="0.35">
      <c r="A1831" t="s">
        <v>3215</v>
      </c>
      <c r="B1831" t="s">
        <v>6220</v>
      </c>
      <c r="C1831">
        <v>10019160716</v>
      </c>
      <c r="D1831" t="s">
        <v>25</v>
      </c>
    </row>
    <row r="1832" spans="1:4" x14ac:dyDescent="0.35">
      <c r="A1832" t="s">
        <v>3216</v>
      </c>
      <c r="B1832" t="s">
        <v>5296</v>
      </c>
      <c r="C1832">
        <v>10018510311</v>
      </c>
      <c r="D1832" t="s">
        <v>25</v>
      </c>
    </row>
    <row r="1833" spans="1:4" x14ac:dyDescent="0.35">
      <c r="A1833" t="s">
        <v>3217</v>
      </c>
      <c r="B1833" t="s">
        <v>6221</v>
      </c>
      <c r="C1833">
        <v>10009485570</v>
      </c>
      <c r="D1833" t="s">
        <v>29</v>
      </c>
    </row>
    <row r="1834" spans="1:4" x14ac:dyDescent="0.35">
      <c r="A1834" t="s">
        <v>3218</v>
      </c>
      <c r="B1834" t="s">
        <v>6222</v>
      </c>
      <c r="C1834">
        <v>10052012188</v>
      </c>
      <c r="D1834" t="s">
        <v>27</v>
      </c>
    </row>
    <row r="1835" spans="1:4" x14ac:dyDescent="0.35">
      <c r="A1835" t="s">
        <v>3219</v>
      </c>
      <c r="B1835" t="s">
        <v>6223</v>
      </c>
      <c r="C1835">
        <v>10061466759</v>
      </c>
      <c r="D1835" t="s">
        <v>59</v>
      </c>
    </row>
    <row r="1836" spans="1:4" x14ac:dyDescent="0.35">
      <c r="A1836" t="s">
        <v>651</v>
      </c>
      <c r="B1836" t="s">
        <v>6224</v>
      </c>
      <c r="C1836">
        <v>10004631732</v>
      </c>
      <c r="D1836" t="s">
        <v>244</v>
      </c>
    </row>
    <row r="1837" spans="1:4" x14ac:dyDescent="0.35">
      <c r="A1837" t="s">
        <v>3220</v>
      </c>
      <c r="B1837" t="s">
        <v>6225</v>
      </c>
      <c r="C1837">
        <v>10015336791</v>
      </c>
      <c r="D1837" t="s">
        <v>49</v>
      </c>
    </row>
    <row r="1838" spans="1:4" x14ac:dyDescent="0.35">
      <c r="A1838" t="s">
        <v>3221</v>
      </c>
      <c r="B1838" t="s">
        <v>4781</v>
      </c>
      <c r="C1838">
        <v>10009638447</v>
      </c>
      <c r="D1838" t="s">
        <v>304</v>
      </c>
    </row>
    <row r="1839" spans="1:4" x14ac:dyDescent="0.35">
      <c r="A1839" t="s">
        <v>3222</v>
      </c>
      <c r="B1839" t="s">
        <v>6226</v>
      </c>
      <c r="C1839">
        <v>10009196590</v>
      </c>
      <c r="D1839" t="s">
        <v>44</v>
      </c>
    </row>
    <row r="1840" spans="1:4" x14ac:dyDescent="0.35">
      <c r="A1840" t="s">
        <v>508</v>
      </c>
      <c r="B1840" t="s">
        <v>6227</v>
      </c>
      <c r="C1840">
        <v>10008965814</v>
      </c>
      <c r="D1840" t="s">
        <v>15</v>
      </c>
    </row>
    <row r="1841" spans="1:4" x14ac:dyDescent="0.35">
      <c r="A1841" t="s">
        <v>551</v>
      </c>
      <c r="B1841" t="s">
        <v>6228</v>
      </c>
      <c r="C1841">
        <v>10006789576</v>
      </c>
      <c r="D1841" t="s">
        <v>29</v>
      </c>
    </row>
    <row r="1842" spans="1:4" x14ac:dyDescent="0.35">
      <c r="A1842" t="s">
        <v>621</v>
      </c>
      <c r="B1842" t="s">
        <v>6229</v>
      </c>
      <c r="C1842">
        <v>10009090294</v>
      </c>
      <c r="D1842" t="s">
        <v>15</v>
      </c>
    </row>
    <row r="1843" spans="1:4" x14ac:dyDescent="0.35">
      <c r="A1843" t="s">
        <v>3223</v>
      </c>
      <c r="B1843" t="s">
        <v>6230</v>
      </c>
      <c r="C1843">
        <v>10010602585</v>
      </c>
      <c r="D1843" t="s">
        <v>49</v>
      </c>
    </row>
    <row r="1844" spans="1:4" x14ac:dyDescent="0.35">
      <c r="A1844" t="s">
        <v>3224</v>
      </c>
      <c r="B1844" t="s">
        <v>6231</v>
      </c>
      <c r="C1844">
        <v>10005270114</v>
      </c>
      <c r="D1844" t="s">
        <v>29</v>
      </c>
    </row>
    <row r="1845" spans="1:4" x14ac:dyDescent="0.35">
      <c r="A1845" t="s">
        <v>562</v>
      </c>
      <c r="B1845" t="s">
        <v>6232</v>
      </c>
      <c r="C1845">
        <v>10008673905</v>
      </c>
      <c r="D1845" t="s">
        <v>27</v>
      </c>
    </row>
    <row r="1846" spans="1:4" x14ac:dyDescent="0.35">
      <c r="A1846" t="s">
        <v>3225</v>
      </c>
      <c r="B1846" t="s">
        <v>6233</v>
      </c>
      <c r="C1846">
        <v>10008964501</v>
      </c>
      <c r="D1846" t="s">
        <v>15</v>
      </c>
    </row>
    <row r="1847" spans="1:4" x14ac:dyDescent="0.35">
      <c r="A1847" t="s">
        <v>3226</v>
      </c>
      <c r="B1847" t="s">
        <v>6234</v>
      </c>
      <c r="C1847">
        <v>10009508004</v>
      </c>
      <c r="D1847" t="s">
        <v>17</v>
      </c>
    </row>
    <row r="1848" spans="1:4" x14ac:dyDescent="0.35">
      <c r="A1848" t="s">
        <v>3227</v>
      </c>
      <c r="B1848" t="s">
        <v>6235</v>
      </c>
      <c r="C1848">
        <v>10009089789</v>
      </c>
      <c r="D1848" t="s">
        <v>15</v>
      </c>
    </row>
    <row r="1849" spans="1:4" x14ac:dyDescent="0.35">
      <c r="A1849" t="s">
        <v>3228</v>
      </c>
      <c r="B1849" t="s">
        <v>6236</v>
      </c>
      <c r="C1849">
        <v>10010700801</v>
      </c>
      <c r="D1849" t="s">
        <v>123</v>
      </c>
    </row>
    <row r="1850" spans="1:4" x14ac:dyDescent="0.35">
      <c r="A1850" t="s">
        <v>465</v>
      </c>
      <c r="B1850" t="s">
        <v>6237</v>
      </c>
      <c r="C1850">
        <v>10009690381</v>
      </c>
      <c r="D1850" t="s">
        <v>44</v>
      </c>
    </row>
    <row r="1851" spans="1:4" x14ac:dyDescent="0.35">
      <c r="A1851" t="s">
        <v>3229</v>
      </c>
      <c r="B1851" t="s">
        <v>6238</v>
      </c>
      <c r="C1851">
        <v>10008902661</v>
      </c>
      <c r="D1851" t="s">
        <v>19</v>
      </c>
    </row>
    <row r="1852" spans="1:4" x14ac:dyDescent="0.35">
      <c r="A1852" t="s">
        <v>3230</v>
      </c>
      <c r="B1852" t="s">
        <v>6058</v>
      </c>
      <c r="C1852">
        <v>10007742705</v>
      </c>
      <c r="D1852" t="s">
        <v>17</v>
      </c>
    </row>
    <row r="1853" spans="1:4" x14ac:dyDescent="0.35">
      <c r="A1853" t="s">
        <v>3231</v>
      </c>
      <c r="B1853" t="s">
        <v>6239</v>
      </c>
      <c r="C1853">
        <v>10016317505</v>
      </c>
      <c r="D1853" t="s">
        <v>253</v>
      </c>
    </row>
    <row r="1854" spans="1:4" x14ac:dyDescent="0.35">
      <c r="A1854" t="s">
        <v>3232</v>
      </c>
      <c r="B1854" t="s">
        <v>6150</v>
      </c>
      <c r="C1854">
        <v>10061404418</v>
      </c>
      <c r="D1854" t="s">
        <v>31</v>
      </c>
    </row>
    <row r="1855" spans="1:4" x14ac:dyDescent="0.35">
      <c r="A1855" t="s">
        <v>3233</v>
      </c>
      <c r="B1855" t="s">
        <v>5554</v>
      </c>
      <c r="C1855">
        <v>10023544712</v>
      </c>
      <c r="D1855" t="s">
        <v>260</v>
      </c>
    </row>
    <row r="1856" spans="1:4" x14ac:dyDescent="0.35">
      <c r="A1856" t="s">
        <v>3234</v>
      </c>
      <c r="B1856" t="s">
        <v>4773</v>
      </c>
      <c r="C1856">
        <v>10010698070</v>
      </c>
      <c r="D1856" t="s">
        <v>17</v>
      </c>
    </row>
    <row r="1857" spans="1:4" x14ac:dyDescent="0.35">
      <c r="A1857" t="s">
        <v>3235</v>
      </c>
      <c r="B1857" t="s">
        <v>5066</v>
      </c>
      <c r="C1857">
        <v>10009719279</v>
      </c>
      <c r="D1857" t="s">
        <v>27</v>
      </c>
    </row>
    <row r="1858" spans="1:4" x14ac:dyDescent="0.35">
      <c r="A1858" t="s">
        <v>3236</v>
      </c>
      <c r="B1858" t="s">
        <v>6240</v>
      </c>
      <c r="C1858">
        <v>10008964905</v>
      </c>
      <c r="D1858" t="s">
        <v>15</v>
      </c>
    </row>
    <row r="1859" spans="1:4" x14ac:dyDescent="0.35">
      <c r="A1859" t="s">
        <v>3237</v>
      </c>
      <c r="B1859" t="s">
        <v>6241</v>
      </c>
      <c r="C1859">
        <v>10061336720</v>
      </c>
      <c r="D1859" t="s">
        <v>21</v>
      </c>
    </row>
    <row r="1860" spans="1:4" x14ac:dyDescent="0.35">
      <c r="A1860" t="s">
        <v>3238</v>
      </c>
      <c r="B1860" t="s">
        <v>6242</v>
      </c>
      <c r="C1860">
        <v>10006328929</v>
      </c>
      <c r="D1860" t="s">
        <v>47</v>
      </c>
    </row>
    <row r="1861" spans="1:4" x14ac:dyDescent="0.35">
      <c r="A1861" t="s">
        <v>3239</v>
      </c>
      <c r="B1861" t="s">
        <v>6243</v>
      </c>
      <c r="C1861">
        <v>10008954292</v>
      </c>
      <c r="D1861" t="s">
        <v>63</v>
      </c>
    </row>
    <row r="1862" spans="1:4" x14ac:dyDescent="0.35">
      <c r="A1862" t="s">
        <v>3240</v>
      </c>
      <c r="B1862" t="s">
        <v>6244</v>
      </c>
      <c r="C1862">
        <v>10009215182</v>
      </c>
      <c r="D1862" t="s">
        <v>38</v>
      </c>
    </row>
    <row r="1863" spans="1:4" x14ac:dyDescent="0.35">
      <c r="A1863" t="s">
        <v>3241</v>
      </c>
      <c r="B1863" t="s">
        <v>6245</v>
      </c>
      <c r="C1863">
        <v>10006326303</v>
      </c>
      <c r="D1863" t="s">
        <v>4820</v>
      </c>
    </row>
    <row r="1864" spans="1:4" x14ac:dyDescent="0.35">
      <c r="A1864" t="s">
        <v>3242</v>
      </c>
      <c r="B1864" t="s">
        <v>6246</v>
      </c>
      <c r="C1864">
        <v>10008967632</v>
      </c>
      <c r="D1864" t="s">
        <v>63</v>
      </c>
    </row>
    <row r="1865" spans="1:4" x14ac:dyDescent="0.35">
      <c r="A1865" t="s">
        <v>3243</v>
      </c>
      <c r="B1865" t="s">
        <v>6247</v>
      </c>
      <c r="C1865">
        <v>10008954696</v>
      </c>
      <c r="D1865" t="s">
        <v>27</v>
      </c>
    </row>
    <row r="1866" spans="1:4" x14ac:dyDescent="0.35">
      <c r="A1866" t="s">
        <v>3244</v>
      </c>
      <c r="B1866" t="s">
        <v>6248</v>
      </c>
      <c r="C1866">
        <v>10010691303</v>
      </c>
      <c r="D1866" t="s">
        <v>31</v>
      </c>
    </row>
    <row r="1867" spans="1:4" x14ac:dyDescent="0.35">
      <c r="A1867" t="s">
        <v>3245</v>
      </c>
      <c r="B1867" t="s">
        <v>6249</v>
      </c>
      <c r="C1867">
        <v>10045877243</v>
      </c>
      <c r="D1867" t="s">
        <v>4820</v>
      </c>
    </row>
    <row r="1868" spans="1:4" x14ac:dyDescent="0.35">
      <c r="A1868" t="s">
        <v>3246</v>
      </c>
      <c r="B1868" t="s">
        <v>6250</v>
      </c>
      <c r="C1868">
        <v>10023476610</v>
      </c>
      <c r="D1868" t="s">
        <v>27</v>
      </c>
    </row>
    <row r="1869" spans="1:4" x14ac:dyDescent="0.35">
      <c r="A1869" t="s">
        <v>3247</v>
      </c>
      <c r="B1869" t="s">
        <v>6251</v>
      </c>
      <c r="C1869">
        <v>10015975981</v>
      </c>
      <c r="D1869" t="s">
        <v>27</v>
      </c>
    </row>
    <row r="1870" spans="1:4" x14ac:dyDescent="0.35">
      <c r="A1870" t="s">
        <v>3248</v>
      </c>
      <c r="B1870" t="s">
        <v>6252</v>
      </c>
      <c r="C1870">
        <v>10023476711</v>
      </c>
      <c r="D1870" t="s">
        <v>27</v>
      </c>
    </row>
    <row r="1871" spans="1:4" x14ac:dyDescent="0.35">
      <c r="A1871" t="s">
        <v>3249</v>
      </c>
      <c r="B1871" t="s">
        <v>5516</v>
      </c>
      <c r="C1871">
        <v>10015959110</v>
      </c>
      <c r="D1871" t="s">
        <v>31</v>
      </c>
    </row>
    <row r="1872" spans="1:4" x14ac:dyDescent="0.35">
      <c r="A1872" t="s">
        <v>3250</v>
      </c>
      <c r="B1872" t="s">
        <v>6253</v>
      </c>
      <c r="C1872">
        <v>10010746772</v>
      </c>
      <c r="D1872" t="s">
        <v>31</v>
      </c>
    </row>
    <row r="1873" spans="1:4" x14ac:dyDescent="0.35">
      <c r="A1873" t="s">
        <v>3251</v>
      </c>
      <c r="B1873" t="s">
        <v>6254</v>
      </c>
      <c r="C1873">
        <v>10016309421</v>
      </c>
      <c r="D1873" t="s">
        <v>253</v>
      </c>
    </row>
    <row r="1874" spans="1:4" x14ac:dyDescent="0.35">
      <c r="A1874" t="s">
        <v>3252</v>
      </c>
      <c r="B1874" t="s">
        <v>4699</v>
      </c>
      <c r="C1874">
        <v>10011129924</v>
      </c>
      <c r="D1874" t="s">
        <v>5081</v>
      </c>
    </row>
    <row r="1875" spans="1:4" x14ac:dyDescent="0.35">
      <c r="A1875" t="s">
        <v>3253</v>
      </c>
      <c r="B1875" t="s">
        <v>6255</v>
      </c>
      <c r="C1875">
        <v>10011032823</v>
      </c>
      <c r="D1875" t="s">
        <v>6256</v>
      </c>
    </row>
    <row r="1876" spans="1:4" x14ac:dyDescent="0.35">
      <c r="A1876" t="s">
        <v>3254</v>
      </c>
      <c r="B1876" t="s">
        <v>6257</v>
      </c>
      <c r="C1876">
        <v>10010115666</v>
      </c>
      <c r="D1876" t="s">
        <v>90</v>
      </c>
    </row>
    <row r="1877" spans="1:4" x14ac:dyDescent="0.35">
      <c r="A1877" t="s">
        <v>3255</v>
      </c>
      <c r="B1877" t="s">
        <v>6258</v>
      </c>
      <c r="C1877">
        <v>10009514165</v>
      </c>
      <c r="D1877" t="s">
        <v>190</v>
      </c>
    </row>
    <row r="1878" spans="1:4" x14ac:dyDescent="0.35">
      <c r="A1878" t="s">
        <v>3256</v>
      </c>
      <c r="B1878" t="s">
        <v>6259</v>
      </c>
      <c r="C1878">
        <v>10009325219</v>
      </c>
      <c r="D1878" t="s">
        <v>190</v>
      </c>
    </row>
    <row r="1879" spans="1:4" x14ac:dyDescent="0.35">
      <c r="A1879" t="s">
        <v>3257</v>
      </c>
      <c r="B1879" t="s">
        <v>6260</v>
      </c>
      <c r="C1879">
        <v>10009964712</v>
      </c>
      <c r="D1879" t="s">
        <v>29</v>
      </c>
    </row>
    <row r="1880" spans="1:4" x14ac:dyDescent="0.35">
      <c r="A1880" t="s">
        <v>301</v>
      </c>
      <c r="B1880" t="s">
        <v>5822</v>
      </c>
      <c r="C1880">
        <v>10007498585</v>
      </c>
      <c r="D1880" t="s">
        <v>121</v>
      </c>
    </row>
    <row r="1881" spans="1:4" x14ac:dyDescent="0.35">
      <c r="A1881" t="s">
        <v>3258</v>
      </c>
      <c r="B1881" t="s">
        <v>6261</v>
      </c>
      <c r="C1881">
        <v>10011038580</v>
      </c>
      <c r="D1881" t="s">
        <v>4769</v>
      </c>
    </row>
    <row r="1882" spans="1:4" x14ac:dyDescent="0.35">
      <c r="A1882" t="s">
        <v>3259</v>
      </c>
      <c r="B1882" t="s">
        <v>6262</v>
      </c>
      <c r="C1882">
        <v>10002730431</v>
      </c>
      <c r="D1882" t="s">
        <v>67</v>
      </c>
    </row>
    <row r="1883" spans="1:4" x14ac:dyDescent="0.35">
      <c r="A1883" t="s">
        <v>3260</v>
      </c>
      <c r="B1883" t="s">
        <v>6263</v>
      </c>
      <c r="C1883">
        <v>10009711805</v>
      </c>
      <c r="D1883" t="s">
        <v>4820</v>
      </c>
    </row>
    <row r="1884" spans="1:4" x14ac:dyDescent="0.35">
      <c r="A1884" t="s">
        <v>3261</v>
      </c>
      <c r="B1884" t="s">
        <v>6264</v>
      </c>
      <c r="C1884">
        <v>10009972590</v>
      </c>
      <c r="D1884" t="s">
        <v>51</v>
      </c>
    </row>
    <row r="1885" spans="1:4" x14ac:dyDescent="0.35">
      <c r="A1885" t="s">
        <v>3262</v>
      </c>
      <c r="B1885" t="s">
        <v>5185</v>
      </c>
      <c r="C1885">
        <v>10061257201</v>
      </c>
      <c r="D1885" t="s">
        <v>47</v>
      </c>
    </row>
    <row r="1886" spans="1:4" x14ac:dyDescent="0.35">
      <c r="A1886" t="s">
        <v>3263</v>
      </c>
      <c r="B1886" t="s">
        <v>6265</v>
      </c>
      <c r="C1886">
        <v>10009142030</v>
      </c>
      <c r="D1886" t="s">
        <v>27</v>
      </c>
    </row>
    <row r="1887" spans="1:4" x14ac:dyDescent="0.35">
      <c r="A1887" t="s">
        <v>3264</v>
      </c>
      <c r="B1887" t="s">
        <v>6266</v>
      </c>
      <c r="C1887">
        <v>10005512715</v>
      </c>
      <c r="D1887" t="s">
        <v>47</v>
      </c>
    </row>
    <row r="1888" spans="1:4" x14ac:dyDescent="0.35">
      <c r="A1888" t="s">
        <v>3265</v>
      </c>
      <c r="B1888" t="s">
        <v>6267</v>
      </c>
      <c r="C1888">
        <v>10010933601</v>
      </c>
      <c r="D1888" t="s">
        <v>40</v>
      </c>
    </row>
    <row r="1889" spans="1:4" x14ac:dyDescent="0.35">
      <c r="A1889" t="s">
        <v>3266</v>
      </c>
      <c r="B1889" t="s">
        <v>5819</v>
      </c>
      <c r="C1889">
        <v>10008884170</v>
      </c>
      <c r="D1889" t="s">
        <v>51</v>
      </c>
    </row>
    <row r="1890" spans="1:4" x14ac:dyDescent="0.35">
      <c r="A1890" t="s">
        <v>3267</v>
      </c>
      <c r="B1890" t="s">
        <v>6268</v>
      </c>
      <c r="C1890">
        <v>10004884437</v>
      </c>
      <c r="D1890" t="s">
        <v>25</v>
      </c>
    </row>
    <row r="1891" spans="1:4" x14ac:dyDescent="0.35">
      <c r="A1891" t="s">
        <v>3268</v>
      </c>
      <c r="B1891" t="s">
        <v>6269</v>
      </c>
      <c r="C1891">
        <v>10009641275</v>
      </c>
      <c r="D1891" t="s">
        <v>1642</v>
      </c>
    </row>
    <row r="1892" spans="1:4" x14ac:dyDescent="0.35">
      <c r="A1892" t="s">
        <v>3269</v>
      </c>
      <c r="B1892" t="s">
        <v>6270</v>
      </c>
      <c r="C1892">
        <v>10004716002</v>
      </c>
      <c r="D1892" t="s">
        <v>260</v>
      </c>
    </row>
    <row r="1893" spans="1:4" x14ac:dyDescent="0.35">
      <c r="A1893" t="s">
        <v>617</v>
      </c>
      <c r="B1893" t="s">
        <v>6271</v>
      </c>
      <c r="C1893">
        <v>10009726353</v>
      </c>
      <c r="D1893" t="s">
        <v>67</v>
      </c>
    </row>
    <row r="1894" spans="1:4" x14ac:dyDescent="0.35">
      <c r="A1894" t="s">
        <v>3270</v>
      </c>
      <c r="B1894" t="s">
        <v>6272</v>
      </c>
      <c r="C1894">
        <v>10008691483</v>
      </c>
      <c r="D1894" t="s">
        <v>47</v>
      </c>
    </row>
    <row r="1895" spans="1:4" x14ac:dyDescent="0.35">
      <c r="A1895" t="s">
        <v>353</v>
      </c>
      <c r="B1895" t="s">
        <v>6273</v>
      </c>
      <c r="C1895">
        <v>10008091194</v>
      </c>
      <c r="D1895" t="s">
        <v>25</v>
      </c>
    </row>
    <row r="1896" spans="1:4" x14ac:dyDescent="0.35">
      <c r="A1896" t="s">
        <v>3271</v>
      </c>
      <c r="B1896" t="s">
        <v>5268</v>
      </c>
      <c r="C1896">
        <v>10008938835</v>
      </c>
      <c r="D1896" t="s">
        <v>44</v>
      </c>
    </row>
    <row r="1897" spans="1:4" x14ac:dyDescent="0.35">
      <c r="A1897" t="s">
        <v>3272</v>
      </c>
      <c r="B1897" t="s">
        <v>6274</v>
      </c>
      <c r="C1897">
        <v>10009972691</v>
      </c>
      <c r="D1897" t="s">
        <v>51</v>
      </c>
    </row>
    <row r="1898" spans="1:4" x14ac:dyDescent="0.35">
      <c r="A1898" t="s">
        <v>3273</v>
      </c>
      <c r="B1898" t="s">
        <v>4736</v>
      </c>
      <c r="C1898">
        <v>10009639861</v>
      </c>
      <c r="D1898" t="s">
        <v>47</v>
      </c>
    </row>
    <row r="1899" spans="1:4" x14ac:dyDescent="0.35">
      <c r="A1899" t="s">
        <v>3274</v>
      </c>
      <c r="B1899" t="s">
        <v>5122</v>
      </c>
      <c r="C1899">
        <v>10009517300</v>
      </c>
      <c r="D1899" t="s">
        <v>61</v>
      </c>
    </row>
    <row r="1900" spans="1:4" x14ac:dyDescent="0.35">
      <c r="A1900" t="s">
        <v>3275</v>
      </c>
      <c r="B1900" t="s">
        <v>6275</v>
      </c>
      <c r="C1900">
        <v>10009183961</v>
      </c>
      <c r="D1900" t="s">
        <v>121</v>
      </c>
    </row>
    <row r="1901" spans="1:4" x14ac:dyDescent="0.35">
      <c r="A1901" t="s">
        <v>3276</v>
      </c>
      <c r="B1901" t="s">
        <v>5818</v>
      </c>
      <c r="C1901">
        <v>10009021283</v>
      </c>
      <c r="D1901" t="s">
        <v>40</v>
      </c>
    </row>
    <row r="1902" spans="1:4" x14ac:dyDescent="0.35">
      <c r="A1902" t="s">
        <v>547</v>
      </c>
      <c r="B1902" t="s">
        <v>6276</v>
      </c>
      <c r="C1902">
        <v>10053708678</v>
      </c>
      <c r="D1902" t="s">
        <v>27</v>
      </c>
    </row>
    <row r="1903" spans="1:4" x14ac:dyDescent="0.35">
      <c r="A1903" t="s">
        <v>3277</v>
      </c>
      <c r="B1903" t="s">
        <v>6277</v>
      </c>
      <c r="C1903">
        <v>10010885707</v>
      </c>
      <c r="D1903" t="s">
        <v>67</v>
      </c>
    </row>
    <row r="1904" spans="1:4" x14ac:dyDescent="0.35">
      <c r="A1904" t="s">
        <v>3278</v>
      </c>
      <c r="B1904" t="s">
        <v>6278</v>
      </c>
      <c r="C1904">
        <v>10007501518</v>
      </c>
      <c r="D1904" t="s">
        <v>67</v>
      </c>
    </row>
    <row r="1905" spans="1:4" x14ac:dyDescent="0.35">
      <c r="A1905" t="s">
        <v>3279</v>
      </c>
      <c r="B1905" t="s">
        <v>6279</v>
      </c>
      <c r="C1905">
        <v>10010886010</v>
      </c>
      <c r="D1905" t="s">
        <v>67</v>
      </c>
    </row>
    <row r="1906" spans="1:4" x14ac:dyDescent="0.35">
      <c r="A1906" t="s">
        <v>3280</v>
      </c>
      <c r="B1906" t="s">
        <v>6280</v>
      </c>
      <c r="C1906">
        <v>10002482574</v>
      </c>
      <c r="D1906" t="s">
        <v>67</v>
      </c>
    </row>
    <row r="1907" spans="1:4" x14ac:dyDescent="0.35">
      <c r="A1907" t="s">
        <v>3281</v>
      </c>
      <c r="B1907" t="s">
        <v>6281</v>
      </c>
      <c r="C1907">
        <v>10010885808</v>
      </c>
      <c r="D1907" t="s">
        <v>67</v>
      </c>
    </row>
    <row r="1908" spans="1:4" x14ac:dyDescent="0.35">
      <c r="A1908" t="s">
        <v>3282</v>
      </c>
      <c r="B1908" t="s">
        <v>5495</v>
      </c>
      <c r="C1908">
        <v>10008939138</v>
      </c>
      <c r="D1908" t="s">
        <v>63</v>
      </c>
    </row>
    <row r="1909" spans="1:4" x14ac:dyDescent="0.35">
      <c r="A1909" t="s">
        <v>3283</v>
      </c>
      <c r="B1909" t="s">
        <v>6282</v>
      </c>
      <c r="C1909">
        <v>10001568653</v>
      </c>
      <c r="D1909" t="s">
        <v>67</v>
      </c>
    </row>
    <row r="1910" spans="1:4" x14ac:dyDescent="0.35">
      <c r="A1910" t="s">
        <v>3284</v>
      </c>
      <c r="B1910" t="s">
        <v>6283</v>
      </c>
      <c r="C1910">
        <v>10004724183</v>
      </c>
      <c r="D1910" t="s">
        <v>19</v>
      </c>
    </row>
    <row r="1911" spans="1:4" x14ac:dyDescent="0.35">
      <c r="A1911" t="s">
        <v>558</v>
      </c>
      <c r="B1911" t="s">
        <v>6284</v>
      </c>
      <c r="C1911">
        <v>10008690271</v>
      </c>
      <c r="D1911" t="s">
        <v>47</v>
      </c>
    </row>
    <row r="1912" spans="1:4" x14ac:dyDescent="0.35">
      <c r="A1912" t="s">
        <v>3285</v>
      </c>
      <c r="B1912" t="s">
        <v>6285</v>
      </c>
      <c r="C1912">
        <v>10009060588</v>
      </c>
      <c r="D1912" t="s">
        <v>260</v>
      </c>
    </row>
    <row r="1913" spans="1:4" x14ac:dyDescent="0.35">
      <c r="A1913" t="s">
        <v>3286</v>
      </c>
      <c r="B1913" t="s">
        <v>6286</v>
      </c>
      <c r="C1913">
        <v>10008927721</v>
      </c>
      <c r="D1913" t="s">
        <v>21</v>
      </c>
    </row>
    <row r="1914" spans="1:4" x14ac:dyDescent="0.35">
      <c r="A1914" t="s">
        <v>3287</v>
      </c>
      <c r="B1914" t="s">
        <v>6287</v>
      </c>
      <c r="C1914">
        <v>10010786481</v>
      </c>
      <c r="D1914" t="s">
        <v>145</v>
      </c>
    </row>
    <row r="1915" spans="1:4" x14ac:dyDescent="0.35">
      <c r="A1915" t="s">
        <v>3288</v>
      </c>
      <c r="B1915" t="s">
        <v>6288</v>
      </c>
      <c r="C1915">
        <v>10009371594</v>
      </c>
      <c r="D1915" t="s">
        <v>51</v>
      </c>
    </row>
    <row r="1916" spans="1:4" x14ac:dyDescent="0.35">
      <c r="A1916" t="s">
        <v>3289</v>
      </c>
      <c r="B1916" t="s">
        <v>6289</v>
      </c>
      <c r="C1916">
        <v>10004678919</v>
      </c>
      <c r="D1916" t="s">
        <v>253</v>
      </c>
    </row>
    <row r="1917" spans="1:4" x14ac:dyDescent="0.35">
      <c r="A1917" t="s">
        <v>3290</v>
      </c>
      <c r="B1917" t="s">
        <v>6290</v>
      </c>
      <c r="C1917">
        <v>10059070657</v>
      </c>
      <c r="D1917" t="s">
        <v>21</v>
      </c>
    </row>
    <row r="1918" spans="1:4" x14ac:dyDescent="0.35">
      <c r="A1918" t="s">
        <v>3291</v>
      </c>
      <c r="B1918" t="s">
        <v>6291</v>
      </c>
      <c r="C1918">
        <v>10006187166</v>
      </c>
      <c r="D1918" t="s">
        <v>27</v>
      </c>
    </row>
    <row r="1919" spans="1:4" x14ac:dyDescent="0.35">
      <c r="A1919" t="s">
        <v>3292</v>
      </c>
      <c r="B1919" t="s">
        <v>6292</v>
      </c>
      <c r="C1919">
        <v>10009672496</v>
      </c>
      <c r="D1919" t="s">
        <v>1642</v>
      </c>
    </row>
    <row r="1920" spans="1:4" x14ac:dyDescent="0.35">
      <c r="A1920" t="s">
        <v>3293</v>
      </c>
      <c r="B1920" t="s">
        <v>6293</v>
      </c>
      <c r="C1920">
        <v>10010582983</v>
      </c>
      <c r="D1920" t="s">
        <v>260</v>
      </c>
    </row>
    <row r="1921" spans="1:4" x14ac:dyDescent="0.35">
      <c r="A1921" t="s">
        <v>3294</v>
      </c>
      <c r="B1921" t="s">
        <v>6294</v>
      </c>
      <c r="C1921">
        <v>10010718177</v>
      </c>
      <c r="D1921" t="s">
        <v>38</v>
      </c>
    </row>
    <row r="1922" spans="1:4" x14ac:dyDescent="0.35">
      <c r="A1922" t="s">
        <v>3295</v>
      </c>
      <c r="B1922" t="s">
        <v>6295</v>
      </c>
      <c r="C1922">
        <v>10009034522</v>
      </c>
      <c r="D1922" t="s">
        <v>21</v>
      </c>
    </row>
    <row r="1923" spans="1:4" x14ac:dyDescent="0.35">
      <c r="A1923" t="s">
        <v>3296</v>
      </c>
      <c r="B1923" t="s">
        <v>6296</v>
      </c>
      <c r="C1923">
        <v>10010842459</v>
      </c>
      <c r="D1923" t="s">
        <v>21</v>
      </c>
    </row>
    <row r="1924" spans="1:4" x14ac:dyDescent="0.35">
      <c r="A1924" t="s">
        <v>3297</v>
      </c>
      <c r="B1924" t="s">
        <v>6297</v>
      </c>
      <c r="C1924">
        <v>10009512448</v>
      </c>
      <c r="D1924" t="s">
        <v>27</v>
      </c>
    </row>
    <row r="1925" spans="1:4" x14ac:dyDescent="0.35">
      <c r="A1925" t="s">
        <v>3298</v>
      </c>
      <c r="B1925" t="s">
        <v>6298</v>
      </c>
      <c r="C1925">
        <v>10010591067</v>
      </c>
      <c r="D1925" t="s">
        <v>260</v>
      </c>
    </row>
    <row r="1926" spans="1:4" x14ac:dyDescent="0.35">
      <c r="A1926" t="s">
        <v>3299</v>
      </c>
      <c r="B1926" t="s">
        <v>6299</v>
      </c>
      <c r="C1926">
        <v>10010842560</v>
      </c>
      <c r="D1926" t="s">
        <v>21</v>
      </c>
    </row>
    <row r="1927" spans="1:4" x14ac:dyDescent="0.35">
      <c r="A1927" t="s">
        <v>3300</v>
      </c>
      <c r="B1927" t="s">
        <v>6300</v>
      </c>
      <c r="C1927">
        <v>10010920362</v>
      </c>
      <c r="D1927" t="s">
        <v>260</v>
      </c>
    </row>
    <row r="1928" spans="1:4" x14ac:dyDescent="0.35">
      <c r="A1928" t="s">
        <v>3301</v>
      </c>
      <c r="B1928" t="s">
        <v>6301</v>
      </c>
      <c r="C1928">
        <v>10009863466</v>
      </c>
      <c r="D1928" t="s">
        <v>4820</v>
      </c>
    </row>
    <row r="1929" spans="1:4" x14ac:dyDescent="0.35">
      <c r="A1929" t="s">
        <v>3302</v>
      </c>
      <c r="B1929" t="s">
        <v>6302</v>
      </c>
      <c r="C1929">
        <v>10009323502</v>
      </c>
      <c r="D1929" t="s">
        <v>27</v>
      </c>
    </row>
    <row r="1930" spans="1:4" x14ac:dyDescent="0.35">
      <c r="A1930" t="s">
        <v>3303</v>
      </c>
      <c r="B1930" t="s">
        <v>6303</v>
      </c>
      <c r="C1930">
        <v>10010660280</v>
      </c>
      <c r="D1930" t="s">
        <v>27</v>
      </c>
    </row>
    <row r="1931" spans="1:4" x14ac:dyDescent="0.35">
      <c r="A1931" t="s">
        <v>3304</v>
      </c>
      <c r="B1931" t="s">
        <v>6304</v>
      </c>
      <c r="C1931">
        <v>10009711502</v>
      </c>
    </row>
    <row r="1932" spans="1:4" x14ac:dyDescent="0.35">
      <c r="A1932" t="s">
        <v>3305</v>
      </c>
      <c r="B1932" t="s">
        <v>6305</v>
      </c>
      <c r="C1932">
        <v>10003562914</v>
      </c>
      <c r="D1932" t="s">
        <v>27</v>
      </c>
    </row>
    <row r="1933" spans="1:4" x14ac:dyDescent="0.35">
      <c r="A1933" t="s">
        <v>3306</v>
      </c>
      <c r="B1933" t="s">
        <v>6306</v>
      </c>
      <c r="C1933">
        <v>10008674107</v>
      </c>
      <c r="D1933" t="s">
        <v>27</v>
      </c>
    </row>
    <row r="1934" spans="1:4" x14ac:dyDescent="0.35">
      <c r="A1934" t="s">
        <v>3307</v>
      </c>
      <c r="B1934" t="s">
        <v>5675</v>
      </c>
      <c r="C1934">
        <v>10010972805</v>
      </c>
      <c r="D1934" t="s">
        <v>27</v>
      </c>
    </row>
    <row r="1935" spans="1:4" x14ac:dyDescent="0.35">
      <c r="A1935" t="s">
        <v>242</v>
      </c>
      <c r="B1935" t="s">
        <v>6307</v>
      </c>
      <c r="C1935">
        <v>10007350459</v>
      </c>
      <c r="D1935" t="s">
        <v>51</v>
      </c>
    </row>
    <row r="1936" spans="1:4" x14ac:dyDescent="0.35">
      <c r="A1936" t="s">
        <v>280</v>
      </c>
      <c r="B1936" t="s">
        <v>6308</v>
      </c>
      <c r="C1936">
        <v>10022056265</v>
      </c>
      <c r="D1936" t="s">
        <v>29</v>
      </c>
    </row>
    <row r="1937" spans="1:4" x14ac:dyDescent="0.35">
      <c r="A1937" t="s">
        <v>225</v>
      </c>
      <c r="B1937" t="s">
        <v>5764</v>
      </c>
      <c r="C1937">
        <v>10009668658</v>
      </c>
      <c r="D1937" t="s">
        <v>40</v>
      </c>
    </row>
    <row r="1938" spans="1:4" x14ac:dyDescent="0.35">
      <c r="A1938" t="s">
        <v>247</v>
      </c>
      <c r="B1938" t="s">
        <v>5131</v>
      </c>
      <c r="C1938">
        <v>10064106977</v>
      </c>
      <c r="D1938" t="s">
        <v>44</v>
      </c>
    </row>
    <row r="1939" spans="1:4" x14ac:dyDescent="0.35">
      <c r="A1939" t="s">
        <v>232</v>
      </c>
      <c r="B1939" t="s">
        <v>6309</v>
      </c>
      <c r="C1939">
        <v>10010182657</v>
      </c>
      <c r="D1939" t="s">
        <v>53</v>
      </c>
    </row>
    <row r="1940" spans="1:4" x14ac:dyDescent="0.35">
      <c r="A1940" t="s">
        <v>447</v>
      </c>
      <c r="B1940" t="s">
        <v>6310</v>
      </c>
      <c r="C1940">
        <v>10082954077</v>
      </c>
      <c r="D1940" t="s">
        <v>40</v>
      </c>
    </row>
    <row r="1941" spans="1:4" x14ac:dyDescent="0.35">
      <c r="A1941" t="s">
        <v>433</v>
      </c>
      <c r="B1941" t="s">
        <v>6311</v>
      </c>
      <c r="C1941">
        <v>10009808906</v>
      </c>
      <c r="D1941" t="s">
        <v>29</v>
      </c>
    </row>
    <row r="1942" spans="1:4" x14ac:dyDescent="0.35">
      <c r="A1942" t="s">
        <v>269</v>
      </c>
      <c r="B1942" t="s">
        <v>6312</v>
      </c>
      <c r="C1942">
        <v>10064777994</v>
      </c>
      <c r="D1942" t="s">
        <v>270</v>
      </c>
    </row>
    <row r="1943" spans="1:4" x14ac:dyDescent="0.35">
      <c r="A1943" t="s">
        <v>245</v>
      </c>
      <c r="B1943" t="s">
        <v>6313</v>
      </c>
      <c r="C1943">
        <v>10086136283</v>
      </c>
      <c r="D1943" t="s">
        <v>25</v>
      </c>
    </row>
    <row r="1944" spans="1:4" x14ac:dyDescent="0.35">
      <c r="A1944" t="s">
        <v>257</v>
      </c>
      <c r="B1944" t="s">
        <v>6314</v>
      </c>
      <c r="C1944">
        <v>10045966058</v>
      </c>
      <c r="D1944" t="s">
        <v>65</v>
      </c>
    </row>
    <row r="1945" spans="1:4" x14ac:dyDescent="0.35">
      <c r="A1945" t="s">
        <v>262</v>
      </c>
      <c r="B1945" t="s">
        <v>6315</v>
      </c>
      <c r="C1945">
        <v>10009115253</v>
      </c>
      <c r="D1945" t="s">
        <v>36</v>
      </c>
    </row>
    <row r="1946" spans="1:4" x14ac:dyDescent="0.35">
      <c r="A1946" t="s">
        <v>479</v>
      </c>
      <c r="B1946" t="s">
        <v>6316</v>
      </c>
      <c r="C1946">
        <v>10015510078</v>
      </c>
      <c r="D1946" t="s">
        <v>19</v>
      </c>
    </row>
    <row r="1947" spans="1:4" x14ac:dyDescent="0.35">
      <c r="A1947" t="s">
        <v>295</v>
      </c>
      <c r="B1947" t="s">
        <v>5505</v>
      </c>
      <c r="C1947">
        <v>10014872306</v>
      </c>
      <c r="D1947" t="s">
        <v>59</v>
      </c>
    </row>
    <row r="1948" spans="1:4" x14ac:dyDescent="0.35">
      <c r="A1948" t="s">
        <v>250</v>
      </c>
      <c r="B1948" t="s">
        <v>6317</v>
      </c>
      <c r="C1948">
        <v>10010915110</v>
      </c>
      <c r="D1948" t="s">
        <v>38</v>
      </c>
    </row>
    <row r="1949" spans="1:4" x14ac:dyDescent="0.35">
      <c r="A1949" t="s">
        <v>268</v>
      </c>
      <c r="B1949" t="s">
        <v>5727</v>
      </c>
      <c r="C1949">
        <v>10056232092</v>
      </c>
      <c r="D1949" t="s">
        <v>92</v>
      </c>
    </row>
    <row r="1950" spans="1:4" x14ac:dyDescent="0.35">
      <c r="A1950" t="s">
        <v>276</v>
      </c>
      <c r="B1950" t="s">
        <v>6318</v>
      </c>
      <c r="C1950">
        <v>10007808682</v>
      </c>
      <c r="D1950" t="s">
        <v>36</v>
      </c>
    </row>
    <row r="1951" spans="1:4" x14ac:dyDescent="0.35">
      <c r="A1951" t="s">
        <v>443</v>
      </c>
      <c r="B1951" t="s">
        <v>5099</v>
      </c>
      <c r="C1951">
        <v>10016636692</v>
      </c>
      <c r="D1951" t="s">
        <v>56</v>
      </c>
    </row>
    <row r="1952" spans="1:4" x14ac:dyDescent="0.35">
      <c r="A1952" t="s">
        <v>514</v>
      </c>
      <c r="B1952" t="s">
        <v>6319</v>
      </c>
      <c r="C1952">
        <v>10082684804</v>
      </c>
      <c r="D1952" t="s">
        <v>25</v>
      </c>
    </row>
    <row r="1953" spans="1:4" x14ac:dyDescent="0.35">
      <c r="A1953" t="s">
        <v>505</v>
      </c>
      <c r="B1953" t="s">
        <v>5577</v>
      </c>
      <c r="C1953">
        <v>10009445154</v>
      </c>
      <c r="D1953" t="s">
        <v>238</v>
      </c>
    </row>
    <row r="1954" spans="1:4" x14ac:dyDescent="0.35">
      <c r="A1954" t="s">
        <v>457</v>
      </c>
      <c r="B1954" t="s">
        <v>6320</v>
      </c>
      <c r="C1954">
        <v>10036438537</v>
      </c>
      <c r="D1954" t="s">
        <v>15</v>
      </c>
    </row>
    <row r="1955" spans="1:4" x14ac:dyDescent="0.35">
      <c r="A1955" t="s">
        <v>3308</v>
      </c>
      <c r="B1955" t="s">
        <v>6321</v>
      </c>
      <c r="C1955">
        <v>10072671976</v>
      </c>
      <c r="D1955" t="s">
        <v>159</v>
      </c>
    </row>
    <row r="1956" spans="1:4" x14ac:dyDescent="0.35">
      <c r="A1956" t="s">
        <v>293</v>
      </c>
      <c r="B1956" t="s">
        <v>5400</v>
      </c>
      <c r="C1956">
        <v>10048818161</v>
      </c>
      <c r="D1956" t="s">
        <v>294</v>
      </c>
    </row>
    <row r="1957" spans="1:4" x14ac:dyDescent="0.35">
      <c r="A1957" t="s">
        <v>264</v>
      </c>
      <c r="B1957" t="s">
        <v>6322</v>
      </c>
      <c r="C1957">
        <v>10064418993</v>
      </c>
      <c r="D1957" t="s">
        <v>51</v>
      </c>
    </row>
    <row r="1958" spans="1:4" x14ac:dyDescent="0.35">
      <c r="A1958" t="s">
        <v>277</v>
      </c>
      <c r="B1958" t="s">
        <v>6323</v>
      </c>
      <c r="C1958">
        <v>10045969492</v>
      </c>
      <c r="D1958" t="s">
        <v>67</v>
      </c>
    </row>
    <row r="1959" spans="1:4" x14ac:dyDescent="0.35">
      <c r="A1959" t="s">
        <v>281</v>
      </c>
      <c r="B1959" t="s">
        <v>5367</v>
      </c>
      <c r="C1959">
        <v>10059063583</v>
      </c>
      <c r="D1959" t="s">
        <v>21</v>
      </c>
    </row>
    <row r="1960" spans="1:4" x14ac:dyDescent="0.35">
      <c r="A1960" t="s">
        <v>330</v>
      </c>
      <c r="B1960" t="s">
        <v>6324</v>
      </c>
      <c r="C1960">
        <v>10010800124</v>
      </c>
      <c r="D1960" t="s">
        <v>40</v>
      </c>
    </row>
    <row r="1961" spans="1:4" x14ac:dyDescent="0.35">
      <c r="A1961" t="s">
        <v>3309</v>
      </c>
      <c r="B1961" t="s">
        <v>6325</v>
      </c>
      <c r="C1961">
        <v>10003026885</v>
      </c>
      <c r="D1961" t="s">
        <v>36</v>
      </c>
    </row>
    <row r="1962" spans="1:4" x14ac:dyDescent="0.35">
      <c r="A1962" t="s">
        <v>254</v>
      </c>
      <c r="B1962" t="s">
        <v>6326</v>
      </c>
      <c r="C1962">
        <v>10060036617</v>
      </c>
      <c r="D1962" t="s">
        <v>92</v>
      </c>
    </row>
    <row r="1963" spans="1:4" x14ac:dyDescent="0.35">
      <c r="A1963" t="s">
        <v>3310</v>
      </c>
      <c r="B1963" t="s">
        <v>6327</v>
      </c>
      <c r="C1963">
        <v>10016341349</v>
      </c>
      <c r="D1963" t="s">
        <v>29</v>
      </c>
    </row>
    <row r="1964" spans="1:4" x14ac:dyDescent="0.35">
      <c r="A1964" t="s">
        <v>510</v>
      </c>
      <c r="B1964" t="s">
        <v>6328</v>
      </c>
      <c r="C1964">
        <v>10069724186</v>
      </c>
      <c r="D1964" t="s">
        <v>17</v>
      </c>
    </row>
    <row r="1965" spans="1:4" x14ac:dyDescent="0.35">
      <c r="A1965" t="s">
        <v>487</v>
      </c>
      <c r="B1965" t="s">
        <v>6188</v>
      </c>
      <c r="C1965">
        <v>10010201148</v>
      </c>
      <c r="D1965" t="s">
        <v>47</v>
      </c>
    </row>
    <row r="1966" spans="1:4" x14ac:dyDescent="0.35">
      <c r="A1966" t="s">
        <v>506</v>
      </c>
      <c r="B1966" t="s">
        <v>5921</v>
      </c>
      <c r="C1966">
        <v>10015529478</v>
      </c>
      <c r="D1966" t="s">
        <v>238</v>
      </c>
    </row>
    <row r="1967" spans="1:4" x14ac:dyDescent="0.35">
      <c r="A1967" t="s">
        <v>555</v>
      </c>
      <c r="B1967" t="s">
        <v>5364</v>
      </c>
      <c r="C1967">
        <v>10015334872</v>
      </c>
      <c r="D1967" t="s">
        <v>51</v>
      </c>
    </row>
    <row r="1968" spans="1:4" x14ac:dyDescent="0.35">
      <c r="A1968" t="s">
        <v>3311</v>
      </c>
      <c r="B1968" t="s">
        <v>6329</v>
      </c>
      <c r="C1968">
        <v>10097392428</v>
      </c>
      <c r="D1968" t="s">
        <v>36</v>
      </c>
    </row>
    <row r="1969" spans="1:4" x14ac:dyDescent="0.35">
      <c r="A1969" t="s">
        <v>1744</v>
      </c>
      <c r="B1969" t="s">
        <v>6330</v>
      </c>
      <c r="C1969">
        <v>10117937230</v>
      </c>
      <c r="D1969" t="s">
        <v>238</v>
      </c>
    </row>
    <row r="1970" spans="1:4" x14ac:dyDescent="0.35">
      <c r="A1970" t="s">
        <v>638</v>
      </c>
      <c r="B1970" t="s">
        <v>5908</v>
      </c>
      <c r="C1970">
        <v>10047208365</v>
      </c>
      <c r="D1970" t="s">
        <v>49</v>
      </c>
    </row>
    <row r="1971" spans="1:4" x14ac:dyDescent="0.35">
      <c r="A1971" t="s">
        <v>1725</v>
      </c>
      <c r="B1971" t="s">
        <v>6331</v>
      </c>
      <c r="C1971">
        <v>10005780978</v>
      </c>
      <c r="D1971" t="s">
        <v>161</v>
      </c>
    </row>
    <row r="1972" spans="1:4" x14ac:dyDescent="0.35">
      <c r="A1972" t="s">
        <v>3312</v>
      </c>
      <c r="B1972" t="s">
        <v>6085</v>
      </c>
      <c r="C1972">
        <v>10123466735</v>
      </c>
      <c r="D1972" t="s">
        <v>190</v>
      </c>
    </row>
    <row r="1973" spans="1:4" x14ac:dyDescent="0.35">
      <c r="A1973" t="s">
        <v>3313</v>
      </c>
      <c r="B1973" t="s">
        <v>6332</v>
      </c>
      <c r="C1973">
        <v>10009117374</v>
      </c>
      <c r="D1973" t="s">
        <v>36</v>
      </c>
    </row>
    <row r="1974" spans="1:4" x14ac:dyDescent="0.35">
      <c r="A1974" t="s">
        <v>444</v>
      </c>
      <c r="B1974" t="s">
        <v>6333</v>
      </c>
      <c r="C1974">
        <v>10016236063</v>
      </c>
      <c r="D1974" t="s">
        <v>56</v>
      </c>
    </row>
    <row r="1975" spans="1:4" x14ac:dyDescent="0.35">
      <c r="A1975" t="s">
        <v>265</v>
      </c>
      <c r="B1975" t="s">
        <v>4808</v>
      </c>
      <c r="C1975">
        <v>10023913110</v>
      </c>
      <c r="D1975" t="s">
        <v>25</v>
      </c>
    </row>
    <row r="1976" spans="1:4" x14ac:dyDescent="0.35">
      <c r="A1976" t="s">
        <v>3314</v>
      </c>
      <c r="B1976" t="s">
        <v>5384</v>
      </c>
      <c r="C1976">
        <v>10010666243</v>
      </c>
      <c r="D1976" t="s">
        <v>36</v>
      </c>
    </row>
    <row r="1977" spans="1:4" x14ac:dyDescent="0.35">
      <c r="A1977" t="s">
        <v>3315</v>
      </c>
      <c r="B1977" t="s">
        <v>5161</v>
      </c>
      <c r="C1977">
        <v>10090478449</v>
      </c>
      <c r="D1977" t="s">
        <v>349</v>
      </c>
    </row>
    <row r="1978" spans="1:4" x14ac:dyDescent="0.35">
      <c r="A1978" t="s">
        <v>311</v>
      </c>
      <c r="B1978" t="s">
        <v>6334</v>
      </c>
      <c r="C1978">
        <v>10001441139</v>
      </c>
      <c r="D1978" t="s">
        <v>270</v>
      </c>
    </row>
    <row r="1979" spans="1:4" x14ac:dyDescent="0.35">
      <c r="A1979" t="s">
        <v>448</v>
      </c>
      <c r="B1979" t="s">
        <v>6335</v>
      </c>
      <c r="C1979">
        <v>10112162191</v>
      </c>
      <c r="D1979" t="s">
        <v>40</v>
      </c>
    </row>
    <row r="1980" spans="1:4" x14ac:dyDescent="0.35">
      <c r="A1980" t="s">
        <v>3316</v>
      </c>
      <c r="B1980" t="s">
        <v>6336</v>
      </c>
      <c r="C1980">
        <v>10055035558</v>
      </c>
      <c r="D1980" t="s">
        <v>59</v>
      </c>
    </row>
    <row r="1981" spans="1:4" x14ac:dyDescent="0.35">
      <c r="A1981" t="s">
        <v>634</v>
      </c>
      <c r="B1981" t="s">
        <v>6337</v>
      </c>
      <c r="C1981">
        <v>10059182209</v>
      </c>
      <c r="D1981" t="s">
        <v>47</v>
      </c>
    </row>
    <row r="1982" spans="1:4" x14ac:dyDescent="0.35">
      <c r="A1982" t="s">
        <v>3317</v>
      </c>
      <c r="B1982" t="s">
        <v>6338</v>
      </c>
      <c r="C1982">
        <v>10009862254</v>
      </c>
      <c r="D1982" t="s">
        <v>249</v>
      </c>
    </row>
    <row r="1983" spans="1:4" x14ac:dyDescent="0.35">
      <c r="A1983" t="s">
        <v>524</v>
      </c>
      <c r="B1983" t="s">
        <v>6339</v>
      </c>
      <c r="C1983">
        <v>10009882967</v>
      </c>
      <c r="D1983" t="s">
        <v>47</v>
      </c>
    </row>
    <row r="1984" spans="1:4" x14ac:dyDescent="0.35">
      <c r="A1984" t="s">
        <v>3318</v>
      </c>
      <c r="B1984" t="s">
        <v>5073</v>
      </c>
      <c r="C1984">
        <v>10090489058</v>
      </c>
      <c r="D1984" t="s">
        <v>25</v>
      </c>
    </row>
    <row r="1985" spans="1:4" x14ac:dyDescent="0.35">
      <c r="A1985" t="s">
        <v>529</v>
      </c>
      <c r="B1985" t="s">
        <v>6340</v>
      </c>
      <c r="C1985">
        <v>10035447420</v>
      </c>
      <c r="D1985" t="s">
        <v>21</v>
      </c>
    </row>
    <row r="1986" spans="1:4" x14ac:dyDescent="0.35">
      <c r="A1986" t="s">
        <v>489</v>
      </c>
      <c r="B1986" t="s">
        <v>6341</v>
      </c>
      <c r="C1986">
        <v>10009515983</v>
      </c>
      <c r="D1986" t="s">
        <v>61</v>
      </c>
    </row>
    <row r="1987" spans="1:4" x14ac:dyDescent="0.35">
      <c r="A1987" t="s">
        <v>3319</v>
      </c>
      <c r="B1987" t="s">
        <v>6342</v>
      </c>
      <c r="C1987">
        <v>10088227039</v>
      </c>
      <c r="D1987" t="s">
        <v>244</v>
      </c>
    </row>
    <row r="1988" spans="1:4" x14ac:dyDescent="0.35">
      <c r="A1988" t="s">
        <v>3320</v>
      </c>
      <c r="B1988" t="s">
        <v>6343</v>
      </c>
      <c r="C1988">
        <v>10014843206</v>
      </c>
      <c r="D1988" t="s">
        <v>19</v>
      </c>
    </row>
    <row r="1989" spans="1:4" x14ac:dyDescent="0.35">
      <c r="A1989" t="s">
        <v>3321</v>
      </c>
      <c r="B1989" t="s">
        <v>6335</v>
      </c>
      <c r="C1989">
        <v>10089042142</v>
      </c>
      <c r="D1989" t="s">
        <v>90</v>
      </c>
    </row>
    <row r="1990" spans="1:4" x14ac:dyDescent="0.35">
      <c r="A1990" t="s">
        <v>488</v>
      </c>
      <c r="B1990" t="s">
        <v>6344</v>
      </c>
      <c r="C1990">
        <v>10064556110</v>
      </c>
      <c r="D1990" t="s">
        <v>61</v>
      </c>
    </row>
    <row r="1991" spans="1:4" x14ac:dyDescent="0.35">
      <c r="A1991" t="s">
        <v>3322</v>
      </c>
      <c r="B1991" t="s">
        <v>5016</v>
      </c>
      <c r="C1991">
        <v>10036108737</v>
      </c>
      <c r="D1991" t="s">
        <v>285</v>
      </c>
    </row>
    <row r="1992" spans="1:4" x14ac:dyDescent="0.35">
      <c r="A1992" t="s">
        <v>3323</v>
      </c>
      <c r="B1992" t="s">
        <v>6345</v>
      </c>
      <c r="C1992">
        <v>10047309914</v>
      </c>
      <c r="D1992" t="s">
        <v>49</v>
      </c>
    </row>
    <row r="1993" spans="1:4" x14ac:dyDescent="0.35">
      <c r="A1993" t="s">
        <v>473</v>
      </c>
      <c r="B1993" t="s">
        <v>5971</v>
      </c>
      <c r="C1993">
        <v>10015660026</v>
      </c>
      <c r="D1993" t="s">
        <v>53</v>
      </c>
    </row>
    <row r="1994" spans="1:4" x14ac:dyDescent="0.35">
      <c r="A1994" t="s">
        <v>3324</v>
      </c>
      <c r="B1994" t="s">
        <v>5861</v>
      </c>
      <c r="C1994">
        <v>10115013082</v>
      </c>
      <c r="D1994" t="s">
        <v>36</v>
      </c>
    </row>
    <row r="1995" spans="1:4" x14ac:dyDescent="0.35">
      <c r="A1995" t="s">
        <v>3325</v>
      </c>
      <c r="B1995" t="s">
        <v>6346</v>
      </c>
      <c r="C1995">
        <v>10046095996</v>
      </c>
      <c r="D1995" t="s">
        <v>236</v>
      </c>
    </row>
    <row r="1996" spans="1:4" x14ac:dyDescent="0.35">
      <c r="A1996" t="s">
        <v>3326</v>
      </c>
      <c r="B1996" t="s">
        <v>6347</v>
      </c>
      <c r="C1996">
        <v>10069184323</v>
      </c>
      <c r="D1996" t="s">
        <v>17</v>
      </c>
    </row>
    <row r="1997" spans="1:4" x14ac:dyDescent="0.35">
      <c r="A1997" t="s">
        <v>263</v>
      </c>
      <c r="B1997" t="s">
        <v>5216</v>
      </c>
      <c r="C1997">
        <v>10022750322</v>
      </c>
      <c r="D1997" t="s">
        <v>19</v>
      </c>
    </row>
    <row r="1998" spans="1:4" x14ac:dyDescent="0.35">
      <c r="A1998" t="s">
        <v>511</v>
      </c>
      <c r="B1998" t="s">
        <v>6348</v>
      </c>
      <c r="C1998">
        <v>10015509775</v>
      </c>
      <c r="D1998" t="s">
        <v>19</v>
      </c>
    </row>
    <row r="1999" spans="1:4" x14ac:dyDescent="0.35">
      <c r="A1999" t="s">
        <v>478</v>
      </c>
      <c r="B1999" t="s">
        <v>6349</v>
      </c>
      <c r="C1999">
        <v>10023161560</v>
      </c>
      <c r="D1999" t="s">
        <v>19</v>
      </c>
    </row>
    <row r="2000" spans="1:4" x14ac:dyDescent="0.35">
      <c r="A2000" t="s">
        <v>3327</v>
      </c>
      <c r="B2000" t="s">
        <v>6350</v>
      </c>
      <c r="C2000">
        <v>10060355505</v>
      </c>
      <c r="D2000" t="s">
        <v>92</v>
      </c>
    </row>
    <row r="2001" spans="1:4" x14ac:dyDescent="0.35">
      <c r="A2001" t="s">
        <v>455</v>
      </c>
      <c r="B2001" t="s">
        <v>6199</v>
      </c>
      <c r="C2001">
        <v>10108823169</v>
      </c>
      <c r="D2001" t="s">
        <v>67</v>
      </c>
    </row>
    <row r="2002" spans="1:4" x14ac:dyDescent="0.35">
      <c r="A2002" t="s">
        <v>3328</v>
      </c>
      <c r="B2002" t="s">
        <v>6351</v>
      </c>
      <c r="C2002">
        <v>10053375040</v>
      </c>
      <c r="D2002" t="s">
        <v>47</v>
      </c>
    </row>
    <row r="2003" spans="1:4" x14ac:dyDescent="0.35">
      <c r="A2003" t="s">
        <v>459</v>
      </c>
      <c r="B2003" t="s">
        <v>6352</v>
      </c>
      <c r="C2003">
        <v>10036352247</v>
      </c>
      <c r="D2003" t="s">
        <v>15</v>
      </c>
    </row>
    <row r="2004" spans="1:4" x14ac:dyDescent="0.35">
      <c r="A2004" t="s">
        <v>3329</v>
      </c>
      <c r="B2004" t="s">
        <v>6353</v>
      </c>
      <c r="C2004">
        <v>10044298567</v>
      </c>
      <c r="D2004" t="s">
        <v>227</v>
      </c>
    </row>
    <row r="2005" spans="1:4" x14ac:dyDescent="0.35">
      <c r="A2005" t="s">
        <v>3330</v>
      </c>
      <c r="B2005" t="s">
        <v>6354</v>
      </c>
      <c r="C2005">
        <v>10083678345</v>
      </c>
      <c r="D2005" t="s">
        <v>6115</v>
      </c>
    </row>
    <row r="2006" spans="1:4" x14ac:dyDescent="0.35">
      <c r="A2006" t="s">
        <v>3331</v>
      </c>
      <c r="B2006" t="s">
        <v>6355</v>
      </c>
      <c r="C2006">
        <v>10023395673</v>
      </c>
      <c r="D2006" t="s">
        <v>19</v>
      </c>
    </row>
    <row r="2007" spans="1:4" x14ac:dyDescent="0.35">
      <c r="A2007" t="s">
        <v>3332</v>
      </c>
      <c r="B2007" t="s">
        <v>6356</v>
      </c>
      <c r="C2007">
        <v>10100626467</v>
      </c>
      <c r="D2007" t="s">
        <v>36</v>
      </c>
    </row>
    <row r="2008" spans="1:4" x14ac:dyDescent="0.35">
      <c r="A2008" t="s">
        <v>659</v>
      </c>
      <c r="B2008" t="s">
        <v>6357</v>
      </c>
      <c r="C2008">
        <v>10062331372</v>
      </c>
      <c r="D2008" t="s">
        <v>25</v>
      </c>
    </row>
    <row r="2009" spans="1:4" x14ac:dyDescent="0.35">
      <c r="A2009" t="s">
        <v>502</v>
      </c>
      <c r="B2009" t="s">
        <v>6358</v>
      </c>
      <c r="C2009">
        <v>10005886365</v>
      </c>
      <c r="D2009" t="s">
        <v>53</v>
      </c>
    </row>
    <row r="2010" spans="1:4" x14ac:dyDescent="0.35">
      <c r="A2010" t="s">
        <v>3333</v>
      </c>
      <c r="B2010" t="s">
        <v>6359</v>
      </c>
      <c r="C2010">
        <v>10096162851</v>
      </c>
      <c r="D2010" t="s">
        <v>67</v>
      </c>
    </row>
    <row r="2011" spans="1:4" x14ac:dyDescent="0.35">
      <c r="A2011" t="s">
        <v>3334</v>
      </c>
      <c r="B2011" t="s">
        <v>6360</v>
      </c>
      <c r="C2011">
        <v>10047417725</v>
      </c>
      <c r="D2011" t="s">
        <v>49</v>
      </c>
    </row>
    <row r="2012" spans="1:4" x14ac:dyDescent="0.35">
      <c r="A2012" t="s">
        <v>3335</v>
      </c>
      <c r="B2012" t="s">
        <v>6361</v>
      </c>
      <c r="C2012">
        <v>10042531551</v>
      </c>
      <c r="D2012" t="s">
        <v>61</v>
      </c>
    </row>
    <row r="2013" spans="1:4" x14ac:dyDescent="0.35">
      <c r="A2013" t="s">
        <v>3336</v>
      </c>
      <c r="B2013" t="s">
        <v>6362</v>
      </c>
      <c r="C2013">
        <v>10004712867</v>
      </c>
      <c r="D2013" t="s">
        <v>90</v>
      </c>
    </row>
    <row r="2014" spans="1:4" x14ac:dyDescent="0.35">
      <c r="A2014" t="s">
        <v>3337</v>
      </c>
      <c r="B2014" t="s">
        <v>6363</v>
      </c>
      <c r="C2014">
        <v>10052500121</v>
      </c>
      <c r="D2014" t="s">
        <v>61</v>
      </c>
    </row>
    <row r="2015" spans="1:4" x14ac:dyDescent="0.35">
      <c r="A2015" t="s">
        <v>3338</v>
      </c>
      <c r="B2015" t="s">
        <v>6364</v>
      </c>
      <c r="C2015">
        <v>10094659351</v>
      </c>
      <c r="D2015" t="s">
        <v>25</v>
      </c>
    </row>
    <row r="2016" spans="1:4" x14ac:dyDescent="0.35">
      <c r="A2016" t="s">
        <v>463</v>
      </c>
      <c r="B2016" t="s">
        <v>6365</v>
      </c>
      <c r="C2016">
        <v>10083581446</v>
      </c>
      <c r="D2016" t="s">
        <v>44</v>
      </c>
    </row>
    <row r="2017" spans="1:4" x14ac:dyDescent="0.35">
      <c r="A2017" t="s">
        <v>503</v>
      </c>
      <c r="B2017" t="s">
        <v>4864</v>
      </c>
      <c r="C2017">
        <v>10099945245</v>
      </c>
      <c r="D2017" t="s">
        <v>36</v>
      </c>
    </row>
    <row r="2018" spans="1:4" x14ac:dyDescent="0.35">
      <c r="A2018" t="s">
        <v>641</v>
      </c>
      <c r="B2018" t="s">
        <v>6366</v>
      </c>
      <c r="C2018">
        <v>10047282935</v>
      </c>
      <c r="D2018" t="s">
        <v>49</v>
      </c>
    </row>
    <row r="2019" spans="1:4" x14ac:dyDescent="0.35">
      <c r="A2019" t="s">
        <v>3339</v>
      </c>
      <c r="B2019" t="s">
        <v>6367</v>
      </c>
      <c r="C2019">
        <v>10047448643</v>
      </c>
      <c r="D2019" t="s">
        <v>49</v>
      </c>
    </row>
    <row r="2020" spans="1:4" x14ac:dyDescent="0.35">
      <c r="A2020" t="s">
        <v>3340</v>
      </c>
      <c r="B2020" t="s">
        <v>6368</v>
      </c>
      <c r="C2020">
        <v>10045732753</v>
      </c>
      <c r="D2020" t="s">
        <v>15</v>
      </c>
    </row>
    <row r="2021" spans="1:4" x14ac:dyDescent="0.35">
      <c r="A2021" t="s">
        <v>3341</v>
      </c>
      <c r="B2021" t="s">
        <v>5868</v>
      </c>
      <c r="C2021">
        <v>10047208769</v>
      </c>
      <c r="D2021" t="s">
        <v>49</v>
      </c>
    </row>
    <row r="2022" spans="1:4" x14ac:dyDescent="0.35">
      <c r="A2022" t="s">
        <v>3342</v>
      </c>
      <c r="B2022" t="s">
        <v>6369</v>
      </c>
      <c r="C2022">
        <v>10094208505</v>
      </c>
      <c r="D2022" t="s">
        <v>236</v>
      </c>
    </row>
    <row r="2023" spans="1:4" x14ac:dyDescent="0.35">
      <c r="A2023" t="s">
        <v>3343</v>
      </c>
      <c r="B2023" t="s">
        <v>6370</v>
      </c>
      <c r="C2023">
        <v>10108293309</v>
      </c>
      <c r="D2023" t="s">
        <v>4757</v>
      </c>
    </row>
    <row r="2024" spans="1:4" x14ac:dyDescent="0.35">
      <c r="A2024" t="s">
        <v>3344</v>
      </c>
      <c r="B2024" t="s">
        <v>6371</v>
      </c>
      <c r="C2024">
        <v>10054051919</v>
      </c>
      <c r="D2024" t="s">
        <v>31</v>
      </c>
    </row>
    <row r="2025" spans="1:4" x14ac:dyDescent="0.35">
      <c r="A2025" t="s">
        <v>3345</v>
      </c>
      <c r="B2025" t="s">
        <v>6372</v>
      </c>
      <c r="C2025">
        <v>10106833659</v>
      </c>
      <c r="D2025" t="s">
        <v>224</v>
      </c>
    </row>
    <row r="2026" spans="1:4" x14ac:dyDescent="0.35">
      <c r="A2026" t="s">
        <v>3346</v>
      </c>
      <c r="B2026" t="s">
        <v>6371</v>
      </c>
      <c r="C2026">
        <v>10047281622</v>
      </c>
      <c r="D2026" t="s">
        <v>49</v>
      </c>
    </row>
    <row r="2027" spans="1:4" x14ac:dyDescent="0.35">
      <c r="A2027" t="s">
        <v>3347</v>
      </c>
      <c r="B2027" t="s">
        <v>5906</v>
      </c>
      <c r="C2027">
        <v>10036482690</v>
      </c>
      <c r="D2027" t="s">
        <v>15</v>
      </c>
    </row>
    <row r="2028" spans="1:4" x14ac:dyDescent="0.35">
      <c r="A2028" t="s">
        <v>3348</v>
      </c>
      <c r="B2028" t="s">
        <v>6373</v>
      </c>
      <c r="C2028">
        <v>10046049924</v>
      </c>
      <c r="D2028" t="s">
        <v>236</v>
      </c>
    </row>
    <row r="2029" spans="1:4" x14ac:dyDescent="0.35">
      <c r="A2029" t="s">
        <v>1508</v>
      </c>
      <c r="B2029" t="s">
        <v>4994</v>
      </c>
      <c r="C2029">
        <v>10053554791</v>
      </c>
      <c r="D2029" t="s">
        <v>92</v>
      </c>
    </row>
    <row r="2030" spans="1:4" x14ac:dyDescent="0.35">
      <c r="A2030" t="s">
        <v>3349</v>
      </c>
      <c r="B2030" t="s">
        <v>5071</v>
      </c>
      <c r="C2030">
        <v>10035363756</v>
      </c>
      <c r="D2030" t="s">
        <v>21</v>
      </c>
    </row>
    <row r="2031" spans="1:4" x14ac:dyDescent="0.35">
      <c r="A2031" t="s">
        <v>309</v>
      </c>
      <c r="B2031" t="s">
        <v>6374</v>
      </c>
      <c r="C2031">
        <v>10110306764</v>
      </c>
      <c r="D2031" t="s">
        <v>56</v>
      </c>
    </row>
    <row r="2032" spans="1:4" x14ac:dyDescent="0.35">
      <c r="A2032" t="s">
        <v>3350</v>
      </c>
      <c r="B2032" t="s">
        <v>6375</v>
      </c>
      <c r="C2032">
        <v>10051796263</v>
      </c>
      <c r="D2032" t="s">
        <v>15</v>
      </c>
    </row>
    <row r="2033" spans="1:4" x14ac:dyDescent="0.35">
      <c r="A2033" t="s">
        <v>3351</v>
      </c>
      <c r="B2033" t="s">
        <v>6376</v>
      </c>
      <c r="C2033">
        <v>10088798329</v>
      </c>
      <c r="D2033" t="s">
        <v>31</v>
      </c>
    </row>
    <row r="2034" spans="1:4" x14ac:dyDescent="0.35">
      <c r="A2034" t="s">
        <v>3352</v>
      </c>
      <c r="B2034" t="s">
        <v>5087</v>
      </c>
      <c r="C2034">
        <v>10106816683</v>
      </c>
      <c r="D2034" t="s">
        <v>236</v>
      </c>
    </row>
    <row r="2035" spans="1:4" x14ac:dyDescent="0.35">
      <c r="A2035" t="s">
        <v>1516</v>
      </c>
      <c r="B2035" t="s">
        <v>6377</v>
      </c>
      <c r="C2035">
        <v>10058506340</v>
      </c>
      <c r="D2035" t="s">
        <v>25</v>
      </c>
    </row>
    <row r="2036" spans="1:4" x14ac:dyDescent="0.35">
      <c r="A2036" t="s">
        <v>3353</v>
      </c>
      <c r="B2036" t="s">
        <v>5320</v>
      </c>
      <c r="C2036">
        <v>10015335882</v>
      </c>
      <c r="D2036" t="s">
        <v>6378</v>
      </c>
    </row>
    <row r="2037" spans="1:4" x14ac:dyDescent="0.35">
      <c r="A2037" t="s">
        <v>3354</v>
      </c>
      <c r="B2037" t="s">
        <v>6379</v>
      </c>
      <c r="C2037">
        <v>10085002191</v>
      </c>
      <c r="D2037" t="s">
        <v>36</v>
      </c>
    </row>
    <row r="2038" spans="1:4" x14ac:dyDescent="0.35">
      <c r="A2038" t="s">
        <v>3355</v>
      </c>
      <c r="B2038" t="s">
        <v>6380</v>
      </c>
      <c r="C2038">
        <v>10113125222</v>
      </c>
      <c r="D2038" t="s">
        <v>6115</v>
      </c>
    </row>
    <row r="2039" spans="1:4" x14ac:dyDescent="0.35">
      <c r="A2039" t="s">
        <v>554</v>
      </c>
      <c r="B2039" t="s">
        <v>5958</v>
      </c>
      <c r="C2039">
        <v>10023522278</v>
      </c>
      <c r="D2039" t="s">
        <v>17</v>
      </c>
    </row>
    <row r="2040" spans="1:4" x14ac:dyDescent="0.35">
      <c r="A2040" t="s">
        <v>578</v>
      </c>
      <c r="B2040" t="s">
        <v>6381</v>
      </c>
      <c r="C2040">
        <v>10023482064</v>
      </c>
      <c r="D2040" t="s">
        <v>38</v>
      </c>
    </row>
    <row r="2041" spans="1:4" x14ac:dyDescent="0.35">
      <c r="A2041" t="s">
        <v>3356</v>
      </c>
      <c r="B2041" t="s">
        <v>6382</v>
      </c>
      <c r="C2041">
        <v>10009914592</v>
      </c>
      <c r="D2041" t="s">
        <v>159</v>
      </c>
    </row>
    <row r="2042" spans="1:4" x14ac:dyDescent="0.35">
      <c r="A2042" t="s">
        <v>3357</v>
      </c>
      <c r="B2042" t="s">
        <v>6383</v>
      </c>
      <c r="C2042">
        <v>10053374434</v>
      </c>
      <c r="D2042" t="s">
        <v>47</v>
      </c>
    </row>
    <row r="2043" spans="1:4" x14ac:dyDescent="0.35">
      <c r="A2043" t="s">
        <v>3358</v>
      </c>
      <c r="B2043" t="s">
        <v>6384</v>
      </c>
      <c r="C2043">
        <v>10125042579</v>
      </c>
      <c r="D2043" t="s">
        <v>270</v>
      </c>
    </row>
    <row r="2044" spans="1:4" x14ac:dyDescent="0.35">
      <c r="A2044" t="s">
        <v>3359</v>
      </c>
      <c r="B2044" t="s">
        <v>6385</v>
      </c>
      <c r="C2044">
        <v>10124902537</v>
      </c>
      <c r="D2044" t="s">
        <v>270</v>
      </c>
    </row>
    <row r="2045" spans="1:4" x14ac:dyDescent="0.35">
      <c r="A2045" t="s">
        <v>3360</v>
      </c>
      <c r="B2045" t="s">
        <v>5083</v>
      </c>
      <c r="C2045">
        <v>10027578595</v>
      </c>
      <c r="D2045" t="s">
        <v>17</v>
      </c>
    </row>
    <row r="2046" spans="1:4" x14ac:dyDescent="0.35">
      <c r="A2046" t="s">
        <v>3361</v>
      </c>
      <c r="B2046" t="s">
        <v>6386</v>
      </c>
      <c r="C2046">
        <v>10088541782</v>
      </c>
      <c r="D2046" t="s">
        <v>90</v>
      </c>
    </row>
    <row r="2047" spans="1:4" x14ac:dyDescent="0.35">
      <c r="A2047" t="s">
        <v>3362</v>
      </c>
      <c r="B2047" t="s">
        <v>4661</v>
      </c>
      <c r="C2047">
        <v>10063516388</v>
      </c>
      <c r="D2047" t="s">
        <v>6378</v>
      </c>
    </row>
    <row r="2048" spans="1:4" x14ac:dyDescent="0.35">
      <c r="A2048" t="s">
        <v>3363</v>
      </c>
      <c r="B2048" t="s">
        <v>6387</v>
      </c>
      <c r="C2048">
        <v>10034780039</v>
      </c>
      <c r="D2048" t="s">
        <v>238</v>
      </c>
    </row>
    <row r="2049" spans="1:4" x14ac:dyDescent="0.35">
      <c r="A2049" t="s">
        <v>656</v>
      </c>
      <c r="B2049" t="s">
        <v>6388</v>
      </c>
      <c r="C2049">
        <v>10015326283</v>
      </c>
      <c r="D2049" t="s">
        <v>38</v>
      </c>
    </row>
    <row r="2050" spans="1:4" x14ac:dyDescent="0.35">
      <c r="A2050" t="s">
        <v>3364</v>
      </c>
      <c r="B2050" t="s">
        <v>6389</v>
      </c>
      <c r="C2050">
        <v>10009969156</v>
      </c>
      <c r="D2050" t="s">
        <v>19</v>
      </c>
    </row>
    <row r="2051" spans="1:4" x14ac:dyDescent="0.35">
      <c r="A2051" t="s">
        <v>3365</v>
      </c>
      <c r="B2051" t="s">
        <v>6390</v>
      </c>
      <c r="C2051">
        <v>10120255833</v>
      </c>
      <c r="D2051" t="s">
        <v>92</v>
      </c>
    </row>
    <row r="2052" spans="1:4" x14ac:dyDescent="0.35">
      <c r="A2052" t="s">
        <v>3366</v>
      </c>
      <c r="B2052" t="s">
        <v>6391</v>
      </c>
      <c r="C2052">
        <v>10068663957</v>
      </c>
      <c r="D2052" t="s">
        <v>17</v>
      </c>
    </row>
    <row r="2053" spans="1:4" x14ac:dyDescent="0.35">
      <c r="A2053" t="s">
        <v>3367</v>
      </c>
      <c r="B2053" t="s">
        <v>5295</v>
      </c>
      <c r="C2053">
        <v>10035376587</v>
      </c>
      <c r="D2053" t="s">
        <v>21</v>
      </c>
    </row>
    <row r="2054" spans="1:4" x14ac:dyDescent="0.35">
      <c r="A2054" t="s">
        <v>3368</v>
      </c>
      <c r="B2054" t="s">
        <v>6392</v>
      </c>
      <c r="C2054">
        <v>10079599493</v>
      </c>
      <c r="D2054" t="s">
        <v>67</v>
      </c>
    </row>
    <row r="2055" spans="1:4" x14ac:dyDescent="0.35">
      <c r="A2055" t="s">
        <v>3369</v>
      </c>
      <c r="B2055" t="s">
        <v>6393</v>
      </c>
      <c r="C2055">
        <v>10096616226</v>
      </c>
      <c r="D2055" t="s">
        <v>159</v>
      </c>
    </row>
    <row r="2056" spans="1:4" x14ac:dyDescent="0.35">
      <c r="A2056" t="s">
        <v>3370</v>
      </c>
      <c r="B2056" t="s">
        <v>6394</v>
      </c>
      <c r="C2056">
        <v>10015327802</v>
      </c>
      <c r="D2056" t="s">
        <v>224</v>
      </c>
    </row>
    <row r="2057" spans="1:4" x14ac:dyDescent="0.35">
      <c r="A2057" t="s">
        <v>3371</v>
      </c>
      <c r="B2057" t="s">
        <v>6022</v>
      </c>
      <c r="C2057">
        <v>10130947455</v>
      </c>
      <c r="D2057" t="s">
        <v>224</v>
      </c>
    </row>
    <row r="2058" spans="1:4" x14ac:dyDescent="0.35">
      <c r="A2058" t="s">
        <v>297</v>
      </c>
      <c r="B2058" t="s">
        <v>5288</v>
      </c>
      <c r="C2058">
        <v>10064779715</v>
      </c>
      <c r="D2058" t="s">
        <v>270</v>
      </c>
    </row>
    <row r="2059" spans="1:4" x14ac:dyDescent="0.35">
      <c r="A2059" t="s">
        <v>3372</v>
      </c>
      <c r="B2059" t="s">
        <v>6395</v>
      </c>
      <c r="C2059">
        <v>10048803512</v>
      </c>
      <c r="D2059" t="s">
        <v>244</v>
      </c>
    </row>
    <row r="2060" spans="1:4" x14ac:dyDescent="0.35">
      <c r="A2060" t="s">
        <v>3373</v>
      </c>
      <c r="B2060" t="s">
        <v>5868</v>
      </c>
      <c r="C2060">
        <v>10064381510</v>
      </c>
      <c r="D2060" t="s">
        <v>59</v>
      </c>
    </row>
    <row r="2061" spans="1:4" x14ac:dyDescent="0.35">
      <c r="A2061" t="s">
        <v>3374</v>
      </c>
      <c r="B2061" t="s">
        <v>6396</v>
      </c>
      <c r="C2061">
        <v>10114109467</v>
      </c>
      <c r="D2061" t="s">
        <v>238</v>
      </c>
    </row>
    <row r="2062" spans="1:4" x14ac:dyDescent="0.35">
      <c r="A2062" t="s">
        <v>3375</v>
      </c>
      <c r="B2062" t="s">
        <v>6005</v>
      </c>
      <c r="C2062">
        <v>10009636326</v>
      </c>
      <c r="D2062" t="s">
        <v>260</v>
      </c>
    </row>
    <row r="2063" spans="1:4" x14ac:dyDescent="0.35">
      <c r="A2063" t="s">
        <v>3376</v>
      </c>
      <c r="B2063" t="s">
        <v>6397</v>
      </c>
      <c r="C2063">
        <v>10065064954</v>
      </c>
      <c r="D2063" t="s">
        <v>51</v>
      </c>
    </row>
    <row r="2064" spans="1:4" x14ac:dyDescent="0.35">
      <c r="A2064" t="s">
        <v>3377</v>
      </c>
      <c r="B2064" t="s">
        <v>6398</v>
      </c>
      <c r="C2064">
        <v>10010088990</v>
      </c>
      <c r="D2064" t="s">
        <v>227</v>
      </c>
    </row>
    <row r="2065" spans="1:4" x14ac:dyDescent="0.35">
      <c r="A2065" t="s">
        <v>3378</v>
      </c>
      <c r="B2065" t="s">
        <v>5153</v>
      </c>
      <c r="C2065">
        <v>10062074425</v>
      </c>
      <c r="D2065" t="s">
        <v>38</v>
      </c>
    </row>
    <row r="2066" spans="1:4" x14ac:dyDescent="0.35">
      <c r="A2066" t="s">
        <v>3379</v>
      </c>
      <c r="B2066" t="s">
        <v>4959</v>
      </c>
      <c r="C2066">
        <v>10022797004</v>
      </c>
      <c r="D2066" t="s">
        <v>19</v>
      </c>
    </row>
    <row r="2067" spans="1:4" x14ac:dyDescent="0.35">
      <c r="A2067" t="s">
        <v>3380</v>
      </c>
      <c r="B2067" t="s">
        <v>6399</v>
      </c>
      <c r="C2067">
        <v>10106794051</v>
      </c>
      <c r="D2067" t="s">
        <v>92</v>
      </c>
    </row>
    <row r="2068" spans="1:4" x14ac:dyDescent="0.35">
      <c r="A2068" t="s">
        <v>3381</v>
      </c>
      <c r="B2068" t="s">
        <v>6400</v>
      </c>
      <c r="C2068">
        <v>10008686635</v>
      </c>
      <c r="D2068" t="s">
        <v>1642</v>
      </c>
    </row>
    <row r="2069" spans="1:4" x14ac:dyDescent="0.35">
      <c r="A2069" t="s">
        <v>3382</v>
      </c>
      <c r="B2069" t="s">
        <v>6401</v>
      </c>
      <c r="C2069">
        <v>10107445870</v>
      </c>
      <c r="D2069" t="s">
        <v>249</v>
      </c>
    </row>
    <row r="2070" spans="1:4" x14ac:dyDescent="0.35">
      <c r="A2070" t="s">
        <v>3383</v>
      </c>
      <c r="B2070" t="s">
        <v>6402</v>
      </c>
      <c r="C2070">
        <v>10106735750</v>
      </c>
      <c r="D2070" t="s">
        <v>21</v>
      </c>
    </row>
    <row r="2071" spans="1:4" x14ac:dyDescent="0.35">
      <c r="A2071" t="s">
        <v>3384</v>
      </c>
      <c r="B2071" t="s">
        <v>5883</v>
      </c>
      <c r="C2071">
        <v>10097022515</v>
      </c>
      <c r="D2071" t="s">
        <v>159</v>
      </c>
    </row>
    <row r="2072" spans="1:4" x14ac:dyDescent="0.35">
      <c r="A2072" t="s">
        <v>3385</v>
      </c>
      <c r="B2072" t="s">
        <v>6403</v>
      </c>
      <c r="C2072">
        <v>10112168154</v>
      </c>
      <c r="D2072" t="s">
        <v>6099</v>
      </c>
    </row>
    <row r="2073" spans="1:4" x14ac:dyDescent="0.35">
      <c r="A2073" t="s">
        <v>3386</v>
      </c>
      <c r="B2073" t="s">
        <v>4893</v>
      </c>
      <c r="C2073">
        <v>10023593010</v>
      </c>
      <c r="D2073" t="s">
        <v>304</v>
      </c>
    </row>
    <row r="2074" spans="1:4" x14ac:dyDescent="0.35">
      <c r="A2074" t="s">
        <v>3387</v>
      </c>
      <c r="B2074" t="s">
        <v>6404</v>
      </c>
      <c r="C2074">
        <v>10123068126</v>
      </c>
      <c r="D2074" t="s">
        <v>36</v>
      </c>
    </row>
    <row r="2075" spans="1:4" x14ac:dyDescent="0.35">
      <c r="A2075" t="s">
        <v>3388</v>
      </c>
      <c r="B2075" t="s">
        <v>5884</v>
      </c>
      <c r="C2075">
        <v>10021186396</v>
      </c>
      <c r="D2075" t="s">
        <v>40</v>
      </c>
    </row>
    <row r="2076" spans="1:4" x14ac:dyDescent="0.35">
      <c r="A2076" t="s">
        <v>637</v>
      </c>
      <c r="B2076" t="s">
        <v>4936</v>
      </c>
      <c r="C2076">
        <v>10065016454</v>
      </c>
      <c r="D2076" t="s">
        <v>51</v>
      </c>
    </row>
    <row r="2077" spans="1:4" x14ac:dyDescent="0.35">
      <c r="A2077" t="s">
        <v>3389</v>
      </c>
      <c r="B2077" t="s">
        <v>6405</v>
      </c>
      <c r="C2077">
        <v>10073908425</v>
      </c>
      <c r="D2077" t="s">
        <v>227</v>
      </c>
    </row>
    <row r="2078" spans="1:4" x14ac:dyDescent="0.35">
      <c r="A2078" t="s">
        <v>3390</v>
      </c>
      <c r="B2078" t="s">
        <v>5847</v>
      </c>
      <c r="C2078">
        <v>10048561416</v>
      </c>
      <c r="D2078" t="s">
        <v>15</v>
      </c>
    </row>
    <row r="2079" spans="1:4" x14ac:dyDescent="0.35">
      <c r="A2079" t="s">
        <v>3391</v>
      </c>
      <c r="B2079" t="s">
        <v>6406</v>
      </c>
      <c r="C2079">
        <v>10076427088</v>
      </c>
      <c r="D2079" t="s">
        <v>59</v>
      </c>
    </row>
    <row r="2080" spans="1:4" x14ac:dyDescent="0.35">
      <c r="A2080" t="s">
        <v>3392</v>
      </c>
      <c r="B2080" t="s">
        <v>6407</v>
      </c>
      <c r="C2080">
        <v>10097252584</v>
      </c>
      <c r="D2080" t="s">
        <v>21</v>
      </c>
    </row>
    <row r="2081" spans="1:4" x14ac:dyDescent="0.35">
      <c r="A2081" t="s">
        <v>2895</v>
      </c>
      <c r="B2081" t="s">
        <v>6408</v>
      </c>
      <c r="C2081">
        <v>10013559772</v>
      </c>
      <c r="D2081" t="s">
        <v>159</v>
      </c>
    </row>
    <row r="2082" spans="1:4" x14ac:dyDescent="0.35">
      <c r="A2082" t="s">
        <v>3393</v>
      </c>
      <c r="B2082" t="s">
        <v>6409</v>
      </c>
      <c r="C2082">
        <v>10087479230</v>
      </c>
      <c r="D2082" t="s">
        <v>285</v>
      </c>
    </row>
    <row r="2083" spans="1:4" x14ac:dyDescent="0.35">
      <c r="A2083" t="s">
        <v>3394</v>
      </c>
      <c r="B2083" t="s">
        <v>6410</v>
      </c>
      <c r="C2083">
        <v>10116798286</v>
      </c>
      <c r="D2083" t="s">
        <v>238</v>
      </c>
    </row>
    <row r="2084" spans="1:4" x14ac:dyDescent="0.35">
      <c r="A2084" t="s">
        <v>3395</v>
      </c>
      <c r="B2084" t="s">
        <v>6411</v>
      </c>
      <c r="C2084">
        <v>10124901426</v>
      </c>
      <c r="D2084" t="s">
        <v>270</v>
      </c>
    </row>
    <row r="2085" spans="1:4" x14ac:dyDescent="0.35">
      <c r="A2085" t="s">
        <v>3396</v>
      </c>
      <c r="B2085" t="s">
        <v>5865</v>
      </c>
      <c r="C2085">
        <v>10050053600</v>
      </c>
      <c r="D2085" t="s">
        <v>61</v>
      </c>
    </row>
    <row r="2086" spans="1:4" x14ac:dyDescent="0.35">
      <c r="A2086" t="s">
        <v>453</v>
      </c>
      <c r="B2086" t="s">
        <v>6412</v>
      </c>
      <c r="C2086">
        <v>10030483848</v>
      </c>
      <c r="D2086" t="s">
        <v>53</v>
      </c>
    </row>
    <row r="2087" spans="1:4" x14ac:dyDescent="0.35">
      <c r="A2087" t="s">
        <v>3397</v>
      </c>
      <c r="B2087" t="s">
        <v>4874</v>
      </c>
      <c r="C2087">
        <v>10064970883</v>
      </c>
      <c r="D2087" t="s">
        <v>51</v>
      </c>
    </row>
    <row r="2088" spans="1:4" x14ac:dyDescent="0.35">
      <c r="A2088" t="s">
        <v>3398</v>
      </c>
      <c r="B2088" t="s">
        <v>6413</v>
      </c>
      <c r="C2088">
        <v>10128885904</v>
      </c>
      <c r="D2088" t="s">
        <v>36</v>
      </c>
    </row>
    <row r="2089" spans="1:4" x14ac:dyDescent="0.35">
      <c r="A2089" t="s">
        <v>3399</v>
      </c>
      <c r="B2089" t="s">
        <v>5188</v>
      </c>
      <c r="C2089">
        <v>10015510179</v>
      </c>
      <c r="D2089" t="s">
        <v>19</v>
      </c>
    </row>
    <row r="2090" spans="1:4" x14ac:dyDescent="0.35">
      <c r="A2090" t="s">
        <v>460</v>
      </c>
      <c r="B2090" t="s">
        <v>6414</v>
      </c>
      <c r="C2090">
        <v>10048395304</v>
      </c>
      <c r="D2090" t="s">
        <v>15</v>
      </c>
    </row>
    <row r="2091" spans="1:4" x14ac:dyDescent="0.35">
      <c r="A2091" t="s">
        <v>3400</v>
      </c>
      <c r="B2091" t="s">
        <v>6415</v>
      </c>
      <c r="C2091">
        <v>10051358147</v>
      </c>
      <c r="D2091" t="s">
        <v>92</v>
      </c>
    </row>
    <row r="2092" spans="1:4" x14ac:dyDescent="0.35">
      <c r="A2092" t="s">
        <v>3401</v>
      </c>
      <c r="B2092" t="s">
        <v>6328</v>
      </c>
      <c r="C2092">
        <v>10055650803</v>
      </c>
      <c r="D2092" t="s">
        <v>59</v>
      </c>
    </row>
    <row r="2093" spans="1:4" x14ac:dyDescent="0.35">
      <c r="A2093" t="s">
        <v>3402</v>
      </c>
      <c r="B2093" t="s">
        <v>4734</v>
      </c>
      <c r="C2093">
        <v>10114213642</v>
      </c>
      <c r="D2093" t="s">
        <v>145</v>
      </c>
    </row>
    <row r="2094" spans="1:4" x14ac:dyDescent="0.35">
      <c r="A2094" t="s">
        <v>3403</v>
      </c>
      <c r="B2094" t="s">
        <v>6416</v>
      </c>
      <c r="C2094">
        <v>10122999822</v>
      </c>
      <c r="D2094" t="s">
        <v>249</v>
      </c>
    </row>
    <row r="2095" spans="1:4" x14ac:dyDescent="0.35">
      <c r="A2095" t="s">
        <v>3404</v>
      </c>
      <c r="B2095" t="s">
        <v>6417</v>
      </c>
      <c r="C2095">
        <v>10084206589</v>
      </c>
      <c r="D2095" t="s">
        <v>21</v>
      </c>
    </row>
    <row r="2096" spans="1:4" x14ac:dyDescent="0.35">
      <c r="A2096" t="s">
        <v>3405</v>
      </c>
      <c r="B2096" t="s">
        <v>5984</v>
      </c>
      <c r="C2096">
        <v>10010797902</v>
      </c>
      <c r="D2096" t="s">
        <v>159</v>
      </c>
    </row>
    <row r="2097" spans="1:4" x14ac:dyDescent="0.35">
      <c r="A2097" t="s">
        <v>3406</v>
      </c>
      <c r="B2097" t="s">
        <v>6418</v>
      </c>
      <c r="C2097">
        <v>10086193372</v>
      </c>
      <c r="D2097" t="s">
        <v>238</v>
      </c>
    </row>
    <row r="2098" spans="1:4" x14ac:dyDescent="0.35">
      <c r="A2098" t="s">
        <v>3407</v>
      </c>
      <c r="B2098" t="s">
        <v>6419</v>
      </c>
      <c r="C2098">
        <v>10055138420</v>
      </c>
      <c r="D2098" t="s">
        <v>47</v>
      </c>
    </row>
    <row r="2099" spans="1:4" x14ac:dyDescent="0.35">
      <c r="A2099" t="s">
        <v>3408</v>
      </c>
      <c r="B2099" t="s">
        <v>6386</v>
      </c>
      <c r="C2099">
        <v>10051245585</v>
      </c>
      <c r="D2099" t="s">
        <v>6136</v>
      </c>
    </row>
    <row r="2100" spans="1:4" x14ac:dyDescent="0.35">
      <c r="A2100" t="s">
        <v>3409</v>
      </c>
      <c r="B2100" t="s">
        <v>6420</v>
      </c>
      <c r="C2100">
        <v>10054101227</v>
      </c>
      <c r="D2100" t="s">
        <v>15</v>
      </c>
    </row>
    <row r="2101" spans="1:4" x14ac:dyDescent="0.35">
      <c r="A2101" t="s">
        <v>3131</v>
      </c>
      <c r="B2101" t="s">
        <v>6141</v>
      </c>
      <c r="C2101">
        <v>10075797905</v>
      </c>
      <c r="D2101" t="s">
        <v>4763</v>
      </c>
    </row>
    <row r="2102" spans="1:4" x14ac:dyDescent="0.35">
      <c r="A2102" t="s">
        <v>3410</v>
      </c>
      <c r="B2102" t="s">
        <v>6421</v>
      </c>
      <c r="C2102">
        <v>10021429405</v>
      </c>
      <c r="D2102" t="s">
        <v>40</v>
      </c>
    </row>
    <row r="2103" spans="1:4" x14ac:dyDescent="0.35">
      <c r="A2103" t="s">
        <v>3411</v>
      </c>
      <c r="B2103" t="s">
        <v>6422</v>
      </c>
      <c r="C2103">
        <v>10065464270</v>
      </c>
      <c r="D2103" t="s">
        <v>260</v>
      </c>
    </row>
    <row r="2104" spans="1:4" x14ac:dyDescent="0.35">
      <c r="A2104" t="s">
        <v>3412</v>
      </c>
      <c r="B2104" t="s">
        <v>6423</v>
      </c>
      <c r="C2104">
        <v>10016056110</v>
      </c>
      <c r="D2104" t="s">
        <v>51</v>
      </c>
    </row>
    <row r="2105" spans="1:4" x14ac:dyDescent="0.35">
      <c r="A2105" t="s">
        <v>3413</v>
      </c>
      <c r="B2105" t="s">
        <v>6065</v>
      </c>
      <c r="C2105">
        <v>10022726272</v>
      </c>
      <c r="D2105" t="s">
        <v>19</v>
      </c>
    </row>
    <row r="2106" spans="1:4" x14ac:dyDescent="0.35">
      <c r="A2106" t="s">
        <v>3414</v>
      </c>
      <c r="B2106" t="s">
        <v>6424</v>
      </c>
      <c r="C2106">
        <v>10097572987</v>
      </c>
      <c r="D2106" t="s">
        <v>92</v>
      </c>
    </row>
    <row r="2107" spans="1:4" x14ac:dyDescent="0.35">
      <c r="A2107" t="s">
        <v>3415</v>
      </c>
      <c r="B2107" t="s">
        <v>6425</v>
      </c>
      <c r="C2107">
        <v>10010636941</v>
      </c>
      <c r="D2107" t="s">
        <v>21</v>
      </c>
    </row>
    <row r="2108" spans="1:4" x14ac:dyDescent="0.35">
      <c r="A2108" t="s">
        <v>3416</v>
      </c>
      <c r="B2108" t="s">
        <v>4829</v>
      </c>
      <c r="C2108">
        <v>10016105620</v>
      </c>
      <c r="D2108" t="s">
        <v>31</v>
      </c>
    </row>
    <row r="2109" spans="1:4" x14ac:dyDescent="0.35">
      <c r="A2109" t="s">
        <v>3417</v>
      </c>
      <c r="B2109" t="s">
        <v>5320</v>
      </c>
      <c r="C2109">
        <v>10014585649</v>
      </c>
      <c r="D2109" t="s">
        <v>175</v>
      </c>
    </row>
    <row r="2110" spans="1:4" x14ac:dyDescent="0.35">
      <c r="A2110" t="s">
        <v>3418</v>
      </c>
      <c r="B2110" t="s">
        <v>6426</v>
      </c>
      <c r="C2110">
        <v>10133963953</v>
      </c>
      <c r="D2110" t="s">
        <v>224</v>
      </c>
    </row>
    <row r="2111" spans="1:4" x14ac:dyDescent="0.35">
      <c r="A2111" t="s">
        <v>3419</v>
      </c>
      <c r="B2111" t="s">
        <v>6427</v>
      </c>
      <c r="C2111">
        <v>10034785796</v>
      </c>
      <c r="D2111" t="s">
        <v>238</v>
      </c>
    </row>
    <row r="2112" spans="1:4" x14ac:dyDescent="0.35">
      <c r="A2112" t="s">
        <v>3420</v>
      </c>
      <c r="B2112" t="s">
        <v>5874</v>
      </c>
      <c r="C2112">
        <v>10067470049</v>
      </c>
      <c r="D2112" t="s">
        <v>17</v>
      </c>
    </row>
    <row r="2113" spans="1:4" x14ac:dyDescent="0.35">
      <c r="A2113" t="s">
        <v>3421</v>
      </c>
      <c r="B2113" t="s">
        <v>6428</v>
      </c>
      <c r="C2113">
        <v>10009124650</v>
      </c>
      <c r="D2113" t="s">
        <v>19</v>
      </c>
    </row>
    <row r="2114" spans="1:4" x14ac:dyDescent="0.35">
      <c r="A2114" t="s">
        <v>3422</v>
      </c>
      <c r="B2114" t="s">
        <v>6429</v>
      </c>
      <c r="C2114">
        <v>10036458139</v>
      </c>
      <c r="D2114" t="s">
        <v>15</v>
      </c>
    </row>
    <row r="2115" spans="1:4" x14ac:dyDescent="0.35">
      <c r="A2115" t="s">
        <v>441</v>
      </c>
      <c r="B2115" t="s">
        <v>6059</v>
      </c>
      <c r="C2115">
        <v>10097134063</v>
      </c>
      <c r="D2115" t="s">
        <v>36</v>
      </c>
    </row>
    <row r="2116" spans="1:4" x14ac:dyDescent="0.35">
      <c r="A2116" t="s">
        <v>3423</v>
      </c>
      <c r="B2116" t="s">
        <v>6430</v>
      </c>
      <c r="C2116">
        <v>10058975879</v>
      </c>
      <c r="D2116" t="s">
        <v>47</v>
      </c>
    </row>
    <row r="2117" spans="1:4" x14ac:dyDescent="0.35">
      <c r="A2117" t="s">
        <v>498</v>
      </c>
      <c r="B2117" t="s">
        <v>6431</v>
      </c>
      <c r="C2117">
        <v>10006285176</v>
      </c>
      <c r="D2117" t="s">
        <v>21</v>
      </c>
    </row>
    <row r="2118" spans="1:4" x14ac:dyDescent="0.35">
      <c r="A2118" t="s">
        <v>3424</v>
      </c>
      <c r="B2118" t="s">
        <v>6432</v>
      </c>
      <c r="C2118">
        <v>10008646421</v>
      </c>
      <c r="D2118" t="s">
        <v>67</v>
      </c>
    </row>
    <row r="2119" spans="1:4" x14ac:dyDescent="0.35">
      <c r="A2119" t="s">
        <v>3425</v>
      </c>
      <c r="B2119" t="s">
        <v>6433</v>
      </c>
      <c r="C2119">
        <v>10017340550</v>
      </c>
      <c r="D2119" t="s">
        <v>56</v>
      </c>
    </row>
    <row r="2120" spans="1:4" x14ac:dyDescent="0.35">
      <c r="A2120" t="s">
        <v>3426</v>
      </c>
      <c r="B2120" t="s">
        <v>4750</v>
      </c>
      <c r="C2120">
        <v>10106940056</v>
      </c>
      <c r="D2120" t="s">
        <v>159</v>
      </c>
    </row>
    <row r="2121" spans="1:4" x14ac:dyDescent="0.35">
      <c r="A2121" t="s">
        <v>3427</v>
      </c>
      <c r="B2121" t="s">
        <v>6434</v>
      </c>
      <c r="C2121">
        <v>10084203155</v>
      </c>
      <c r="D2121" t="s">
        <v>285</v>
      </c>
    </row>
    <row r="2122" spans="1:4" x14ac:dyDescent="0.35">
      <c r="A2122" t="s">
        <v>3428</v>
      </c>
      <c r="B2122" t="s">
        <v>6435</v>
      </c>
      <c r="C2122">
        <v>10050550522</v>
      </c>
      <c r="D2122" t="s">
        <v>15</v>
      </c>
    </row>
    <row r="2123" spans="1:4" x14ac:dyDescent="0.35">
      <c r="A2123" t="s">
        <v>3429</v>
      </c>
      <c r="B2123" t="s">
        <v>5236</v>
      </c>
      <c r="C2123">
        <v>10122009412</v>
      </c>
      <c r="D2123" t="s">
        <v>238</v>
      </c>
    </row>
    <row r="2124" spans="1:4" x14ac:dyDescent="0.35">
      <c r="A2124" t="s">
        <v>3430</v>
      </c>
      <c r="B2124" t="s">
        <v>6436</v>
      </c>
      <c r="C2124">
        <v>10022140636</v>
      </c>
      <c r="D2124" t="s">
        <v>29</v>
      </c>
    </row>
    <row r="2125" spans="1:4" x14ac:dyDescent="0.35">
      <c r="A2125" t="s">
        <v>3431</v>
      </c>
      <c r="B2125" t="s">
        <v>6437</v>
      </c>
      <c r="C2125">
        <v>10023294128</v>
      </c>
      <c r="D2125" t="s">
        <v>19</v>
      </c>
    </row>
    <row r="2126" spans="1:4" x14ac:dyDescent="0.35">
      <c r="A2126" t="s">
        <v>3432</v>
      </c>
      <c r="B2126" t="s">
        <v>4682</v>
      </c>
      <c r="C2126">
        <v>10035470860</v>
      </c>
      <c r="D2126" t="s">
        <v>21</v>
      </c>
    </row>
    <row r="2127" spans="1:4" x14ac:dyDescent="0.35">
      <c r="A2127" t="s">
        <v>3433</v>
      </c>
      <c r="B2127" t="s">
        <v>6106</v>
      </c>
      <c r="C2127">
        <v>10082559209</v>
      </c>
      <c r="D2127" t="s">
        <v>285</v>
      </c>
    </row>
    <row r="2128" spans="1:4" x14ac:dyDescent="0.35">
      <c r="A2128" t="s">
        <v>3434</v>
      </c>
      <c r="B2128" t="s">
        <v>4892</v>
      </c>
      <c r="C2128">
        <v>10113783913</v>
      </c>
      <c r="D2128" t="s">
        <v>49</v>
      </c>
    </row>
    <row r="2129" spans="1:4" x14ac:dyDescent="0.35">
      <c r="A2129" t="s">
        <v>3435</v>
      </c>
      <c r="B2129" t="s">
        <v>6438</v>
      </c>
      <c r="C2129">
        <v>10030319049</v>
      </c>
      <c r="D2129" t="s">
        <v>53</v>
      </c>
    </row>
    <row r="2130" spans="1:4" x14ac:dyDescent="0.35">
      <c r="A2130" t="s">
        <v>3436</v>
      </c>
      <c r="B2130" t="s">
        <v>6439</v>
      </c>
      <c r="C2130">
        <v>10089600904</v>
      </c>
      <c r="D2130" t="s">
        <v>294</v>
      </c>
    </row>
    <row r="2131" spans="1:4" x14ac:dyDescent="0.35">
      <c r="A2131" t="s">
        <v>3437</v>
      </c>
      <c r="B2131" t="s">
        <v>6440</v>
      </c>
      <c r="C2131">
        <v>10067657076</v>
      </c>
      <c r="D2131" t="s">
        <v>17</v>
      </c>
    </row>
    <row r="2132" spans="1:4" x14ac:dyDescent="0.35">
      <c r="A2132" t="s">
        <v>3438</v>
      </c>
      <c r="B2132" t="s">
        <v>6441</v>
      </c>
      <c r="C2132">
        <v>10019773634</v>
      </c>
      <c r="D2132" t="s">
        <v>224</v>
      </c>
    </row>
    <row r="2133" spans="1:4" x14ac:dyDescent="0.35">
      <c r="A2133" t="s">
        <v>3439</v>
      </c>
      <c r="B2133" t="s">
        <v>6442</v>
      </c>
      <c r="C2133">
        <v>10074644312</v>
      </c>
      <c r="D2133" t="s">
        <v>17</v>
      </c>
    </row>
    <row r="2134" spans="1:4" x14ac:dyDescent="0.35">
      <c r="A2134" t="s">
        <v>3440</v>
      </c>
      <c r="B2134" t="s">
        <v>6443</v>
      </c>
      <c r="C2134">
        <v>10034803984</v>
      </c>
      <c r="D2134" t="s">
        <v>238</v>
      </c>
    </row>
    <row r="2135" spans="1:4" x14ac:dyDescent="0.35">
      <c r="A2135" t="s">
        <v>3441</v>
      </c>
      <c r="B2135" t="s">
        <v>6444</v>
      </c>
      <c r="C2135">
        <v>10048404596</v>
      </c>
      <c r="D2135" t="s">
        <v>27</v>
      </c>
    </row>
    <row r="2136" spans="1:4" x14ac:dyDescent="0.35">
      <c r="A2136" t="s">
        <v>3442</v>
      </c>
      <c r="B2136" t="s">
        <v>4918</v>
      </c>
      <c r="C2136">
        <v>10055814083</v>
      </c>
      <c r="D2136" t="s">
        <v>15</v>
      </c>
    </row>
    <row r="2137" spans="1:4" x14ac:dyDescent="0.35">
      <c r="A2137" t="s">
        <v>3443</v>
      </c>
      <c r="B2137" t="s">
        <v>6445</v>
      </c>
      <c r="C2137">
        <v>10083967830</v>
      </c>
      <c r="D2137" t="s">
        <v>67</v>
      </c>
    </row>
    <row r="2138" spans="1:4" x14ac:dyDescent="0.35">
      <c r="A2138" t="s">
        <v>3444</v>
      </c>
      <c r="B2138" t="s">
        <v>4725</v>
      </c>
      <c r="C2138">
        <v>10055098913</v>
      </c>
      <c r="D2138" t="s">
        <v>47</v>
      </c>
    </row>
    <row r="2139" spans="1:4" x14ac:dyDescent="0.35">
      <c r="A2139" t="s">
        <v>3351</v>
      </c>
      <c r="B2139" t="s">
        <v>6342</v>
      </c>
      <c r="C2139">
        <v>10056353142</v>
      </c>
      <c r="D2139" t="s">
        <v>31</v>
      </c>
    </row>
    <row r="2140" spans="1:4" x14ac:dyDescent="0.35">
      <c r="A2140" t="s">
        <v>3445</v>
      </c>
      <c r="B2140" t="s">
        <v>6446</v>
      </c>
      <c r="C2140">
        <v>10132339609</v>
      </c>
      <c r="D2140" t="s">
        <v>40</v>
      </c>
    </row>
    <row r="2141" spans="1:4" x14ac:dyDescent="0.35">
      <c r="A2141" t="s">
        <v>3446</v>
      </c>
      <c r="B2141" t="s">
        <v>6447</v>
      </c>
      <c r="C2141">
        <v>10034804388</v>
      </c>
      <c r="D2141" t="s">
        <v>238</v>
      </c>
    </row>
    <row r="2142" spans="1:4" x14ac:dyDescent="0.35">
      <c r="A2142" t="s">
        <v>3447</v>
      </c>
      <c r="B2142" t="s">
        <v>6448</v>
      </c>
      <c r="C2142">
        <v>10040986423</v>
      </c>
      <c r="D2142" t="s">
        <v>61</v>
      </c>
    </row>
    <row r="2143" spans="1:4" x14ac:dyDescent="0.35">
      <c r="A2143" t="s">
        <v>3448</v>
      </c>
      <c r="B2143" t="s">
        <v>6449</v>
      </c>
      <c r="C2143">
        <v>10002266346</v>
      </c>
      <c r="D2143" t="s">
        <v>260</v>
      </c>
    </row>
    <row r="2144" spans="1:4" x14ac:dyDescent="0.35">
      <c r="A2144" t="s">
        <v>3449</v>
      </c>
      <c r="B2144" t="s">
        <v>4722</v>
      </c>
      <c r="C2144">
        <v>10052015424</v>
      </c>
      <c r="D2144" t="s">
        <v>27</v>
      </c>
    </row>
    <row r="2145" spans="1:4" x14ac:dyDescent="0.35">
      <c r="A2145" t="s">
        <v>3450</v>
      </c>
      <c r="B2145" t="s">
        <v>6450</v>
      </c>
      <c r="C2145">
        <v>10070043983</v>
      </c>
      <c r="D2145" t="s">
        <v>17</v>
      </c>
    </row>
    <row r="2146" spans="1:4" x14ac:dyDescent="0.35">
      <c r="A2146" t="s">
        <v>3451</v>
      </c>
      <c r="B2146" t="s">
        <v>4959</v>
      </c>
      <c r="C2146">
        <v>10023131652</v>
      </c>
      <c r="D2146" t="s">
        <v>19</v>
      </c>
    </row>
    <row r="2147" spans="1:4" x14ac:dyDescent="0.35">
      <c r="A2147" t="s">
        <v>3452</v>
      </c>
      <c r="B2147" t="s">
        <v>6312</v>
      </c>
      <c r="C2147">
        <v>10055683135</v>
      </c>
      <c r="D2147" t="s">
        <v>15</v>
      </c>
    </row>
    <row r="2148" spans="1:4" x14ac:dyDescent="0.35">
      <c r="A2148" t="s">
        <v>3453</v>
      </c>
      <c r="B2148" t="s">
        <v>6451</v>
      </c>
      <c r="C2148">
        <v>10056455802</v>
      </c>
      <c r="D2148" t="s">
        <v>47</v>
      </c>
    </row>
    <row r="2149" spans="1:4" x14ac:dyDescent="0.35">
      <c r="A2149" t="s">
        <v>3454</v>
      </c>
      <c r="B2149" t="s">
        <v>6452</v>
      </c>
      <c r="C2149">
        <v>10035360019</v>
      </c>
      <c r="D2149" t="s">
        <v>21</v>
      </c>
    </row>
    <row r="2150" spans="1:4" x14ac:dyDescent="0.35">
      <c r="A2150" t="s">
        <v>3455</v>
      </c>
      <c r="B2150" t="s">
        <v>6453</v>
      </c>
      <c r="C2150">
        <v>10053789918</v>
      </c>
      <c r="D2150" t="s">
        <v>67</v>
      </c>
    </row>
    <row r="2151" spans="1:4" x14ac:dyDescent="0.35">
      <c r="A2151" t="s">
        <v>3456</v>
      </c>
      <c r="B2151" t="s">
        <v>6454</v>
      </c>
      <c r="C2151">
        <v>10067247656</v>
      </c>
      <c r="D2151" t="s">
        <v>47</v>
      </c>
    </row>
    <row r="2152" spans="1:4" x14ac:dyDescent="0.35">
      <c r="A2152" t="s">
        <v>3457</v>
      </c>
      <c r="B2152" t="s">
        <v>6455</v>
      </c>
      <c r="C2152">
        <v>10058460163</v>
      </c>
      <c r="D2152" t="s">
        <v>47</v>
      </c>
    </row>
    <row r="2153" spans="1:4" x14ac:dyDescent="0.35">
      <c r="A2153" t="s">
        <v>3458</v>
      </c>
      <c r="B2153" t="s">
        <v>6456</v>
      </c>
      <c r="C2153">
        <v>10096637343</v>
      </c>
      <c r="D2153" t="s">
        <v>238</v>
      </c>
    </row>
    <row r="2154" spans="1:4" x14ac:dyDescent="0.35">
      <c r="A2154" t="s">
        <v>3459</v>
      </c>
      <c r="B2154" t="s">
        <v>5165</v>
      </c>
      <c r="C2154">
        <v>10023347880</v>
      </c>
      <c r="D2154" t="s">
        <v>19</v>
      </c>
    </row>
    <row r="2155" spans="1:4" x14ac:dyDescent="0.35">
      <c r="A2155" t="s">
        <v>3460</v>
      </c>
      <c r="B2155" t="s">
        <v>6457</v>
      </c>
      <c r="C2155">
        <v>10054420620</v>
      </c>
      <c r="D2155" t="s">
        <v>15</v>
      </c>
    </row>
    <row r="2156" spans="1:4" x14ac:dyDescent="0.35">
      <c r="A2156" t="s">
        <v>3461</v>
      </c>
      <c r="B2156" t="s">
        <v>6458</v>
      </c>
      <c r="C2156">
        <v>10109909973</v>
      </c>
      <c r="D2156" t="s">
        <v>36</v>
      </c>
    </row>
    <row r="2157" spans="1:4" x14ac:dyDescent="0.35">
      <c r="A2157" t="s">
        <v>3462</v>
      </c>
      <c r="B2157" t="s">
        <v>6412</v>
      </c>
      <c r="C2157">
        <v>10030616719</v>
      </c>
      <c r="D2157" t="s">
        <v>53</v>
      </c>
    </row>
    <row r="2158" spans="1:4" x14ac:dyDescent="0.35">
      <c r="A2158" t="s">
        <v>3463</v>
      </c>
      <c r="B2158" t="s">
        <v>6459</v>
      </c>
      <c r="C2158">
        <v>10131995560</v>
      </c>
      <c r="D2158" t="s">
        <v>67</v>
      </c>
    </row>
    <row r="2159" spans="1:4" x14ac:dyDescent="0.35">
      <c r="A2159" t="s">
        <v>3464</v>
      </c>
      <c r="B2159" t="s">
        <v>5111</v>
      </c>
      <c r="C2159">
        <v>10119904411</v>
      </c>
      <c r="D2159" t="s">
        <v>47</v>
      </c>
    </row>
    <row r="2160" spans="1:4" x14ac:dyDescent="0.35">
      <c r="A2160" t="s">
        <v>3465</v>
      </c>
      <c r="B2160" t="s">
        <v>6460</v>
      </c>
      <c r="C2160">
        <v>10127275195</v>
      </c>
      <c r="D2160" t="s">
        <v>67</v>
      </c>
    </row>
    <row r="2161" spans="1:4" x14ac:dyDescent="0.35">
      <c r="A2161" t="s">
        <v>3466</v>
      </c>
      <c r="B2161" t="s">
        <v>6397</v>
      </c>
      <c r="C2161">
        <v>10066239058</v>
      </c>
      <c r="D2161" t="s">
        <v>47</v>
      </c>
    </row>
    <row r="2162" spans="1:4" x14ac:dyDescent="0.35">
      <c r="A2162" t="s">
        <v>3467</v>
      </c>
      <c r="B2162" t="s">
        <v>6461</v>
      </c>
      <c r="C2162">
        <v>10095821533</v>
      </c>
      <c r="D2162" t="s">
        <v>40</v>
      </c>
    </row>
    <row r="2163" spans="1:4" x14ac:dyDescent="0.35">
      <c r="A2163" t="s">
        <v>3468</v>
      </c>
      <c r="B2163" t="s">
        <v>6462</v>
      </c>
      <c r="C2163">
        <v>10063850737</v>
      </c>
      <c r="D2163" t="s">
        <v>61</v>
      </c>
    </row>
    <row r="2164" spans="1:4" x14ac:dyDescent="0.35">
      <c r="A2164" t="s">
        <v>3469</v>
      </c>
      <c r="B2164" t="s">
        <v>4809</v>
      </c>
      <c r="C2164">
        <v>10028942659</v>
      </c>
      <c r="D2164" t="s">
        <v>53</v>
      </c>
    </row>
    <row r="2165" spans="1:4" x14ac:dyDescent="0.35">
      <c r="A2165" t="s">
        <v>3470</v>
      </c>
      <c r="B2165" t="s">
        <v>6463</v>
      </c>
      <c r="C2165">
        <v>10087440733</v>
      </c>
      <c r="D2165" t="s">
        <v>27</v>
      </c>
    </row>
    <row r="2166" spans="1:4" x14ac:dyDescent="0.35">
      <c r="A2166" t="s">
        <v>3471</v>
      </c>
      <c r="B2166" t="s">
        <v>6464</v>
      </c>
      <c r="C2166">
        <v>10035335969</v>
      </c>
      <c r="D2166" t="s">
        <v>21</v>
      </c>
    </row>
    <row r="2167" spans="1:4" x14ac:dyDescent="0.35">
      <c r="A2167" t="s">
        <v>3472</v>
      </c>
      <c r="B2167" t="s">
        <v>6465</v>
      </c>
      <c r="C2167">
        <v>10060991863</v>
      </c>
      <c r="D2167" t="s">
        <v>67</v>
      </c>
    </row>
    <row r="2168" spans="1:4" x14ac:dyDescent="0.35">
      <c r="A2168" t="s">
        <v>3473</v>
      </c>
      <c r="B2168" t="s">
        <v>6466</v>
      </c>
      <c r="C2168">
        <v>10036442072</v>
      </c>
      <c r="D2168" t="s">
        <v>15</v>
      </c>
    </row>
    <row r="2169" spans="1:4" x14ac:dyDescent="0.35">
      <c r="A2169" t="s">
        <v>3474</v>
      </c>
      <c r="B2169" t="s">
        <v>6122</v>
      </c>
      <c r="C2169">
        <v>10083135650</v>
      </c>
      <c r="D2169" t="s">
        <v>244</v>
      </c>
    </row>
    <row r="2170" spans="1:4" x14ac:dyDescent="0.35">
      <c r="A2170" t="s">
        <v>3475</v>
      </c>
      <c r="B2170" t="s">
        <v>6467</v>
      </c>
      <c r="C2170">
        <v>10081907285</v>
      </c>
      <c r="D2170" t="s">
        <v>21</v>
      </c>
    </row>
    <row r="2171" spans="1:4" x14ac:dyDescent="0.35">
      <c r="A2171" t="s">
        <v>3476</v>
      </c>
      <c r="B2171" t="s">
        <v>6468</v>
      </c>
      <c r="C2171">
        <v>10015335074</v>
      </c>
      <c r="D2171" t="s">
        <v>25</v>
      </c>
    </row>
    <row r="2172" spans="1:4" x14ac:dyDescent="0.35">
      <c r="A2172" t="s">
        <v>288</v>
      </c>
      <c r="B2172" t="s">
        <v>6469</v>
      </c>
      <c r="C2172">
        <v>10007739974</v>
      </c>
      <c r="D2172" t="s">
        <v>121</v>
      </c>
    </row>
    <row r="2173" spans="1:4" x14ac:dyDescent="0.35">
      <c r="A2173" t="s">
        <v>3477</v>
      </c>
      <c r="B2173" t="s">
        <v>6470</v>
      </c>
      <c r="C2173">
        <v>10131727596</v>
      </c>
      <c r="D2173" t="s">
        <v>70</v>
      </c>
    </row>
    <row r="2174" spans="1:4" x14ac:dyDescent="0.35">
      <c r="A2174" t="s">
        <v>325</v>
      </c>
      <c r="B2174" t="s">
        <v>5198</v>
      </c>
      <c r="C2174">
        <v>10006180193</v>
      </c>
      <c r="D2174" t="s">
        <v>36</v>
      </c>
    </row>
    <row r="2175" spans="1:4" x14ac:dyDescent="0.35">
      <c r="A2175" t="s">
        <v>324</v>
      </c>
      <c r="B2175" t="s">
        <v>6471</v>
      </c>
      <c r="C2175">
        <v>10009183557</v>
      </c>
      <c r="D2175" t="s">
        <v>121</v>
      </c>
    </row>
    <row r="2176" spans="1:4" x14ac:dyDescent="0.35">
      <c r="A2176" t="s">
        <v>315</v>
      </c>
      <c r="B2176" t="s">
        <v>6472</v>
      </c>
      <c r="C2176">
        <v>10002919175</v>
      </c>
      <c r="D2176" t="s">
        <v>19</v>
      </c>
    </row>
    <row r="2177" spans="1:4" x14ac:dyDescent="0.35">
      <c r="A2177" t="s">
        <v>359</v>
      </c>
      <c r="B2177" t="s">
        <v>6473</v>
      </c>
      <c r="C2177">
        <v>10004779252</v>
      </c>
      <c r="D2177" t="s">
        <v>19</v>
      </c>
    </row>
    <row r="2178" spans="1:4" x14ac:dyDescent="0.35">
      <c r="A2178" t="s">
        <v>437</v>
      </c>
      <c r="B2178" t="s">
        <v>6474</v>
      </c>
      <c r="C2178">
        <v>10015331438</v>
      </c>
      <c r="D2178" t="s">
        <v>25</v>
      </c>
    </row>
    <row r="2179" spans="1:4" x14ac:dyDescent="0.35">
      <c r="A2179" t="s">
        <v>474</v>
      </c>
      <c r="B2179" t="s">
        <v>5347</v>
      </c>
      <c r="C2179">
        <v>10009968146</v>
      </c>
      <c r="D2179" t="s">
        <v>25</v>
      </c>
    </row>
    <row r="2180" spans="1:4" x14ac:dyDescent="0.35">
      <c r="A2180" t="s">
        <v>3478</v>
      </c>
      <c r="B2180" t="s">
        <v>6475</v>
      </c>
      <c r="C2180">
        <v>10051466059</v>
      </c>
      <c r="D2180" t="s">
        <v>92</v>
      </c>
    </row>
    <row r="2181" spans="1:4" x14ac:dyDescent="0.35">
      <c r="A2181" t="s">
        <v>3479</v>
      </c>
      <c r="B2181" t="s">
        <v>6476</v>
      </c>
      <c r="C2181">
        <v>10062462829</v>
      </c>
      <c r="D2181" t="s">
        <v>6115</v>
      </c>
    </row>
    <row r="2182" spans="1:4" x14ac:dyDescent="0.35">
      <c r="A2182" t="s">
        <v>333</v>
      </c>
      <c r="B2182" t="s">
        <v>6477</v>
      </c>
      <c r="C2182">
        <v>10007272253</v>
      </c>
      <c r="D2182" t="s">
        <v>121</v>
      </c>
    </row>
    <row r="2183" spans="1:4" x14ac:dyDescent="0.35">
      <c r="A2183" t="s">
        <v>3480</v>
      </c>
      <c r="B2183" t="s">
        <v>6478</v>
      </c>
      <c r="C2183">
        <v>10023307969</v>
      </c>
      <c r="D2183" t="s">
        <v>19</v>
      </c>
    </row>
    <row r="2184" spans="1:4" x14ac:dyDescent="0.35">
      <c r="A2184" t="s">
        <v>435</v>
      </c>
      <c r="B2184" t="s">
        <v>6479</v>
      </c>
      <c r="C2184">
        <v>10009762224</v>
      </c>
      <c r="D2184" t="s">
        <v>25</v>
      </c>
    </row>
    <row r="2185" spans="1:4" x14ac:dyDescent="0.35">
      <c r="A2185" t="s">
        <v>543</v>
      </c>
      <c r="B2185" t="s">
        <v>6480</v>
      </c>
      <c r="C2185">
        <v>10036070644</v>
      </c>
      <c r="D2185" t="s">
        <v>121</v>
      </c>
    </row>
    <row r="2186" spans="1:4" x14ac:dyDescent="0.35">
      <c r="A2186" t="s">
        <v>302</v>
      </c>
      <c r="B2186" t="s">
        <v>5184</v>
      </c>
      <c r="C2186">
        <v>10015326990</v>
      </c>
      <c r="D2186" t="s">
        <v>175</v>
      </c>
    </row>
    <row r="2187" spans="1:4" x14ac:dyDescent="0.35">
      <c r="A2187" t="s">
        <v>3481</v>
      </c>
      <c r="B2187" t="s">
        <v>6189</v>
      </c>
      <c r="C2187">
        <v>10013559166</v>
      </c>
      <c r="D2187" t="s">
        <v>159</v>
      </c>
    </row>
    <row r="2188" spans="1:4" x14ac:dyDescent="0.35">
      <c r="A2188" t="s">
        <v>3482</v>
      </c>
      <c r="B2188" t="s">
        <v>6481</v>
      </c>
      <c r="C2188">
        <v>10003045881</v>
      </c>
      <c r="D2188" t="s">
        <v>6115</v>
      </c>
    </row>
    <row r="2189" spans="1:4" x14ac:dyDescent="0.35">
      <c r="A2189" t="s">
        <v>3483</v>
      </c>
      <c r="B2189" t="s">
        <v>6482</v>
      </c>
      <c r="C2189">
        <v>10044253909</v>
      </c>
      <c r="D2189" t="s">
        <v>227</v>
      </c>
    </row>
    <row r="2190" spans="1:4" x14ac:dyDescent="0.35">
      <c r="A2190" t="s">
        <v>3484</v>
      </c>
      <c r="B2190" t="s">
        <v>6483</v>
      </c>
      <c r="C2190">
        <v>10058537561</v>
      </c>
      <c r="D2190" t="s">
        <v>92</v>
      </c>
    </row>
    <row r="2191" spans="1:4" x14ac:dyDescent="0.35">
      <c r="A2191" t="s">
        <v>3485</v>
      </c>
      <c r="B2191" t="s">
        <v>6484</v>
      </c>
      <c r="C2191">
        <v>10023524807</v>
      </c>
      <c r="D2191" t="s">
        <v>121</v>
      </c>
    </row>
    <row r="2192" spans="1:4" x14ac:dyDescent="0.35">
      <c r="A2192" t="s">
        <v>343</v>
      </c>
      <c r="B2192" t="s">
        <v>6485</v>
      </c>
      <c r="C2192">
        <v>10008946717</v>
      </c>
      <c r="D2192" t="s">
        <v>175</v>
      </c>
    </row>
    <row r="2193" spans="1:4" x14ac:dyDescent="0.35">
      <c r="A2193" t="s">
        <v>3486</v>
      </c>
      <c r="B2193" t="s">
        <v>4643</v>
      </c>
      <c r="C2193">
        <v>10070453407</v>
      </c>
      <c r="D2193" t="s">
        <v>159</v>
      </c>
    </row>
    <row r="2194" spans="1:4" x14ac:dyDescent="0.35">
      <c r="A2194" t="s">
        <v>652</v>
      </c>
      <c r="B2194" t="s">
        <v>6486</v>
      </c>
      <c r="C2194">
        <v>10006501105</v>
      </c>
      <c r="D2194" t="s">
        <v>44</v>
      </c>
    </row>
    <row r="2195" spans="1:4" x14ac:dyDescent="0.35">
      <c r="A2195" t="s">
        <v>3487</v>
      </c>
      <c r="B2195" t="s">
        <v>5073</v>
      </c>
      <c r="C2195">
        <v>10107777185</v>
      </c>
      <c r="D2195" t="s">
        <v>51</v>
      </c>
    </row>
    <row r="2196" spans="1:4" x14ac:dyDescent="0.35">
      <c r="A2196" t="s">
        <v>3488</v>
      </c>
      <c r="B2196" t="s">
        <v>5267</v>
      </c>
      <c r="C2196">
        <v>10016189381</v>
      </c>
      <c r="D2196" t="s">
        <v>260</v>
      </c>
    </row>
    <row r="2197" spans="1:4" x14ac:dyDescent="0.35">
      <c r="A2197" t="s">
        <v>3489</v>
      </c>
      <c r="B2197" t="s">
        <v>4705</v>
      </c>
      <c r="C2197">
        <v>10046105090</v>
      </c>
      <c r="D2197" t="s">
        <v>236</v>
      </c>
    </row>
    <row r="2198" spans="1:4" x14ac:dyDescent="0.35">
      <c r="A2198" t="s">
        <v>3490</v>
      </c>
      <c r="B2198" t="s">
        <v>6487</v>
      </c>
      <c r="C2198">
        <v>10044466194</v>
      </c>
      <c r="D2198" t="s">
        <v>227</v>
      </c>
    </row>
    <row r="2199" spans="1:4" x14ac:dyDescent="0.35">
      <c r="A2199" t="s">
        <v>3491</v>
      </c>
      <c r="B2199" t="s">
        <v>6132</v>
      </c>
      <c r="C2199">
        <v>10084576001</v>
      </c>
      <c r="D2199" t="s">
        <v>36</v>
      </c>
    </row>
    <row r="2200" spans="1:4" x14ac:dyDescent="0.35">
      <c r="A2200" t="s">
        <v>3492</v>
      </c>
      <c r="B2200" t="s">
        <v>6488</v>
      </c>
      <c r="C2200">
        <v>10055223595</v>
      </c>
      <c r="D2200" t="s">
        <v>36</v>
      </c>
    </row>
    <row r="2201" spans="1:4" x14ac:dyDescent="0.35">
      <c r="A2201" t="s">
        <v>3493</v>
      </c>
      <c r="B2201" t="s">
        <v>6001</v>
      </c>
      <c r="C2201">
        <v>10009721505</v>
      </c>
      <c r="D2201" t="s">
        <v>121</v>
      </c>
    </row>
    <row r="2202" spans="1:4" x14ac:dyDescent="0.35">
      <c r="A2202" t="s">
        <v>541</v>
      </c>
      <c r="B2202" t="s">
        <v>5250</v>
      </c>
      <c r="C2202">
        <v>10015978813</v>
      </c>
      <c r="D2202" t="s">
        <v>175</v>
      </c>
    </row>
    <row r="2203" spans="1:4" x14ac:dyDescent="0.35">
      <c r="A2203" t="s">
        <v>565</v>
      </c>
      <c r="B2203" t="s">
        <v>6489</v>
      </c>
      <c r="C2203">
        <v>10009914693</v>
      </c>
      <c r="D2203" t="s">
        <v>159</v>
      </c>
    </row>
    <row r="2204" spans="1:4" x14ac:dyDescent="0.35">
      <c r="A2204" t="s">
        <v>3494</v>
      </c>
      <c r="B2204" t="s">
        <v>6490</v>
      </c>
      <c r="C2204">
        <v>10090740248</v>
      </c>
      <c r="D2204" t="s">
        <v>44</v>
      </c>
    </row>
    <row r="2205" spans="1:4" x14ac:dyDescent="0.35">
      <c r="A2205" t="s">
        <v>3495</v>
      </c>
      <c r="B2205" t="s">
        <v>6491</v>
      </c>
      <c r="C2205">
        <v>10067434582</v>
      </c>
      <c r="D2205" t="s">
        <v>17</v>
      </c>
    </row>
    <row r="2206" spans="1:4" x14ac:dyDescent="0.35">
      <c r="A2206" t="s">
        <v>3491</v>
      </c>
      <c r="B2206" t="s">
        <v>6132</v>
      </c>
      <c r="C2206">
        <v>10085379683</v>
      </c>
      <c r="D2206" t="s">
        <v>36</v>
      </c>
    </row>
    <row r="2207" spans="1:4" x14ac:dyDescent="0.35">
      <c r="A2207" t="s">
        <v>3496</v>
      </c>
      <c r="B2207" t="s">
        <v>6492</v>
      </c>
      <c r="C2207">
        <v>10010198825</v>
      </c>
      <c r="D2207" t="s">
        <v>61</v>
      </c>
    </row>
    <row r="2208" spans="1:4" x14ac:dyDescent="0.35">
      <c r="A2208" t="s">
        <v>3497</v>
      </c>
      <c r="B2208" t="s">
        <v>6493</v>
      </c>
      <c r="C2208">
        <v>10006543137</v>
      </c>
      <c r="D2208" t="s">
        <v>260</v>
      </c>
    </row>
    <row r="2209" spans="1:4" x14ac:dyDescent="0.35">
      <c r="A2209" t="s">
        <v>536</v>
      </c>
      <c r="B2209" t="s">
        <v>6494</v>
      </c>
      <c r="C2209">
        <v>10036076809</v>
      </c>
      <c r="D2209" t="s">
        <v>121</v>
      </c>
    </row>
    <row r="2210" spans="1:4" x14ac:dyDescent="0.35">
      <c r="A2210" t="s">
        <v>540</v>
      </c>
      <c r="B2210" t="s">
        <v>4917</v>
      </c>
      <c r="C2210">
        <v>10055774374</v>
      </c>
      <c r="D2210" t="s">
        <v>175</v>
      </c>
    </row>
    <row r="2211" spans="1:4" x14ac:dyDescent="0.35">
      <c r="A2211" t="s">
        <v>3498</v>
      </c>
      <c r="B2211" t="s">
        <v>6495</v>
      </c>
      <c r="C2211">
        <v>10007829294</v>
      </c>
      <c r="D2211" t="s">
        <v>159</v>
      </c>
    </row>
    <row r="2212" spans="1:4" x14ac:dyDescent="0.35">
      <c r="A2212" t="s">
        <v>3499</v>
      </c>
      <c r="B2212" t="s">
        <v>6496</v>
      </c>
      <c r="C2212">
        <v>10009690583</v>
      </c>
      <c r="D2212" t="s">
        <v>44</v>
      </c>
    </row>
    <row r="2213" spans="1:4" x14ac:dyDescent="0.35">
      <c r="A2213" t="s">
        <v>3500</v>
      </c>
      <c r="B2213" t="s">
        <v>6497</v>
      </c>
      <c r="C2213">
        <v>10090769146</v>
      </c>
      <c r="D2213" t="s">
        <v>31</v>
      </c>
    </row>
    <row r="2214" spans="1:4" x14ac:dyDescent="0.35">
      <c r="A2214" t="s">
        <v>3501</v>
      </c>
      <c r="B2214" t="s">
        <v>6498</v>
      </c>
      <c r="C2214">
        <v>10077531777</v>
      </c>
      <c r="D2214" t="s">
        <v>15</v>
      </c>
    </row>
    <row r="2215" spans="1:4" x14ac:dyDescent="0.35">
      <c r="A2215" t="s">
        <v>3502</v>
      </c>
      <c r="B2215" t="s">
        <v>6499</v>
      </c>
      <c r="C2215">
        <v>10022025852</v>
      </c>
      <c r="D2215" t="s">
        <v>29</v>
      </c>
    </row>
    <row r="2216" spans="1:4" x14ac:dyDescent="0.35">
      <c r="A2216" t="s">
        <v>340</v>
      </c>
      <c r="B2216" t="s">
        <v>6500</v>
      </c>
      <c r="C2216">
        <v>10014629604</v>
      </c>
      <c r="D2216" t="s">
        <v>121</v>
      </c>
    </row>
    <row r="2217" spans="1:4" x14ac:dyDescent="0.35">
      <c r="A2217" t="s">
        <v>3503</v>
      </c>
      <c r="B2217" t="s">
        <v>6501</v>
      </c>
      <c r="C2217">
        <v>10096343616</v>
      </c>
      <c r="D2217" t="s">
        <v>159</v>
      </c>
    </row>
    <row r="2218" spans="1:4" x14ac:dyDescent="0.35">
      <c r="A2218" t="s">
        <v>3504</v>
      </c>
      <c r="B2218" t="s">
        <v>4720</v>
      </c>
      <c r="C2218">
        <v>10053795473</v>
      </c>
      <c r="D2218" t="s">
        <v>44</v>
      </c>
    </row>
    <row r="2219" spans="1:4" x14ac:dyDescent="0.35">
      <c r="A2219" t="s">
        <v>3505</v>
      </c>
      <c r="B2219" t="s">
        <v>6502</v>
      </c>
      <c r="C2219">
        <v>10081107845</v>
      </c>
      <c r="D2219" t="s">
        <v>27</v>
      </c>
    </row>
    <row r="2220" spans="1:4" x14ac:dyDescent="0.35">
      <c r="A2220" t="s">
        <v>3506</v>
      </c>
      <c r="B2220" t="s">
        <v>6503</v>
      </c>
      <c r="C2220">
        <v>10115022883</v>
      </c>
      <c r="D2220" t="s">
        <v>36</v>
      </c>
    </row>
    <row r="2221" spans="1:4" x14ac:dyDescent="0.35">
      <c r="A2221" t="s">
        <v>3507</v>
      </c>
      <c r="B2221" t="s">
        <v>5856</v>
      </c>
      <c r="C2221">
        <v>10113991653</v>
      </c>
      <c r="D2221" t="s">
        <v>244</v>
      </c>
    </row>
    <row r="2222" spans="1:4" x14ac:dyDescent="0.35">
      <c r="A2222" t="s">
        <v>3508</v>
      </c>
      <c r="B2222" t="s">
        <v>6504</v>
      </c>
      <c r="C2222">
        <v>10080636787</v>
      </c>
      <c r="D2222" t="s">
        <v>175</v>
      </c>
    </row>
    <row r="2223" spans="1:4" x14ac:dyDescent="0.35">
      <c r="A2223" t="s">
        <v>3509</v>
      </c>
      <c r="B2223" t="s">
        <v>6505</v>
      </c>
      <c r="C2223">
        <v>10016189482</v>
      </c>
      <c r="D2223" t="s">
        <v>159</v>
      </c>
    </row>
    <row r="2224" spans="1:4" x14ac:dyDescent="0.35">
      <c r="A2224" t="s">
        <v>3510</v>
      </c>
      <c r="B2224" t="s">
        <v>6506</v>
      </c>
      <c r="C2224">
        <v>10075296737</v>
      </c>
      <c r="D2224" t="s">
        <v>44</v>
      </c>
    </row>
    <row r="2225" spans="1:4" x14ac:dyDescent="0.35">
      <c r="A2225" t="s">
        <v>3511</v>
      </c>
      <c r="B2225" t="s">
        <v>5092</v>
      </c>
      <c r="C2225">
        <v>10009692001</v>
      </c>
      <c r="D2225" t="s">
        <v>121</v>
      </c>
    </row>
    <row r="2226" spans="1:4" x14ac:dyDescent="0.35">
      <c r="A2226" t="s">
        <v>542</v>
      </c>
      <c r="B2226" t="s">
        <v>6507</v>
      </c>
      <c r="C2226">
        <v>10054710711</v>
      </c>
      <c r="D2226" t="s">
        <v>175</v>
      </c>
    </row>
    <row r="2227" spans="1:4" x14ac:dyDescent="0.35">
      <c r="A2227" t="s">
        <v>3512</v>
      </c>
      <c r="B2227" t="s">
        <v>6508</v>
      </c>
      <c r="C2227">
        <v>10119264918</v>
      </c>
      <c r="D2227" t="s">
        <v>159</v>
      </c>
    </row>
    <row r="2228" spans="1:4" x14ac:dyDescent="0.35">
      <c r="A2228" t="s">
        <v>575</v>
      </c>
      <c r="B2228" t="s">
        <v>6509</v>
      </c>
      <c r="C2228">
        <v>10006655392</v>
      </c>
      <c r="D2228" t="s">
        <v>67</v>
      </c>
    </row>
    <row r="2229" spans="1:4" x14ac:dyDescent="0.35">
      <c r="A2229" t="s">
        <v>3513</v>
      </c>
      <c r="B2229" t="s">
        <v>6510</v>
      </c>
      <c r="C2229">
        <v>10112266467</v>
      </c>
      <c r="D2229" t="s">
        <v>36</v>
      </c>
    </row>
    <row r="2230" spans="1:4" x14ac:dyDescent="0.35">
      <c r="A2230" t="s">
        <v>3514</v>
      </c>
      <c r="B2230" t="s">
        <v>6511</v>
      </c>
      <c r="C2230">
        <v>10011057677</v>
      </c>
      <c r="D2230" t="s">
        <v>25</v>
      </c>
    </row>
    <row r="2231" spans="1:4" x14ac:dyDescent="0.35">
      <c r="A2231" t="s">
        <v>3515</v>
      </c>
      <c r="B2231" t="s">
        <v>6512</v>
      </c>
      <c r="C2231">
        <v>10119264716</v>
      </c>
      <c r="D2231" t="s">
        <v>159</v>
      </c>
    </row>
    <row r="2232" spans="1:4" x14ac:dyDescent="0.35">
      <c r="A2232" t="s">
        <v>3516</v>
      </c>
      <c r="B2232" t="s">
        <v>6513</v>
      </c>
      <c r="C2232">
        <v>10016005687</v>
      </c>
      <c r="D2232" t="s">
        <v>44</v>
      </c>
    </row>
    <row r="2233" spans="1:4" x14ac:dyDescent="0.35">
      <c r="A2233" t="s">
        <v>3517</v>
      </c>
      <c r="B2233" t="s">
        <v>5052</v>
      </c>
      <c r="C2233">
        <v>10085002696</v>
      </c>
      <c r="D2233" t="s">
        <v>36</v>
      </c>
    </row>
    <row r="2234" spans="1:4" x14ac:dyDescent="0.35">
      <c r="A2234" t="s">
        <v>3518</v>
      </c>
      <c r="B2234" t="s">
        <v>6514</v>
      </c>
      <c r="C2234">
        <v>10034955245</v>
      </c>
      <c r="D2234" t="s">
        <v>121</v>
      </c>
    </row>
    <row r="2235" spans="1:4" x14ac:dyDescent="0.35">
      <c r="A2235" t="s">
        <v>3519</v>
      </c>
      <c r="B2235" t="s">
        <v>5003</v>
      </c>
      <c r="C2235">
        <v>10061145144</v>
      </c>
      <c r="D2235" t="s">
        <v>175</v>
      </c>
    </row>
    <row r="2236" spans="1:4" x14ac:dyDescent="0.35">
      <c r="A2236" t="s">
        <v>3520</v>
      </c>
      <c r="B2236" t="s">
        <v>6515</v>
      </c>
      <c r="C2236">
        <v>10023852179</v>
      </c>
      <c r="D2236" t="s">
        <v>25</v>
      </c>
    </row>
    <row r="2237" spans="1:4" x14ac:dyDescent="0.35">
      <c r="A2237" t="s">
        <v>3521</v>
      </c>
      <c r="B2237" t="s">
        <v>4825</v>
      </c>
      <c r="C2237">
        <v>10039727140</v>
      </c>
      <c r="D2237" t="s">
        <v>61</v>
      </c>
    </row>
    <row r="2238" spans="1:4" x14ac:dyDescent="0.35">
      <c r="A2238" t="s">
        <v>539</v>
      </c>
      <c r="B2238" t="s">
        <v>6516</v>
      </c>
      <c r="C2238">
        <v>10049916685</v>
      </c>
      <c r="D2238" t="s">
        <v>121</v>
      </c>
    </row>
    <row r="2239" spans="1:4" x14ac:dyDescent="0.35">
      <c r="A2239" t="s">
        <v>3522</v>
      </c>
      <c r="B2239" t="s">
        <v>5317</v>
      </c>
      <c r="C2239">
        <v>10112268790</v>
      </c>
      <c r="D2239" t="s">
        <v>36</v>
      </c>
    </row>
    <row r="2240" spans="1:4" x14ac:dyDescent="0.35">
      <c r="A2240" t="s">
        <v>3523</v>
      </c>
      <c r="B2240" t="s">
        <v>6517</v>
      </c>
      <c r="C2240">
        <v>10131372942</v>
      </c>
      <c r="D2240" t="s">
        <v>67</v>
      </c>
    </row>
    <row r="2241" spans="1:4" x14ac:dyDescent="0.35">
      <c r="A2241" t="s">
        <v>3524</v>
      </c>
      <c r="B2241" t="s">
        <v>6518</v>
      </c>
      <c r="C2241">
        <v>10064705044</v>
      </c>
      <c r="D2241" t="s">
        <v>121</v>
      </c>
    </row>
    <row r="2242" spans="1:4" x14ac:dyDescent="0.35">
      <c r="A2242" t="s">
        <v>3525</v>
      </c>
      <c r="B2242" t="s">
        <v>6519</v>
      </c>
      <c r="C2242">
        <v>10082240018</v>
      </c>
      <c r="D2242" t="s">
        <v>27</v>
      </c>
    </row>
    <row r="2243" spans="1:4" x14ac:dyDescent="0.35">
      <c r="A2243" t="s">
        <v>3526</v>
      </c>
      <c r="B2243" t="s">
        <v>5807</v>
      </c>
      <c r="C2243">
        <v>10081561119</v>
      </c>
      <c r="D2243" t="s">
        <v>17</v>
      </c>
    </row>
    <row r="2244" spans="1:4" x14ac:dyDescent="0.35">
      <c r="A2244" t="s">
        <v>3527</v>
      </c>
      <c r="B2244" t="s">
        <v>6520</v>
      </c>
      <c r="C2244">
        <v>10128736158</v>
      </c>
      <c r="D2244" t="s">
        <v>67</v>
      </c>
    </row>
    <row r="2245" spans="1:4" x14ac:dyDescent="0.35">
      <c r="A2245" t="s">
        <v>3528</v>
      </c>
      <c r="B2245" t="s">
        <v>5922</v>
      </c>
      <c r="C2245">
        <v>10036015070</v>
      </c>
      <c r="D2245" t="s">
        <v>121</v>
      </c>
    </row>
    <row r="2246" spans="1:4" x14ac:dyDescent="0.35">
      <c r="A2246" t="s">
        <v>3529</v>
      </c>
      <c r="B2246" t="s">
        <v>6521</v>
      </c>
      <c r="C2246">
        <v>10063930155</v>
      </c>
      <c r="D2246" t="s">
        <v>67</v>
      </c>
    </row>
    <row r="2247" spans="1:4" x14ac:dyDescent="0.35">
      <c r="A2247" t="s">
        <v>3530</v>
      </c>
      <c r="B2247" t="s">
        <v>6522</v>
      </c>
      <c r="C2247">
        <v>10086076164</v>
      </c>
      <c r="D2247" t="s">
        <v>21</v>
      </c>
    </row>
    <row r="2248" spans="1:4" x14ac:dyDescent="0.35">
      <c r="A2248" t="s">
        <v>3531</v>
      </c>
      <c r="B2248" t="s">
        <v>6523</v>
      </c>
      <c r="C2248">
        <v>10076751737</v>
      </c>
      <c r="D2248" t="s">
        <v>61</v>
      </c>
    </row>
    <row r="2249" spans="1:4" x14ac:dyDescent="0.35">
      <c r="A2249" t="s">
        <v>538</v>
      </c>
      <c r="B2249" t="s">
        <v>6524</v>
      </c>
      <c r="C2249">
        <v>10054263400</v>
      </c>
      <c r="D2249" t="s">
        <v>121</v>
      </c>
    </row>
    <row r="2250" spans="1:4" x14ac:dyDescent="0.35">
      <c r="A2250" t="s">
        <v>3532</v>
      </c>
      <c r="B2250" t="s">
        <v>6525</v>
      </c>
      <c r="C2250">
        <v>10113469267</v>
      </c>
      <c r="D2250" t="s">
        <v>21</v>
      </c>
    </row>
    <row r="2251" spans="1:4" x14ac:dyDescent="0.35">
      <c r="A2251" t="s">
        <v>3533</v>
      </c>
      <c r="B2251" t="s">
        <v>5047</v>
      </c>
      <c r="C2251">
        <v>10036017494</v>
      </c>
      <c r="D2251" t="s">
        <v>121</v>
      </c>
    </row>
    <row r="2252" spans="1:4" x14ac:dyDescent="0.35">
      <c r="A2252" t="s">
        <v>3534</v>
      </c>
      <c r="B2252" t="s">
        <v>6526</v>
      </c>
      <c r="C2252">
        <v>10093888708</v>
      </c>
      <c r="D2252" t="s">
        <v>121</v>
      </c>
    </row>
    <row r="2253" spans="1:4" x14ac:dyDescent="0.35">
      <c r="A2253" t="s">
        <v>3535</v>
      </c>
      <c r="B2253" t="s">
        <v>6414</v>
      </c>
      <c r="C2253">
        <v>10084417363</v>
      </c>
      <c r="D2253" t="s">
        <v>244</v>
      </c>
    </row>
    <row r="2254" spans="1:4" x14ac:dyDescent="0.35">
      <c r="A2254" t="s">
        <v>3536</v>
      </c>
      <c r="B2254" t="s">
        <v>6527</v>
      </c>
      <c r="C2254">
        <v>10009838814</v>
      </c>
      <c r="D2254" t="s">
        <v>121</v>
      </c>
    </row>
    <row r="2255" spans="1:4" x14ac:dyDescent="0.35">
      <c r="A2255" t="s">
        <v>3537</v>
      </c>
      <c r="B2255" t="s">
        <v>6140</v>
      </c>
      <c r="C2255">
        <v>10034962521</v>
      </c>
      <c r="D2255" t="s">
        <v>121</v>
      </c>
    </row>
    <row r="2256" spans="1:4" x14ac:dyDescent="0.35">
      <c r="A2256" t="s">
        <v>3538</v>
      </c>
      <c r="B2256" t="s">
        <v>6528</v>
      </c>
      <c r="C2256">
        <v>10064963914</v>
      </c>
      <c r="D2256" t="s">
        <v>51</v>
      </c>
    </row>
    <row r="2257" spans="1:4" x14ac:dyDescent="0.35">
      <c r="A2257" t="s">
        <v>3539</v>
      </c>
      <c r="B2257" t="s">
        <v>6529</v>
      </c>
      <c r="C2257">
        <v>10006893246</v>
      </c>
      <c r="D2257" t="s">
        <v>44</v>
      </c>
    </row>
    <row r="2258" spans="1:4" x14ac:dyDescent="0.35">
      <c r="A2258" t="s">
        <v>3540</v>
      </c>
      <c r="B2258" t="s">
        <v>6530</v>
      </c>
      <c r="C2258">
        <v>10052927931</v>
      </c>
      <c r="D2258" t="s">
        <v>44</v>
      </c>
    </row>
    <row r="2259" spans="1:4" x14ac:dyDescent="0.35">
      <c r="A2259" t="s">
        <v>3541</v>
      </c>
      <c r="B2259" t="s">
        <v>6452</v>
      </c>
      <c r="C2259">
        <v>10058982448</v>
      </c>
      <c r="D2259" t="s">
        <v>44</v>
      </c>
    </row>
    <row r="2260" spans="1:4" x14ac:dyDescent="0.35">
      <c r="A2260" t="s">
        <v>313</v>
      </c>
      <c r="B2260" t="s">
        <v>5085</v>
      </c>
      <c r="C2260">
        <v>10009115758</v>
      </c>
      <c r="D2260" t="s">
        <v>29</v>
      </c>
    </row>
    <row r="2261" spans="1:4" x14ac:dyDescent="0.35">
      <c r="A2261" t="s">
        <v>3542</v>
      </c>
      <c r="B2261" t="s">
        <v>6531</v>
      </c>
      <c r="C2261">
        <v>10087531063</v>
      </c>
      <c r="D2261" t="s">
        <v>92</v>
      </c>
    </row>
    <row r="2262" spans="1:4" x14ac:dyDescent="0.35">
      <c r="A2262" t="s">
        <v>1719</v>
      </c>
      <c r="B2262" t="s">
        <v>6532</v>
      </c>
      <c r="C2262">
        <v>10006185550</v>
      </c>
      <c r="D2262" t="s">
        <v>21</v>
      </c>
    </row>
    <row r="2263" spans="1:4" x14ac:dyDescent="0.35">
      <c r="A2263" t="s">
        <v>3543</v>
      </c>
      <c r="B2263" t="s">
        <v>6533</v>
      </c>
      <c r="C2263">
        <v>10014629705</v>
      </c>
      <c r="D2263" t="s">
        <v>121</v>
      </c>
    </row>
    <row r="2264" spans="1:4" x14ac:dyDescent="0.35">
      <c r="A2264" t="s">
        <v>3544</v>
      </c>
      <c r="B2264" t="s">
        <v>6534</v>
      </c>
      <c r="C2264">
        <v>10047254845</v>
      </c>
      <c r="D2264" t="s">
        <v>49</v>
      </c>
    </row>
    <row r="2265" spans="1:4" x14ac:dyDescent="0.35">
      <c r="A2265" t="s">
        <v>3545</v>
      </c>
      <c r="B2265" t="s">
        <v>5400</v>
      </c>
      <c r="C2265">
        <v>10060624576</v>
      </c>
      <c r="D2265" t="s">
        <v>4984</v>
      </c>
    </row>
    <row r="2266" spans="1:4" x14ac:dyDescent="0.35">
      <c r="A2266" t="s">
        <v>3546</v>
      </c>
      <c r="B2266" t="s">
        <v>4634</v>
      </c>
      <c r="C2266">
        <v>10035349814</v>
      </c>
      <c r="D2266" t="s">
        <v>21</v>
      </c>
    </row>
    <row r="2267" spans="1:4" x14ac:dyDescent="0.35">
      <c r="A2267" t="s">
        <v>355</v>
      </c>
      <c r="B2267" t="s">
        <v>6535</v>
      </c>
      <c r="C2267">
        <v>10007278822</v>
      </c>
      <c r="D2267" t="s">
        <v>53</v>
      </c>
    </row>
    <row r="2268" spans="1:4" x14ac:dyDescent="0.35">
      <c r="A2268" t="s">
        <v>3547</v>
      </c>
      <c r="B2268" t="s">
        <v>4850</v>
      </c>
      <c r="C2268">
        <v>10015335983</v>
      </c>
      <c r="D2268" t="s">
        <v>31</v>
      </c>
    </row>
    <row r="2269" spans="1:4" x14ac:dyDescent="0.35">
      <c r="A2269" t="s">
        <v>3548</v>
      </c>
      <c r="B2269" t="s">
        <v>6536</v>
      </c>
      <c r="C2269">
        <v>10003139043</v>
      </c>
      <c r="D2269" t="s">
        <v>27</v>
      </c>
    </row>
    <row r="2270" spans="1:4" x14ac:dyDescent="0.35">
      <c r="A2270" t="s">
        <v>3549</v>
      </c>
      <c r="B2270" t="s">
        <v>6537</v>
      </c>
      <c r="C2270">
        <v>10010830133</v>
      </c>
      <c r="D2270" t="s">
        <v>21</v>
      </c>
    </row>
    <row r="2271" spans="1:4" x14ac:dyDescent="0.35">
      <c r="A2271" t="s">
        <v>3550</v>
      </c>
      <c r="B2271" t="s">
        <v>6538</v>
      </c>
      <c r="C2271">
        <v>10081576879</v>
      </c>
      <c r="D2271" t="s">
        <v>21</v>
      </c>
    </row>
    <row r="2272" spans="1:4" x14ac:dyDescent="0.35">
      <c r="A2272" t="s">
        <v>3551</v>
      </c>
      <c r="B2272" t="s">
        <v>6248</v>
      </c>
      <c r="C2272">
        <v>10088752455</v>
      </c>
      <c r="D2272" t="s">
        <v>31</v>
      </c>
    </row>
    <row r="2273" spans="1:4" x14ac:dyDescent="0.35">
      <c r="A2273" t="s">
        <v>3552</v>
      </c>
      <c r="B2273" t="s">
        <v>6539</v>
      </c>
      <c r="C2273">
        <v>10072906493</v>
      </c>
      <c r="D2273" t="s">
        <v>17</v>
      </c>
    </row>
    <row r="2274" spans="1:4" x14ac:dyDescent="0.35">
      <c r="A2274" t="s">
        <v>3475</v>
      </c>
      <c r="B2274" t="s">
        <v>6467</v>
      </c>
      <c r="C2274">
        <v>10062755243</v>
      </c>
      <c r="D2274" t="s">
        <v>21</v>
      </c>
    </row>
    <row r="2275" spans="1:4" x14ac:dyDescent="0.35">
      <c r="A2275" t="s">
        <v>3553</v>
      </c>
      <c r="B2275" t="s">
        <v>6540</v>
      </c>
      <c r="C2275">
        <v>10064641487</v>
      </c>
      <c r="D2275" t="s">
        <v>4757</v>
      </c>
    </row>
    <row r="2276" spans="1:4" x14ac:dyDescent="0.35">
      <c r="A2276" t="s">
        <v>486</v>
      </c>
      <c r="B2276" t="s">
        <v>6541</v>
      </c>
      <c r="C2276">
        <v>10051439282</v>
      </c>
      <c r="D2276" t="s">
        <v>47</v>
      </c>
    </row>
    <row r="2277" spans="1:4" x14ac:dyDescent="0.35">
      <c r="A2277" t="s">
        <v>3554</v>
      </c>
      <c r="B2277" t="s">
        <v>6542</v>
      </c>
      <c r="C2277">
        <v>10097622905</v>
      </c>
      <c r="D2277" t="s">
        <v>4757</v>
      </c>
    </row>
    <row r="2278" spans="1:4" x14ac:dyDescent="0.35">
      <c r="A2278" t="s">
        <v>3555</v>
      </c>
      <c r="B2278" t="s">
        <v>5847</v>
      </c>
      <c r="C2278">
        <v>10062680168</v>
      </c>
      <c r="D2278" t="s">
        <v>145</v>
      </c>
    </row>
    <row r="2279" spans="1:4" x14ac:dyDescent="0.35">
      <c r="A2279" t="s">
        <v>3556</v>
      </c>
      <c r="B2279" t="s">
        <v>6543</v>
      </c>
      <c r="C2279">
        <v>10051579126</v>
      </c>
      <c r="D2279" t="s">
        <v>15</v>
      </c>
    </row>
    <row r="2280" spans="1:4" x14ac:dyDescent="0.35">
      <c r="A2280" t="s">
        <v>3557</v>
      </c>
      <c r="B2280" t="s">
        <v>6544</v>
      </c>
      <c r="C2280">
        <v>10015328913</v>
      </c>
      <c r="D2280" t="s">
        <v>175</v>
      </c>
    </row>
    <row r="2281" spans="1:4" x14ac:dyDescent="0.35">
      <c r="A2281" t="s">
        <v>3108</v>
      </c>
      <c r="B2281" t="s">
        <v>6120</v>
      </c>
      <c r="C2281">
        <v>10109554309</v>
      </c>
      <c r="D2281" t="s">
        <v>4757</v>
      </c>
    </row>
    <row r="2282" spans="1:4" x14ac:dyDescent="0.35">
      <c r="A2282" t="s">
        <v>3558</v>
      </c>
      <c r="B2282" t="s">
        <v>6545</v>
      </c>
      <c r="C2282">
        <v>10095213564</v>
      </c>
      <c r="D2282" t="s">
        <v>56</v>
      </c>
    </row>
    <row r="2283" spans="1:4" x14ac:dyDescent="0.35">
      <c r="A2283" t="s">
        <v>323</v>
      </c>
      <c r="B2283" t="s">
        <v>6072</v>
      </c>
      <c r="C2283">
        <v>10009020677</v>
      </c>
      <c r="D2283" t="s">
        <v>40</v>
      </c>
    </row>
    <row r="2284" spans="1:4" x14ac:dyDescent="0.35">
      <c r="A2284" t="s">
        <v>3559</v>
      </c>
      <c r="B2284" t="s">
        <v>6546</v>
      </c>
      <c r="C2284">
        <v>10008623886</v>
      </c>
      <c r="D2284" t="s">
        <v>249</v>
      </c>
    </row>
    <row r="2285" spans="1:4" x14ac:dyDescent="0.35">
      <c r="A2285" t="s">
        <v>3560</v>
      </c>
      <c r="B2285" t="s">
        <v>6547</v>
      </c>
      <c r="C2285">
        <v>10015559386</v>
      </c>
      <c r="D2285" t="s">
        <v>47</v>
      </c>
    </row>
    <row r="2286" spans="1:4" x14ac:dyDescent="0.35">
      <c r="A2286" t="s">
        <v>3561</v>
      </c>
      <c r="B2286" t="s">
        <v>6548</v>
      </c>
      <c r="C2286">
        <v>10091280418</v>
      </c>
      <c r="D2286" t="s">
        <v>21</v>
      </c>
    </row>
    <row r="2287" spans="1:4" x14ac:dyDescent="0.35">
      <c r="A2287" t="s">
        <v>3562</v>
      </c>
      <c r="B2287" t="s">
        <v>6549</v>
      </c>
      <c r="C2287">
        <v>10069238883</v>
      </c>
      <c r="D2287" t="s">
        <v>17</v>
      </c>
    </row>
    <row r="2288" spans="1:4" x14ac:dyDescent="0.35">
      <c r="A2288" t="s">
        <v>3563</v>
      </c>
      <c r="B2288" t="s">
        <v>6550</v>
      </c>
      <c r="C2288">
        <v>10087481048</v>
      </c>
      <c r="D2288" t="s">
        <v>285</v>
      </c>
    </row>
    <row r="2289" spans="1:4" x14ac:dyDescent="0.35">
      <c r="A2289" t="s">
        <v>3564</v>
      </c>
      <c r="B2289" t="s">
        <v>6551</v>
      </c>
      <c r="C2289">
        <v>10036018306</v>
      </c>
      <c r="D2289" t="s">
        <v>121</v>
      </c>
    </row>
    <row r="2290" spans="1:4" x14ac:dyDescent="0.35">
      <c r="A2290" t="s">
        <v>326</v>
      </c>
      <c r="B2290" t="s">
        <v>6552</v>
      </c>
      <c r="C2290">
        <v>10015339118</v>
      </c>
      <c r="D2290" t="s">
        <v>53</v>
      </c>
    </row>
    <row r="2291" spans="1:4" x14ac:dyDescent="0.35">
      <c r="A2291" t="s">
        <v>3565</v>
      </c>
      <c r="B2291" t="s">
        <v>6553</v>
      </c>
      <c r="C2291">
        <v>10005942444</v>
      </c>
      <c r="D2291" t="s">
        <v>285</v>
      </c>
    </row>
    <row r="2292" spans="1:4" x14ac:dyDescent="0.35">
      <c r="A2292" t="s">
        <v>3566</v>
      </c>
      <c r="B2292" t="s">
        <v>6554</v>
      </c>
      <c r="C2292">
        <v>10072342075</v>
      </c>
      <c r="D2292" t="s">
        <v>36</v>
      </c>
    </row>
    <row r="2293" spans="1:4" x14ac:dyDescent="0.35">
      <c r="A2293" t="s">
        <v>3567</v>
      </c>
      <c r="B2293" t="s">
        <v>6198</v>
      </c>
      <c r="C2293">
        <v>10015780668</v>
      </c>
      <c r="D2293" t="s">
        <v>29</v>
      </c>
    </row>
    <row r="2294" spans="1:4" x14ac:dyDescent="0.35">
      <c r="A2294" t="s">
        <v>590</v>
      </c>
      <c r="B2294" t="s">
        <v>6555</v>
      </c>
      <c r="C2294">
        <v>10015267578</v>
      </c>
      <c r="D2294" t="s">
        <v>121</v>
      </c>
    </row>
    <row r="2295" spans="1:4" x14ac:dyDescent="0.35">
      <c r="A2295" t="s">
        <v>3568</v>
      </c>
      <c r="B2295" t="s">
        <v>6556</v>
      </c>
      <c r="C2295">
        <v>10008635610</v>
      </c>
      <c r="D2295" t="s">
        <v>53</v>
      </c>
    </row>
    <row r="2296" spans="1:4" x14ac:dyDescent="0.35">
      <c r="A2296" t="s">
        <v>3569</v>
      </c>
      <c r="B2296" t="s">
        <v>6557</v>
      </c>
      <c r="C2296">
        <v>10092576881</v>
      </c>
      <c r="D2296" t="s">
        <v>145</v>
      </c>
    </row>
    <row r="2297" spans="1:4" x14ac:dyDescent="0.35">
      <c r="A2297" t="s">
        <v>3570</v>
      </c>
      <c r="B2297" t="s">
        <v>6465</v>
      </c>
      <c r="C2297">
        <v>10041679163</v>
      </c>
      <c r="D2297" t="s">
        <v>61</v>
      </c>
    </row>
    <row r="2298" spans="1:4" x14ac:dyDescent="0.35">
      <c r="A2298" t="s">
        <v>3571</v>
      </c>
      <c r="B2298" t="s">
        <v>6558</v>
      </c>
      <c r="C2298">
        <v>10072487777</v>
      </c>
      <c r="D2298" t="s">
        <v>36</v>
      </c>
    </row>
    <row r="2299" spans="1:4" x14ac:dyDescent="0.35">
      <c r="A2299" t="s">
        <v>573</v>
      </c>
      <c r="B2299" t="s">
        <v>4651</v>
      </c>
      <c r="C2299">
        <v>10006552130</v>
      </c>
      <c r="D2299" t="s">
        <v>40</v>
      </c>
    </row>
    <row r="2300" spans="1:4" x14ac:dyDescent="0.35">
      <c r="A2300" t="s">
        <v>3572</v>
      </c>
      <c r="B2300" t="s">
        <v>6559</v>
      </c>
      <c r="C2300">
        <v>10080149060</v>
      </c>
      <c r="D2300" t="s">
        <v>21</v>
      </c>
    </row>
    <row r="2301" spans="1:4" x14ac:dyDescent="0.35">
      <c r="A2301" t="s">
        <v>3573</v>
      </c>
      <c r="B2301" t="s">
        <v>6560</v>
      </c>
      <c r="C2301">
        <v>10039894060</v>
      </c>
      <c r="D2301" t="s">
        <v>61</v>
      </c>
    </row>
    <row r="2302" spans="1:4" x14ac:dyDescent="0.35">
      <c r="A2302" t="s">
        <v>3574</v>
      </c>
      <c r="B2302" t="s">
        <v>6561</v>
      </c>
      <c r="C2302">
        <v>10096162548</v>
      </c>
      <c r="D2302" t="s">
        <v>67</v>
      </c>
    </row>
    <row r="2303" spans="1:4" x14ac:dyDescent="0.35">
      <c r="A2303" t="s">
        <v>3575</v>
      </c>
      <c r="B2303" t="s">
        <v>6562</v>
      </c>
      <c r="C2303">
        <v>10062736752</v>
      </c>
      <c r="D2303" t="s">
        <v>285</v>
      </c>
    </row>
    <row r="2304" spans="1:4" x14ac:dyDescent="0.35">
      <c r="A2304" t="s">
        <v>3576</v>
      </c>
      <c r="B2304" t="s">
        <v>5697</v>
      </c>
      <c r="C2304">
        <v>10035434787</v>
      </c>
      <c r="D2304" t="s">
        <v>21</v>
      </c>
    </row>
    <row r="2305" spans="1:4" x14ac:dyDescent="0.35">
      <c r="A2305" t="s">
        <v>3577</v>
      </c>
      <c r="B2305" t="s">
        <v>4716</v>
      </c>
      <c r="C2305">
        <v>10089961723</v>
      </c>
      <c r="D2305" t="s">
        <v>21</v>
      </c>
    </row>
    <row r="2306" spans="1:4" x14ac:dyDescent="0.35">
      <c r="A2306" t="s">
        <v>1718</v>
      </c>
      <c r="B2306" t="s">
        <v>6563</v>
      </c>
      <c r="C2306">
        <v>10006881122</v>
      </c>
      <c r="D2306" t="s">
        <v>53</v>
      </c>
    </row>
    <row r="2307" spans="1:4" x14ac:dyDescent="0.35">
      <c r="A2307" t="s">
        <v>3578</v>
      </c>
      <c r="B2307" t="s">
        <v>6564</v>
      </c>
      <c r="C2307">
        <v>10097019986</v>
      </c>
      <c r="D2307" t="s">
        <v>56</v>
      </c>
    </row>
    <row r="2308" spans="1:4" x14ac:dyDescent="0.35">
      <c r="A2308" t="s">
        <v>3579</v>
      </c>
      <c r="B2308" t="s">
        <v>6565</v>
      </c>
      <c r="C2308">
        <v>10013295347</v>
      </c>
      <c r="D2308" t="s">
        <v>36</v>
      </c>
    </row>
    <row r="2309" spans="1:4" x14ac:dyDescent="0.35">
      <c r="A2309" t="s">
        <v>3580</v>
      </c>
      <c r="B2309" t="s">
        <v>6566</v>
      </c>
      <c r="C2309">
        <v>10062452624</v>
      </c>
      <c r="D2309" t="s">
        <v>21</v>
      </c>
    </row>
    <row r="2310" spans="1:4" x14ac:dyDescent="0.35">
      <c r="A2310" t="s">
        <v>3581</v>
      </c>
      <c r="B2310" t="s">
        <v>6567</v>
      </c>
      <c r="C2310">
        <v>10021266828</v>
      </c>
      <c r="D2310" t="s">
        <v>40</v>
      </c>
    </row>
    <row r="2311" spans="1:4" x14ac:dyDescent="0.35">
      <c r="A2311" t="s">
        <v>3582</v>
      </c>
      <c r="B2311" t="s">
        <v>6568</v>
      </c>
      <c r="C2311">
        <v>10089222301</v>
      </c>
      <c r="D2311" t="s">
        <v>31</v>
      </c>
    </row>
    <row r="2312" spans="1:4" x14ac:dyDescent="0.35">
      <c r="A2312" t="s">
        <v>499</v>
      </c>
      <c r="B2312" t="s">
        <v>6569</v>
      </c>
      <c r="C2312">
        <v>10084206488</v>
      </c>
      <c r="D2312" t="s">
        <v>21</v>
      </c>
    </row>
    <row r="2313" spans="1:4" x14ac:dyDescent="0.35">
      <c r="A2313" t="s">
        <v>3583</v>
      </c>
      <c r="B2313" t="s">
        <v>4793</v>
      </c>
      <c r="C2313">
        <v>10034843188</v>
      </c>
      <c r="D2313" t="s">
        <v>31</v>
      </c>
    </row>
    <row r="2314" spans="1:4" x14ac:dyDescent="0.35">
      <c r="A2314" t="s">
        <v>3584</v>
      </c>
      <c r="B2314" t="s">
        <v>6570</v>
      </c>
      <c r="C2314">
        <v>10036042251</v>
      </c>
      <c r="D2314" t="s">
        <v>121</v>
      </c>
    </row>
    <row r="2315" spans="1:4" x14ac:dyDescent="0.35">
      <c r="A2315" t="s">
        <v>3585</v>
      </c>
      <c r="B2315" t="s">
        <v>4983</v>
      </c>
      <c r="C2315">
        <v>10028752295</v>
      </c>
      <c r="D2315" t="s">
        <v>53</v>
      </c>
    </row>
    <row r="2316" spans="1:4" x14ac:dyDescent="0.35">
      <c r="A2316" t="s">
        <v>3586</v>
      </c>
      <c r="B2316" t="s">
        <v>6571</v>
      </c>
      <c r="C2316">
        <v>10070266679</v>
      </c>
      <c r="D2316" t="s">
        <v>17</v>
      </c>
    </row>
    <row r="2317" spans="1:4" x14ac:dyDescent="0.35">
      <c r="A2317" t="s">
        <v>3587</v>
      </c>
      <c r="B2317" t="s">
        <v>5404</v>
      </c>
      <c r="C2317">
        <v>10023469132</v>
      </c>
      <c r="D2317" t="s">
        <v>17</v>
      </c>
    </row>
    <row r="2318" spans="1:4" x14ac:dyDescent="0.35">
      <c r="A2318" t="s">
        <v>3588</v>
      </c>
      <c r="B2318" t="s">
        <v>6572</v>
      </c>
      <c r="C2318">
        <v>10070411371</v>
      </c>
      <c r="D2318" t="s">
        <v>17</v>
      </c>
    </row>
    <row r="2319" spans="1:4" x14ac:dyDescent="0.35">
      <c r="A2319" t="s">
        <v>3589</v>
      </c>
      <c r="B2319" t="s">
        <v>6573</v>
      </c>
      <c r="C2319">
        <v>10030264788</v>
      </c>
      <c r="D2319" t="s">
        <v>53</v>
      </c>
    </row>
    <row r="2320" spans="1:4" x14ac:dyDescent="0.35">
      <c r="A2320" t="s">
        <v>3590</v>
      </c>
      <c r="B2320" t="s">
        <v>6574</v>
      </c>
      <c r="C2320">
        <v>10036081455</v>
      </c>
      <c r="D2320" t="s">
        <v>121</v>
      </c>
    </row>
    <row r="2321" spans="1:4" x14ac:dyDescent="0.35">
      <c r="A2321" t="s">
        <v>3591</v>
      </c>
      <c r="B2321" t="s">
        <v>5729</v>
      </c>
      <c r="C2321">
        <v>10009044828</v>
      </c>
      <c r="D2321" t="s">
        <v>121</v>
      </c>
    </row>
    <row r="2322" spans="1:4" x14ac:dyDescent="0.35">
      <c r="A2322" t="s">
        <v>3592</v>
      </c>
      <c r="B2322" t="s">
        <v>6575</v>
      </c>
      <c r="C2322">
        <v>10005791183</v>
      </c>
      <c r="D2322" t="s">
        <v>121</v>
      </c>
    </row>
    <row r="2323" spans="1:4" x14ac:dyDescent="0.35">
      <c r="A2323" t="s">
        <v>3593</v>
      </c>
      <c r="B2323" t="s">
        <v>6576</v>
      </c>
      <c r="C2323">
        <v>10099472470</v>
      </c>
      <c r="D2323" t="s">
        <v>17</v>
      </c>
    </row>
    <row r="2324" spans="1:4" x14ac:dyDescent="0.35">
      <c r="A2324" t="s">
        <v>3594</v>
      </c>
      <c r="B2324" t="s">
        <v>6577</v>
      </c>
      <c r="C2324">
        <v>10014860481</v>
      </c>
      <c r="D2324" t="s">
        <v>6578</v>
      </c>
    </row>
    <row r="2325" spans="1:4" x14ac:dyDescent="0.35">
      <c r="A2325" t="s">
        <v>3595</v>
      </c>
      <c r="B2325" t="s">
        <v>6579</v>
      </c>
      <c r="C2325">
        <v>10035362241</v>
      </c>
      <c r="D2325" t="s">
        <v>21</v>
      </c>
    </row>
    <row r="2326" spans="1:4" x14ac:dyDescent="0.35">
      <c r="A2326" t="s">
        <v>3596</v>
      </c>
      <c r="B2326" t="s">
        <v>6580</v>
      </c>
      <c r="C2326">
        <v>10015151481</v>
      </c>
      <c r="D2326" t="s">
        <v>121</v>
      </c>
    </row>
    <row r="2327" spans="1:4" x14ac:dyDescent="0.35">
      <c r="A2327" t="s">
        <v>3597</v>
      </c>
      <c r="B2327" t="s">
        <v>6581</v>
      </c>
      <c r="C2327">
        <v>10034971211</v>
      </c>
      <c r="D2327" t="s">
        <v>121</v>
      </c>
    </row>
    <row r="2328" spans="1:4" x14ac:dyDescent="0.35">
      <c r="A2328" t="s">
        <v>537</v>
      </c>
      <c r="B2328" t="s">
        <v>4853</v>
      </c>
      <c r="C2328">
        <v>10036017393</v>
      </c>
      <c r="D2328" t="s">
        <v>121</v>
      </c>
    </row>
    <row r="2329" spans="1:4" x14ac:dyDescent="0.35">
      <c r="A2329" t="s">
        <v>3598</v>
      </c>
      <c r="B2329" t="s">
        <v>6582</v>
      </c>
      <c r="C2329">
        <v>10036043261</v>
      </c>
      <c r="D2329" t="s">
        <v>121</v>
      </c>
    </row>
    <row r="2330" spans="1:4" x14ac:dyDescent="0.35">
      <c r="A2330" t="s">
        <v>3599</v>
      </c>
      <c r="B2330" t="s">
        <v>6583</v>
      </c>
      <c r="C2330">
        <v>10036055587</v>
      </c>
      <c r="D2330" t="s">
        <v>121</v>
      </c>
    </row>
    <row r="2331" spans="1:4" x14ac:dyDescent="0.35">
      <c r="A2331" t="s">
        <v>3600</v>
      </c>
      <c r="B2331" t="s">
        <v>4810</v>
      </c>
      <c r="C2331">
        <v>10087479937</v>
      </c>
      <c r="D2331" t="s">
        <v>285</v>
      </c>
    </row>
    <row r="2332" spans="1:4" x14ac:dyDescent="0.35">
      <c r="A2332" t="s">
        <v>308</v>
      </c>
      <c r="B2332" t="s">
        <v>5642</v>
      </c>
      <c r="C2332">
        <v>10062018851</v>
      </c>
      <c r="D2332" t="s">
        <v>38</v>
      </c>
    </row>
    <row r="2333" spans="1:4" x14ac:dyDescent="0.35">
      <c r="A2333" t="s">
        <v>332</v>
      </c>
      <c r="B2333" t="s">
        <v>5173</v>
      </c>
      <c r="C2333">
        <v>10004616271</v>
      </c>
      <c r="D2333" t="s">
        <v>29</v>
      </c>
    </row>
    <row r="2334" spans="1:4" x14ac:dyDescent="0.35">
      <c r="A2334" t="s">
        <v>328</v>
      </c>
      <c r="B2334" t="s">
        <v>6584</v>
      </c>
      <c r="C2334">
        <v>10003100849</v>
      </c>
      <c r="D2334" t="s">
        <v>121</v>
      </c>
    </row>
    <row r="2335" spans="1:4" x14ac:dyDescent="0.35">
      <c r="A2335" t="s">
        <v>639</v>
      </c>
      <c r="B2335" t="s">
        <v>6585</v>
      </c>
      <c r="C2335">
        <v>10011138311</v>
      </c>
      <c r="D2335" t="s">
        <v>36</v>
      </c>
    </row>
    <row r="2336" spans="1:4" x14ac:dyDescent="0.35">
      <c r="A2336" t="s">
        <v>356</v>
      </c>
      <c r="B2336" t="s">
        <v>6586</v>
      </c>
      <c r="C2336">
        <v>10006274668</v>
      </c>
      <c r="D2336" t="s">
        <v>36</v>
      </c>
    </row>
    <row r="2337" spans="1:4" x14ac:dyDescent="0.35">
      <c r="A2337" t="s">
        <v>3601</v>
      </c>
      <c r="B2337" t="s">
        <v>6386</v>
      </c>
      <c r="C2337">
        <v>10016189583</v>
      </c>
      <c r="D2337" t="s">
        <v>90</v>
      </c>
    </row>
    <row r="2338" spans="1:4" x14ac:dyDescent="0.35">
      <c r="A2338" t="s">
        <v>587</v>
      </c>
      <c r="B2338" t="s">
        <v>6587</v>
      </c>
      <c r="C2338">
        <v>10009513862</v>
      </c>
      <c r="D2338" t="s">
        <v>25</v>
      </c>
    </row>
    <row r="2339" spans="1:4" x14ac:dyDescent="0.35">
      <c r="A2339" t="s">
        <v>339</v>
      </c>
      <c r="B2339" t="s">
        <v>6588</v>
      </c>
      <c r="C2339">
        <v>10008991678</v>
      </c>
      <c r="D2339" t="s">
        <v>67</v>
      </c>
    </row>
    <row r="2340" spans="1:4" x14ac:dyDescent="0.35">
      <c r="A2340" t="s">
        <v>3602</v>
      </c>
      <c r="B2340" t="s">
        <v>5659</v>
      </c>
      <c r="C2340">
        <v>10010797595</v>
      </c>
      <c r="D2340" t="s">
        <v>65</v>
      </c>
    </row>
    <row r="2341" spans="1:4" x14ac:dyDescent="0.35">
      <c r="A2341" t="s">
        <v>564</v>
      </c>
      <c r="B2341" t="s">
        <v>6589</v>
      </c>
      <c r="C2341">
        <v>10063606823</v>
      </c>
      <c r="D2341" t="s">
        <v>159</v>
      </c>
    </row>
    <row r="2342" spans="1:4" x14ac:dyDescent="0.35">
      <c r="A2342" t="s">
        <v>569</v>
      </c>
      <c r="B2342" t="s">
        <v>6590</v>
      </c>
      <c r="C2342">
        <v>10015335478</v>
      </c>
      <c r="D2342" t="s">
        <v>15</v>
      </c>
    </row>
    <row r="2343" spans="1:4" x14ac:dyDescent="0.35">
      <c r="A2343" t="s">
        <v>601</v>
      </c>
      <c r="B2343" t="s">
        <v>6591</v>
      </c>
      <c r="C2343">
        <v>10004625466</v>
      </c>
      <c r="D2343" t="s">
        <v>67</v>
      </c>
    </row>
    <row r="2344" spans="1:4" x14ac:dyDescent="0.35">
      <c r="A2344" t="s">
        <v>1510</v>
      </c>
      <c r="B2344" t="s">
        <v>6592</v>
      </c>
      <c r="C2344">
        <v>10009403627</v>
      </c>
      <c r="D2344" t="s">
        <v>25</v>
      </c>
    </row>
    <row r="2345" spans="1:4" x14ac:dyDescent="0.35">
      <c r="A2345" t="s">
        <v>3603</v>
      </c>
      <c r="B2345" t="s">
        <v>6593</v>
      </c>
      <c r="C2345">
        <v>10005965379</v>
      </c>
      <c r="D2345" t="s">
        <v>1630</v>
      </c>
    </row>
    <row r="2346" spans="1:4" x14ac:dyDescent="0.35">
      <c r="A2346" t="s">
        <v>3604</v>
      </c>
      <c r="B2346" t="s">
        <v>6594</v>
      </c>
      <c r="C2346">
        <v>10004623244</v>
      </c>
      <c r="D2346" t="s">
        <v>121</v>
      </c>
    </row>
    <row r="2347" spans="1:4" x14ac:dyDescent="0.35">
      <c r="A2347" t="s">
        <v>559</v>
      </c>
      <c r="B2347" t="s">
        <v>6595</v>
      </c>
      <c r="C2347">
        <v>10008920950</v>
      </c>
      <c r="D2347" t="s">
        <v>175</v>
      </c>
    </row>
    <row r="2348" spans="1:4" x14ac:dyDescent="0.35">
      <c r="A2348" t="s">
        <v>528</v>
      </c>
      <c r="B2348" t="s">
        <v>6596</v>
      </c>
      <c r="C2348">
        <v>10009038360</v>
      </c>
      <c r="D2348" t="s">
        <v>21</v>
      </c>
    </row>
    <row r="2349" spans="1:4" x14ac:dyDescent="0.35">
      <c r="A2349" t="s">
        <v>3605</v>
      </c>
      <c r="B2349" t="s">
        <v>6597</v>
      </c>
      <c r="C2349">
        <v>10023827628</v>
      </c>
      <c r="D2349" t="s">
        <v>25</v>
      </c>
    </row>
    <row r="2350" spans="1:4" x14ac:dyDescent="0.35">
      <c r="A2350" t="s">
        <v>1520</v>
      </c>
      <c r="B2350" t="s">
        <v>6598</v>
      </c>
      <c r="C2350">
        <v>10045991825</v>
      </c>
      <c r="D2350" t="s">
        <v>161</v>
      </c>
    </row>
    <row r="2351" spans="1:4" x14ac:dyDescent="0.35">
      <c r="A2351" t="s">
        <v>3606</v>
      </c>
      <c r="B2351" t="s">
        <v>6599</v>
      </c>
      <c r="C2351">
        <v>10015461376</v>
      </c>
      <c r="D2351" t="s">
        <v>67</v>
      </c>
    </row>
    <row r="2352" spans="1:4" x14ac:dyDescent="0.35">
      <c r="A2352" t="s">
        <v>491</v>
      </c>
      <c r="B2352" t="s">
        <v>6338</v>
      </c>
      <c r="C2352">
        <v>10007771906</v>
      </c>
      <c r="D2352" t="s">
        <v>65</v>
      </c>
    </row>
    <row r="2353" spans="1:4" x14ac:dyDescent="0.35">
      <c r="A2353" t="s">
        <v>618</v>
      </c>
      <c r="B2353" t="s">
        <v>5211</v>
      </c>
      <c r="C2353">
        <v>10015483911</v>
      </c>
      <c r="D2353" t="s">
        <v>25</v>
      </c>
    </row>
    <row r="2354" spans="1:4" x14ac:dyDescent="0.35">
      <c r="A2354" t="s">
        <v>579</v>
      </c>
      <c r="B2354" t="s">
        <v>6600</v>
      </c>
      <c r="C2354">
        <v>10014662239</v>
      </c>
      <c r="D2354" t="s">
        <v>38</v>
      </c>
    </row>
    <row r="2355" spans="1:4" x14ac:dyDescent="0.35">
      <c r="A2355" t="s">
        <v>3607</v>
      </c>
      <c r="B2355" t="s">
        <v>6223</v>
      </c>
      <c r="C2355">
        <v>10007733409</v>
      </c>
      <c r="D2355" t="s">
        <v>59</v>
      </c>
    </row>
    <row r="2356" spans="1:4" x14ac:dyDescent="0.35">
      <c r="A2356" t="s">
        <v>3608</v>
      </c>
      <c r="B2356" t="s">
        <v>5051</v>
      </c>
      <c r="C2356">
        <v>10022075463</v>
      </c>
      <c r="D2356" t="s">
        <v>29</v>
      </c>
    </row>
    <row r="2357" spans="1:4" x14ac:dyDescent="0.35">
      <c r="A2357" t="s">
        <v>3609</v>
      </c>
      <c r="B2357" t="s">
        <v>6601</v>
      </c>
      <c r="C2357">
        <v>10002848952</v>
      </c>
      <c r="D2357" t="s">
        <v>159</v>
      </c>
    </row>
    <row r="2358" spans="1:4" x14ac:dyDescent="0.35">
      <c r="A2358" t="s">
        <v>344</v>
      </c>
      <c r="B2358" t="s">
        <v>6602</v>
      </c>
      <c r="C2358">
        <v>10006462709</v>
      </c>
      <c r="D2358" t="s">
        <v>121</v>
      </c>
    </row>
    <row r="2359" spans="1:4" x14ac:dyDescent="0.35">
      <c r="A2359" t="s">
        <v>3610</v>
      </c>
      <c r="B2359" t="s">
        <v>6603</v>
      </c>
      <c r="C2359">
        <v>10096728481</v>
      </c>
      <c r="D2359" t="s">
        <v>38</v>
      </c>
    </row>
    <row r="2360" spans="1:4" x14ac:dyDescent="0.35">
      <c r="A2360" t="s">
        <v>3611</v>
      </c>
      <c r="B2360" t="s">
        <v>6604</v>
      </c>
      <c r="C2360">
        <v>10015762985</v>
      </c>
      <c r="D2360" t="s">
        <v>15</v>
      </c>
    </row>
    <row r="2361" spans="1:4" x14ac:dyDescent="0.35">
      <c r="A2361" t="s">
        <v>3612</v>
      </c>
      <c r="B2361" t="s">
        <v>5636</v>
      </c>
      <c r="C2361">
        <v>10015585355</v>
      </c>
      <c r="D2361" t="s">
        <v>21</v>
      </c>
    </row>
    <row r="2362" spans="1:4" x14ac:dyDescent="0.35">
      <c r="A2362" t="s">
        <v>512</v>
      </c>
      <c r="B2362" t="s">
        <v>6605</v>
      </c>
      <c r="C2362">
        <v>10015510381</v>
      </c>
      <c r="D2362" t="s">
        <v>19</v>
      </c>
    </row>
    <row r="2363" spans="1:4" x14ac:dyDescent="0.35">
      <c r="A2363" t="s">
        <v>3613</v>
      </c>
      <c r="B2363" t="s">
        <v>6606</v>
      </c>
      <c r="C2363">
        <v>10002849154</v>
      </c>
      <c r="D2363" t="s">
        <v>4763</v>
      </c>
    </row>
    <row r="2364" spans="1:4" x14ac:dyDescent="0.35">
      <c r="A2364" t="s">
        <v>3614</v>
      </c>
      <c r="B2364" t="s">
        <v>6607</v>
      </c>
      <c r="C2364">
        <v>10005454010</v>
      </c>
      <c r="D2364" t="s">
        <v>21</v>
      </c>
    </row>
    <row r="2365" spans="1:4" x14ac:dyDescent="0.35">
      <c r="A2365" t="s">
        <v>3615</v>
      </c>
      <c r="B2365" t="s">
        <v>6608</v>
      </c>
      <c r="C2365">
        <v>10023904420</v>
      </c>
      <c r="D2365" t="s">
        <v>25</v>
      </c>
    </row>
    <row r="2366" spans="1:4" x14ac:dyDescent="0.35">
      <c r="A2366" t="s">
        <v>3616</v>
      </c>
      <c r="B2366" t="s">
        <v>6609</v>
      </c>
      <c r="C2366">
        <v>10022207930</v>
      </c>
      <c r="D2366" t="s">
        <v>29</v>
      </c>
    </row>
    <row r="2367" spans="1:4" x14ac:dyDescent="0.35">
      <c r="A2367" t="s">
        <v>3617</v>
      </c>
      <c r="B2367" t="s">
        <v>6610</v>
      </c>
      <c r="C2367">
        <v>10006888802</v>
      </c>
      <c r="D2367" t="s">
        <v>21</v>
      </c>
    </row>
    <row r="2368" spans="1:4" x14ac:dyDescent="0.35">
      <c r="A2368" t="s">
        <v>3618</v>
      </c>
      <c r="B2368" t="s">
        <v>6611</v>
      </c>
      <c r="C2368">
        <v>10023847129</v>
      </c>
      <c r="D2368" t="s">
        <v>25</v>
      </c>
    </row>
    <row r="2369" spans="1:4" x14ac:dyDescent="0.35">
      <c r="A2369" t="s">
        <v>3619</v>
      </c>
      <c r="B2369" t="s">
        <v>4830</v>
      </c>
      <c r="C2369">
        <v>10015341441</v>
      </c>
      <c r="D2369" t="s">
        <v>38</v>
      </c>
    </row>
    <row r="2370" spans="1:4" x14ac:dyDescent="0.35">
      <c r="A2370" t="s">
        <v>3620</v>
      </c>
      <c r="B2370" t="s">
        <v>4797</v>
      </c>
      <c r="C2370">
        <v>10007199808</v>
      </c>
      <c r="D2370" t="s">
        <v>1630</v>
      </c>
    </row>
    <row r="2371" spans="1:4" x14ac:dyDescent="0.35">
      <c r="A2371" t="s">
        <v>509</v>
      </c>
      <c r="B2371" t="s">
        <v>6612</v>
      </c>
      <c r="C2371">
        <v>10009081204</v>
      </c>
      <c r="D2371" t="s">
        <v>15</v>
      </c>
    </row>
    <row r="2372" spans="1:4" x14ac:dyDescent="0.35">
      <c r="A2372" t="s">
        <v>3621</v>
      </c>
      <c r="B2372" t="s">
        <v>6613</v>
      </c>
      <c r="C2372">
        <v>10009683715</v>
      </c>
      <c r="D2372" t="s">
        <v>175</v>
      </c>
    </row>
    <row r="2373" spans="1:4" x14ac:dyDescent="0.35">
      <c r="A2373" t="s">
        <v>3622</v>
      </c>
      <c r="B2373" t="s">
        <v>6614</v>
      </c>
      <c r="C2373">
        <v>10044572389</v>
      </c>
      <c r="D2373" t="s">
        <v>227</v>
      </c>
    </row>
    <row r="2374" spans="1:4" x14ac:dyDescent="0.35">
      <c r="A2374" t="s">
        <v>3623</v>
      </c>
      <c r="B2374" t="s">
        <v>6615</v>
      </c>
      <c r="C2374">
        <v>10045364759</v>
      </c>
      <c r="D2374" t="s">
        <v>227</v>
      </c>
    </row>
    <row r="2375" spans="1:4" x14ac:dyDescent="0.35">
      <c r="A2375" t="s">
        <v>3624</v>
      </c>
      <c r="B2375" t="s">
        <v>5401</v>
      </c>
      <c r="C2375">
        <v>10091016595</v>
      </c>
      <c r="D2375" t="s">
        <v>31</v>
      </c>
    </row>
    <row r="2376" spans="1:4" x14ac:dyDescent="0.35">
      <c r="A2376" t="s">
        <v>3625</v>
      </c>
      <c r="B2376" t="s">
        <v>6616</v>
      </c>
      <c r="C2376">
        <v>10083931252</v>
      </c>
      <c r="D2376" t="s">
        <v>159</v>
      </c>
    </row>
    <row r="2377" spans="1:4" x14ac:dyDescent="0.35">
      <c r="A2377" t="s">
        <v>3626</v>
      </c>
      <c r="B2377" t="s">
        <v>6617</v>
      </c>
      <c r="C2377">
        <v>10023483074</v>
      </c>
      <c r="D2377" t="s">
        <v>38</v>
      </c>
    </row>
    <row r="2378" spans="1:4" x14ac:dyDescent="0.35">
      <c r="A2378" t="s">
        <v>3627</v>
      </c>
      <c r="B2378" t="s">
        <v>6132</v>
      </c>
      <c r="C2378">
        <v>10085003306</v>
      </c>
      <c r="D2378" t="s">
        <v>36</v>
      </c>
    </row>
    <row r="2379" spans="1:4" x14ac:dyDescent="0.35">
      <c r="A2379" t="s">
        <v>3628</v>
      </c>
      <c r="B2379" t="s">
        <v>4842</v>
      </c>
      <c r="C2379">
        <v>10045622922</v>
      </c>
      <c r="D2379" t="s">
        <v>227</v>
      </c>
    </row>
    <row r="2380" spans="1:4" x14ac:dyDescent="0.35">
      <c r="A2380" t="s">
        <v>3629</v>
      </c>
      <c r="B2380" t="s">
        <v>6618</v>
      </c>
      <c r="C2380">
        <v>10023483276</v>
      </c>
      <c r="D2380" t="s">
        <v>38</v>
      </c>
    </row>
    <row r="2381" spans="1:4" x14ac:dyDescent="0.35">
      <c r="A2381" t="s">
        <v>530</v>
      </c>
      <c r="B2381" t="s">
        <v>6389</v>
      </c>
      <c r="C2381">
        <v>10009809310</v>
      </c>
      <c r="D2381" t="s">
        <v>21</v>
      </c>
    </row>
    <row r="2382" spans="1:4" x14ac:dyDescent="0.35">
      <c r="A2382" t="s">
        <v>650</v>
      </c>
      <c r="B2382" t="s">
        <v>6619</v>
      </c>
      <c r="C2382">
        <v>10010751119</v>
      </c>
      <c r="D2382" t="s">
        <v>56</v>
      </c>
    </row>
    <row r="2383" spans="1:4" x14ac:dyDescent="0.35">
      <c r="A2383" t="s">
        <v>3630</v>
      </c>
      <c r="B2383" t="s">
        <v>6620</v>
      </c>
      <c r="C2383">
        <v>10069353364</v>
      </c>
      <c r="D2383" t="s">
        <v>36</v>
      </c>
    </row>
    <row r="2384" spans="1:4" x14ac:dyDescent="0.35">
      <c r="A2384" t="s">
        <v>1597</v>
      </c>
      <c r="B2384" t="s">
        <v>6621</v>
      </c>
      <c r="C2384">
        <v>10055221777</v>
      </c>
      <c r="D2384" t="s">
        <v>36</v>
      </c>
    </row>
    <row r="2385" spans="1:4" x14ac:dyDescent="0.35">
      <c r="A2385" t="s">
        <v>3631</v>
      </c>
      <c r="B2385" t="s">
        <v>6135</v>
      </c>
      <c r="C2385">
        <v>10009495371</v>
      </c>
      <c r="D2385" t="s">
        <v>19</v>
      </c>
    </row>
    <row r="2386" spans="1:4" x14ac:dyDescent="0.35">
      <c r="A2386" t="s">
        <v>3632</v>
      </c>
      <c r="B2386" t="s">
        <v>6622</v>
      </c>
      <c r="C2386">
        <v>10011053334</v>
      </c>
      <c r="D2386" t="s">
        <v>56</v>
      </c>
    </row>
    <row r="2387" spans="1:4" x14ac:dyDescent="0.35">
      <c r="A2387" t="s">
        <v>3633</v>
      </c>
      <c r="B2387" t="s">
        <v>6623</v>
      </c>
      <c r="C2387">
        <v>10015287483</v>
      </c>
      <c r="D2387" t="s">
        <v>40</v>
      </c>
    </row>
    <row r="2388" spans="1:4" x14ac:dyDescent="0.35">
      <c r="A2388" t="s">
        <v>3634</v>
      </c>
      <c r="B2388" t="s">
        <v>5969</v>
      </c>
      <c r="C2388">
        <v>10011139422</v>
      </c>
      <c r="D2388" t="s">
        <v>36</v>
      </c>
    </row>
    <row r="2389" spans="1:4" x14ac:dyDescent="0.35">
      <c r="A2389" t="s">
        <v>1575</v>
      </c>
      <c r="B2389" t="s">
        <v>6624</v>
      </c>
      <c r="C2389">
        <v>10086775271</v>
      </c>
      <c r="D2389" t="s">
        <v>36</v>
      </c>
    </row>
    <row r="2390" spans="1:4" x14ac:dyDescent="0.35">
      <c r="A2390" t="s">
        <v>3635</v>
      </c>
      <c r="B2390" t="s">
        <v>5884</v>
      </c>
      <c r="C2390">
        <v>10052178910</v>
      </c>
      <c r="D2390" t="s">
        <v>5435</v>
      </c>
    </row>
    <row r="2391" spans="1:4" x14ac:dyDescent="0.35">
      <c r="A2391" t="s">
        <v>3636</v>
      </c>
      <c r="B2391" t="s">
        <v>6625</v>
      </c>
      <c r="C2391">
        <v>10063679369</v>
      </c>
      <c r="D2391" t="s">
        <v>1702</v>
      </c>
    </row>
    <row r="2392" spans="1:4" x14ac:dyDescent="0.35">
      <c r="A2392" t="s">
        <v>3637</v>
      </c>
      <c r="B2392" t="s">
        <v>5916</v>
      </c>
      <c r="C2392">
        <v>10064951483</v>
      </c>
      <c r="D2392" t="s">
        <v>51</v>
      </c>
    </row>
    <row r="2393" spans="1:4" x14ac:dyDescent="0.35">
      <c r="A2393" t="s">
        <v>3638</v>
      </c>
      <c r="B2393" t="s">
        <v>5973</v>
      </c>
      <c r="C2393">
        <v>10034951508</v>
      </c>
      <c r="D2393" t="s">
        <v>121</v>
      </c>
    </row>
    <row r="2394" spans="1:4" x14ac:dyDescent="0.35">
      <c r="A2394" t="s">
        <v>3639</v>
      </c>
      <c r="B2394" t="s">
        <v>6626</v>
      </c>
      <c r="C2394">
        <v>10015979015</v>
      </c>
      <c r="D2394" t="s">
        <v>175</v>
      </c>
    </row>
    <row r="2395" spans="1:4" x14ac:dyDescent="0.35">
      <c r="A2395" t="s">
        <v>3640</v>
      </c>
      <c r="B2395" t="s">
        <v>5117</v>
      </c>
      <c r="C2395">
        <v>10014858562</v>
      </c>
      <c r="D2395" t="s">
        <v>67</v>
      </c>
    </row>
    <row r="2396" spans="1:4" x14ac:dyDescent="0.35">
      <c r="A2396" t="s">
        <v>585</v>
      </c>
      <c r="B2396" t="s">
        <v>6627</v>
      </c>
      <c r="C2396">
        <v>10009135663</v>
      </c>
      <c r="D2396" t="s">
        <v>36</v>
      </c>
    </row>
    <row r="2397" spans="1:4" x14ac:dyDescent="0.35">
      <c r="A2397" t="s">
        <v>3641</v>
      </c>
      <c r="B2397" t="s">
        <v>5078</v>
      </c>
      <c r="C2397">
        <v>10063468090</v>
      </c>
      <c r="D2397" t="s">
        <v>70</v>
      </c>
    </row>
    <row r="2398" spans="1:4" x14ac:dyDescent="0.35">
      <c r="A2398" t="s">
        <v>613</v>
      </c>
      <c r="B2398" t="s">
        <v>6628</v>
      </c>
      <c r="C2398">
        <v>10010801235</v>
      </c>
      <c r="D2398" t="s">
        <v>40</v>
      </c>
    </row>
    <row r="2399" spans="1:4" x14ac:dyDescent="0.35">
      <c r="A2399" t="s">
        <v>3642</v>
      </c>
      <c r="B2399" t="s">
        <v>6629</v>
      </c>
      <c r="C2399">
        <v>10089915142</v>
      </c>
      <c r="D2399" t="s">
        <v>1702</v>
      </c>
    </row>
    <row r="2400" spans="1:4" x14ac:dyDescent="0.35">
      <c r="A2400" t="s">
        <v>3643</v>
      </c>
      <c r="B2400" t="s">
        <v>6098</v>
      </c>
      <c r="C2400">
        <v>10014456317</v>
      </c>
      <c r="D2400" t="s">
        <v>161</v>
      </c>
    </row>
    <row r="2401" spans="1:4" x14ac:dyDescent="0.35">
      <c r="A2401" t="s">
        <v>3644</v>
      </c>
      <c r="B2401" t="s">
        <v>6630</v>
      </c>
      <c r="C2401">
        <v>10005346401</v>
      </c>
      <c r="D2401" t="s">
        <v>1642</v>
      </c>
    </row>
    <row r="2402" spans="1:4" x14ac:dyDescent="0.35">
      <c r="A2402" t="s">
        <v>3645</v>
      </c>
      <c r="B2402" t="s">
        <v>6631</v>
      </c>
      <c r="C2402">
        <v>10015335579</v>
      </c>
      <c r="D2402" t="s">
        <v>47</v>
      </c>
    </row>
    <row r="2403" spans="1:4" x14ac:dyDescent="0.35">
      <c r="A2403" t="s">
        <v>3646</v>
      </c>
      <c r="B2403" t="s">
        <v>6632</v>
      </c>
      <c r="C2403">
        <v>10035541689</v>
      </c>
      <c r="D2403" t="s">
        <v>244</v>
      </c>
    </row>
    <row r="2404" spans="1:4" x14ac:dyDescent="0.35">
      <c r="A2404" t="s">
        <v>3647</v>
      </c>
      <c r="B2404" t="s">
        <v>6633</v>
      </c>
      <c r="C2404">
        <v>10013443069</v>
      </c>
      <c r="D2404" t="s">
        <v>49</v>
      </c>
    </row>
    <row r="2405" spans="1:4" x14ac:dyDescent="0.35">
      <c r="A2405" t="s">
        <v>3648</v>
      </c>
      <c r="B2405" t="s">
        <v>4951</v>
      </c>
      <c r="C2405">
        <v>10048857668</v>
      </c>
      <c r="D2405" t="s">
        <v>294</v>
      </c>
    </row>
    <row r="2406" spans="1:4" x14ac:dyDescent="0.35">
      <c r="A2406" t="s">
        <v>3649</v>
      </c>
      <c r="B2406" t="s">
        <v>6634</v>
      </c>
      <c r="C2406">
        <v>10062141517</v>
      </c>
      <c r="D2406" t="s">
        <v>4984</v>
      </c>
    </row>
    <row r="2407" spans="1:4" x14ac:dyDescent="0.35">
      <c r="A2407" t="s">
        <v>552</v>
      </c>
      <c r="B2407" t="s">
        <v>6635</v>
      </c>
      <c r="C2407">
        <v>10006289018</v>
      </c>
      <c r="D2407" t="s">
        <v>36</v>
      </c>
    </row>
    <row r="2408" spans="1:4" x14ac:dyDescent="0.35">
      <c r="A2408" t="s">
        <v>3650</v>
      </c>
      <c r="B2408" t="s">
        <v>6636</v>
      </c>
      <c r="C2408">
        <v>10036578175</v>
      </c>
      <c r="D2408" t="s">
        <v>123</v>
      </c>
    </row>
    <row r="2409" spans="1:4" x14ac:dyDescent="0.35">
      <c r="A2409" t="s">
        <v>3651</v>
      </c>
      <c r="B2409" t="s">
        <v>6637</v>
      </c>
      <c r="C2409">
        <v>10073892762</v>
      </c>
      <c r="D2409" t="s">
        <v>227</v>
      </c>
    </row>
    <row r="2410" spans="1:4" x14ac:dyDescent="0.35">
      <c r="A2410" t="s">
        <v>3652</v>
      </c>
      <c r="B2410" t="s">
        <v>6638</v>
      </c>
      <c r="C2410">
        <v>10010098993</v>
      </c>
      <c r="D2410" t="s">
        <v>90</v>
      </c>
    </row>
    <row r="2411" spans="1:4" x14ac:dyDescent="0.35">
      <c r="A2411" t="s">
        <v>603</v>
      </c>
      <c r="B2411" t="s">
        <v>5535</v>
      </c>
      <c r="C2411">
        <v>10010857819</v>
      </c>
      <c r="D2411" t="s">
        <v>38</v>
      </c>
    </row>
    <row r="2412" spans="1:4" x14ac:dyDescent="0.35">
      <c r="A2412" t="s">
        <v>3653</v>
      </c>
      <c r="B2412" t="s">
        <v>6639</v>
      </c>
      <c r="C2412">
        <v>10015571009</v>
      </c>
      <c r="D2412" t="s">
        <v>161</v>
      </c>
    </row>
    <row r="2413" spans="1:4" x14ac:dyDescent="0.35">
      <c r="A2413" t="s">
        <v>553</v>
      </c>
      <c r="B2413" t="s">
        <v>6640</v>
      </c>
      <c r="C2413">
        <v>10002526125</v>
      </c>
      <c r="D2413" t="s">
        <v>53</v>
      </c>
    </row>
    <row r="2414" spans="1:4" x14ac:dyDescent="0.35">
      <c r="A2414" t="s">
        <v>3654</v>
      </c>
      <c r="B2414" t="s">
        <v>6641</v>
      </c>
      <c r="C2414">
        <v>10095298440</v>
      </c>
      <c r="D2414" t="s">
        <v>67</v>
      </c>
    </row>
    <row r="2415" spans="1:4" x14ac:dyDescent="0.35">
      <c r="A2415" t="s">
        <v>3655</v>
      </c>
      <c r="B2415" t="s">
        <v>5822</v>
      </c>
      <c r="C2415">
        <v>10010593289</v>
      </c>
      <c r="D2415" t="s">
        <v>70</v>
      </c>
    </row>
    <row r="2416" spans="1:4" x14ac:dyDescent="0.35">
      <c r="A2416" t="s">
        <v>3656</v>
      </c>
      <c r="B2416" t="s">
        <v>6476</v>
      </c>
      <c r="C2416">
        <v>10036578983</v>
      </c>
      <c r="D2416" t="s">
        <v>123</v>
      </c>
    </row>
    <row r="2417" spans="1:4" x14ac:dyDescent="0.35">
      <c r="A2417" t="s">
        <v>3657</v>
      </c>
      <c r="B2417" t="s">
        <v>6642</v>
      </c>
      <c r="C2417">
        <v>10009570547</v>
      </c>
      <c r="D2417" t="s">
        <v>90</v>
      </c>
    </row>
    <row r="2418" spans="1:4" x14ac:dyDescent="0.35">
      <c r="A2418" t="s">
        <v>3658</v>
      </c>
      <c r="B2418" t="s">
        <v>6643</v>
      </c>
      <c r="C2418">
        <v>10002810354</v>
      </c>
      <c r="D2418" t="s">
        <v>249</v>
      </c>
    </row>
    <row r="2419" spans="1:4" x14ac:dyDescent="0.35">
      <c r="A2419" t="s">
        <v>3659</v>
      </c>
      <c r="B2419" t="s">
        <v>6644</v>
      </c>
      <c r="C2419">
        <v>10062512844</v>
      </c>
      <c r="D2419" t="s">
        <v>59</v>
      </c>
    </row>
    <row r="2420" spans="1:4" x14ac:dyDescent="0.35">
      <c r="A2420" t="s">
        <v>3660</v>
      </c>
      <c r="B2420" t="s">
        <v>6223</v>
      </c>
      <c r="C2420">
        <v>10008937118</v>
      </c>
      <c r="D2420" t="s">
        <v>44</v>
      </c>
    </row>
    <row r="2421" spans="1:4" x14ac:dyDescent="0.35">
      <c r="A2421" t="s">
        <v>3661</v>
      </c>
      <c r="B2421" t="s">
        <v>4714</v>
      </c>
      <c r="C2421">
        <v>10015390446</v>
      </c>
      <c r="D2421" t="s">
        <v>61</v>
      </c>
    </row>
    <row r="2422" spans="1:4" x14ac:dyDescent="0.35">
      <c r="A2422" t="s">
        <v>3662</v>
      </c>
      <c r="B2422" t="s">
        <v>6645</v>
      </c>
      <c r="C2422">
        <v>10021311183</v>
      </c>
      <c r="D2422" t="s">
        <v>40</v>
      </c>
    </row>
    <row r="2423" spans="1:4" x14ac:dyDescent="0.35">
      <c r="A2423" t="s">
        <v>3663</v>
      </c>
      <c r="B2423" t="s">
        <v>6646</v>
      </c>
      <c r="C2423">
        <v>10075184175</v>
      </c>
      <c r="D2423" t="s">
        <v>36</v>
      </c>
    </row>
    <row r="2424" spans="1:4" x14ac:dyDescent="0.35">
      <c r="A2424" t="s">
        <v>3664</v>
      </c>
      <c r="B2424" t="s">
        <v>5111</v>
      </c>
      <c r="C2424">
        <v>10085003205</v>
      </c>
      <c r="D2424" t="s">
        <v>36</v>
      </c>
    </row>
    <row r="2425" spans="1:4" x14ac:dyDescent="0.35">
      <c r="A2425" t="s">
        <v>3665</v>
      </c>
      <c r="B2425" t="s">
        <v>6388</v>
      </c>
      <c r="C2425">
        <v>10015326182</v>
      </c>
      <c r="D2425" t="s">
        <v>38</v>
      </c>
    </row>
    <row r="2426" spans="1:4" x14ac:dyDescent="0.35">
      <c r="A2426" t="s">
        <v>3666</v>
      </c>
      <c r="B2426" t="s">
        <v>6243</v>
      </c>
      <c r="C2426">
        <v>10056296255</v>
      </c>
      <c r="D2426" t="s">
        <v>63</v>
      </c>
    </row>
    <row r="2427" spans="1:4" x14ac:dyDescent="0.35">
      <c r="A2427" t="s">
        <v>3667</v>
      </c>
      <c r="B2427" t="s">
        <v>6647</v>
      </c>
      <c r="C2427">
        <v>10002426600</v>
      </c>
      <c r="D2427" t="s">
        <v>90</v>
      </c>
    </row>
    <row r="2428" spans="1:4" x14ac:dyDescent="0.35">
      <c r="A2428" t="s">
        <v>3668</v>
      </c>
      <c r="B2428" t="s">
        <v>6648</v>
      </c>
      <c r="C2428">
        <v>10009914794</v>
      </c>
      <c r="D2428" t="s">
        <v>159</v>
      </c>
    </row>
    <row r="2429" spans="1:4" x14ac:dyDescent="0.35">
      <c r="A2429" t="s">
        <v>3669</v>
      </c>
      <c r="B2429" t="s">
        <v>6649</v>
      </c>
      <c r="C2429">
        <v>10063595810</v>
      </c>
      <c r="D2429" t="s">
        <v>285</v>
      </c>
    </row>
    <row r="2430" spans="1:4" x14ac:dyDescent="0.35">
      <c r="A2430" t="s">
        <v>3670</v>
      </c>
      <c r="B2430" t="s">
        <v>6475</v>
      </c>
      <c r="C2430">
        <v>10009226502</v>
      </c>
      <c r="D2430" t="s">
        <v>21</v>
      </c>
    </row>
    <row r="2431" spans="1:4" x14ac:dyDescent="0.35">
      <c r="A2431" t="s">
        <v>3671</v>
      </c>
      <c r="B2431" t="s">
        <v>6650</v>
      </c>
      <c r="C2431">
        <v>10016034585</v>
      </c>
      <c r="D2431" t="s">
        <v>260</v>
      </c>
    </row>
    <row r="2432" spans="1:4" x14ac:dyDescent="0.35">
      <c r="A2432" t="s">
        <v>3672</v>
      </c>
      <c r="B2432" t="s">
        <v>6567</v>
      </c>
      <c r="C2432">
        <v>10064237525</v>
      </c>
      <c r="D2432" t="s">
        <v>260</v>
      </c>
    </row>
    <row r="2433" spans="1:4" x14ac:dyDescent="0.35">
      <c r="A2433" t="s">
        <v>3673</v>
      </c>
      <c r="B2433" t="s">
        <v>6651</v>
      </c>
      <c r="C2433">
        <v>10015334771</v>
      </c>
      <c r="D2433" t="s">
        <v>15</v>
      </c>
    </row>
    <row r="2434" spans="1:4" x14ac:dyDescent="0.35">
      <c r="A2434" t="s">
        <v>3674</v>
      </c>
      <c r="B2434" t="s">
        <v>6652</v>
      </c>
      <c r="C2434">
        <v>10004603137</v>
      </c>
      <c r="D2434" t="s">
        <v>15</v>
      </c>
    </row>
    <row r="2435" spans="1:4" x14ac:dyDescent="0.35">
      <c r="A2435" t="s">
        <v>3675</v>
      </c>
      <c r="B2435" t="s">
        <v>6653</v>
      </c>
      <c r="C2435">
        <v>10054151141</v>
      </c>
      <c r="D2435" t="s">
        <v>238</v>
      </c>
    </row>
    <row r="2436" spans="1:4" x14ac:dyDescent="0.35">
      <c r="A2436" t="s">
        <v>3676</v>
      </c>
      <c r="B2436" t="s">
        <v>6654</v>
      </c>
      <c r="C2436">
        <v>10009137178</v>
      </c>
      <c r="D2436" t="s">
        <v>29</v>
      </c>
    </row>
    <row r="2437" spans="1:4" x14ac:dyDescent="0.35">
      <c r="A2437" t="s">
        <v>3677</v>
      </c>
      <c r="B2437" t="s">
        <v>6655</v>
      </c>
      <c r="C2437">
        <v>10049188781</v>
      </c>
      <c r="D2437" t="s">
        <v>90</v>
      </c>
    </row>
    <row r="2438" spans="1:4" x14ac:dyDescent="0.35">
      <c r="A2438" t="s">
        <v>3678</v>
      </c>
      <c r="B2438" t="s">
        <v>5447</v>
      </c>
      <c r="C2438">
        <v>10060359848</v>
      </c>
      <c r="D2438" t="s">
        <v>44</v>
      </c>
    </row>
    <row r="2439" spans="1:4" x14ac:dyDescent="0.35">
      <c r="A2439" t="s">
        <v>3679</v>
      </c>
      <c r="B2439" t="s">
        <v>5018</v>
      </c>
      <c r="C2439">
        <v>10054318364</v>
      </c>
      <c r="D2439" t="s">
        <v>90</v>
      </c>
    </row>
    <row r="2440" spans="1:4" x14ac:dyDescent="0.35">
      <c r="A2440" t="s">
        <v>3680</v>
      </c>
      <c r="B2440" t="s">
        <v>6656</v>
      </c>
      <c r="C2440">
        <v>10064934107</v>
      </c>
      <c r="D2440" t="s">
        <v>51</v>
      </c>
    </row>
    <row r="2441" spans="1:4" x14ac:dyDescent="0.35">
      <c r="A2441" t="s">
        <v>3681</v>
      </c>
      <c r="B2441" t="s">
        <v>6657</v>
      </c>
      <c r="C2441">
        <v>10051368857</v>
      </c>
      <c r="D2441" t="s">
        <v>27</v>
      </c>
    </row>
    <row r="2442" spans="1:4" x14ac:dyDescent="0.35">
      <c r="A2442" t="s">
        <v>3682</v>
      </c>
      <c r="B2442" t="s">
        <v>6658</v>
      </c>
      <c r="C2442">
        <v>10009203664</v>
      </c>
      <c r="D2442" t="s">
        <v>38</v>
      </c>
    </row>
    <row r="2443" spans="1:4" x14ac:dyDescent="0.35">
      <c r="A2443" t="s">
        <v>3683</v>
      </c>
      <c r="B2443" t="s">
        <v>6659</v>
      </c>
      <c r="C2443">
        <v>10056178744</v>
      </c>
      <c r="D2443" t="s">
        <v>270</v>
      </c>
    </row>
    <row r="2444" spans="1:4" x14ac:dyDescent="0.35">
      <c r="A2444" t="s">
        <v>3684</v>
      </c>
      <c r="B2444" t="s">
        <v>6660</v>
      </c>
      <c r="C2444">
        <v>10007890023</v>
      </c>
      <c r="D2444" t="s">
        <v>159</v>
      </c>
    </row>
    <row r="2445" spans="1:4" x14ac:dyDescent="0.35">
      <c r="A2445" t="s">
        <v>3685</v>
      </c>
      <c r="B2445" t="s">
        <v>6661</v>
      </c>
      <c r="C2445">
        <v>10035344457</v>
      </c>
      <c r="D2445" t="s">
        <v>21</v>
      </c>
    </row>
    <row r="2446" spans="1:4" x14ac:dyDescent="0.35">
      <c r="A2446" t="s">
        <v>3686</v>
      </c>
      <c r="B2446" t="s">
        <v>6081</v>
      </c>
      <c r="C2446">
        <v>10021930569</v>
      </c>
      <c r="D2446" t="s">
        <v>29</v>
      </c>
    </row>
    <row r="2447" spans="1:4" x14ac:dyDescent="0.35">
      <c r="A2447" t="s">
        <v>3687</v>
      </c>
      <c r="B2447" t="s">
        <v>6662</v>
      </c>
      <c r="C2447">
        <v>10080569089</v>
      </c>
      <c r="D2447" t="s">
        <v>5837</v>
      </c>
    </row>
    <row r="2448" spans="1:4" x14ac:dyDescent="0.35">
      <c r="A2448" t="s">
        <v>3688</v>
      </c>
      <c r="B2448" t="s">
        <v>6663</v>
      </c>
      <c r="C2448">
        <v>10009521037</v>
      </c>
      <c r="D2448" t="s">
        <v>19</v>
      </c>
    </row>
    <row r="2449" spans="1:4" x14ac:dyDescent="0.35">
      <c r="A2449" t="s">
        <v>3689</v>
      </c>
      <c r="B2449" t="s">
        <v>4716</v>
      </c>
      <c r="C2449">
        <v>10035025468</v>
      </c>
      <c r="D2449" t="s">
        <v>249</v>
      </c>
    </row>
    <row r="2450" spans="1:4" x14ac:dyDescent="0.35">
      <c r="A2450" t="s">
        <v>3690</v>
      </c>
      <c r="B2450" t="s">
        <v>6324</v>
      </c>
      <c r="C2450">
        <v>10010697767</v>
      </c>
      <c r="D2450" t="s">
        <v>47</v>
      </c>
    </row>
    <row r="2451" spans="1:4" x14ac:dyDescent="0.35">
      <c r="A2451" t="s">
        <v>525</v>
      </c>
      <c r="B2451" t="s">
        <v>6664</v>
      </c>
      <c r="C2451">
        <v>10002523701</v>
      </c>
      <c r="D2451" t="s">
        <v>15</v>
      </c>
    </row>
    <row r="2452" spans="1:4" x14ac:dyDescent="0.35">
      <c r="A2452" t="s">
        <v>3691</v>
      </c>
      <c r="B2452" t="s">
        <v>4850</v>
      </c>
      <c r="C2452">
        <v>10044681719</v>
      </c>
      <c r="D2452" t="s">
        <v>27</v>
      </c>
    </row>
    <row r="2453" spans="1:4" x14ac:dyDescent="0.35">
      <c r="A2453" t="s">
        <v>485</v>
      </c>
      <c r="B2453" t="s">
        <v>5201</v>
      </c>
      <c r="C2453">
        <v>10015340936</v>
      </c>
      <c r="D2453" t="s">
        <v>38</v>
      </c>
    </row>
    <row r="2454" spans="1:4" x14ac:dyDescent="0.35">
      <c r="A2454" t="s">
        <v>3692</v>
      </c>
      <c r="B2454" t="s">
        <v>6665</v>
      </c>
      <c r="C2454">
        <v>10007829193</v>
      </c>
      <c r="D2454" t="s">
        <v>270</v>
      </c>
    </row>
    <row r="2455" spans="1:4" x14ac:dyDescent="0.35">
      <c r="A2455" t="s">
        <v>3693</v>
      </c>
      <c r="B2455" t="s">
        <v>5124</v>
      </c>
      <c r="C2455">
        <v>10051474951</v>
      </c>
      <c r="D2455" t="s">
        <v>67</v>
      </c>
    </row>
    <row r="2456" spans="1:4" x14ac:dyDescent="0.35">
      <c r="A2456" t="s">
        <v>3694</v>
      </c>
      <c r="B2456" t="s">
        <v>5754</v>
      </c>
      <c r="C2456">
        <v>10007498989</v>
      </c>
      <c r="D2456" t="s">
        <v>15</v>
      </c>
    </row>
    <row r="2457" spans="1:4" x14ac:dyDescent="0.35">
      <c r="A2457" t="s">
        <v>3695</v>
      </c>
      <c r="B2457" t="s">
        <v>6666</v>
      </c>
      <c r="C2457">
        <v>10062568418</v>
      </c>
      <c r="D2457" t="s">
        <v>38</v>
      </c>
    </row>
    <row r="2458" spans="1:4" x14ac:dyDescent="0.35">
      <c r="A2458" t="s">
        <v>3696</v>
      </c>
      <c r="B2458" t="s">
        <v>6667</v>
      </c>
      <c r="C2458">
        <v>10096870749</v>
      </c>
      <c r="D2458" t="s">
        <v>270</v>
      </c>
    </row>
    <row r="2459" spans="1:4" x14ac:dyDescent="0.35">
      <c r="A2459" t="s">
        <v>3697</v>
      </c>
      <c r="B2459" t="s">
        <v>6668</v>
      </c>
      <c r="C2459">
        <v>10064872974</v>
      </c>
      <c r="D2459" t="s">
        <v>21</v>
      </c>
    </row>
    <row r="2460" spans="1:4" x14ac:dyDescent="0.35">
      <c r="A2460" t="s">
        <v>3698</v>
      </c>
      <c r="B2460" t="s">
        <v>6669</v>
      </c>
      <c r="C2460">
        <v>10015708627</v>
      </c>
      <c r="D2460" t="s">
        <v>61</v>
      </c>
    </row>
    <row r="2461" spans="1:4" x14ac:dyDescent="0.35">
      <c r="A2461" t="s">
        <v>3699</v>
      </c>
      <c r="B2461" t="s">
        <v>6670</v>
      </c>
      <c r="C2461">
        <v>10002192180</v>
      </c>
      <c r="D2461" t="s">
        <v>6671</v>
      </c>
    </row>
    <row r="2462" spans="1:4" x14ac:dyDescent="0.35">
      <c r="A2462" t="s">
        <v>3700</v>
      </c>
      <c r="B2462" t="s">
        <v>6672</v>
      </c>
      <c r="C2462">
        <v>10022230764</v>
      </c>
      <c r="D2462" t="s">
        <v>29</v>
      </c>
    </row>
    <row r="2463" spans="1:4" x14ac:dyDescent="0.35">
      <c r="A2463" t="s">
        <v>3701</v>
      </c>
      <c r="B2463" t="s">
        <v>5295</v>
      </c>
      <c r="C2463">
        <v>10010808107</v>
      </c>
      <c r="D2463" t="s">
        <v>47</v>
      </c>
    </row>
    <row r="2464" spans="1:4" x14ac:dyDescent="0.35">
      <c r="A2464" t="s">
        <v>3702</v>
      </c>
      <c r="B2464" t="s">
        <v>6673</v>
      </c>
      <c r="C2464">
        <v>10008964703</v>
      </c>
      <c r="D2464" t="s">
        <v>15</v>
      </c>
    </row>
    <row r="2465" spans="1:4" x14ac:dyDescent="0.35">
      <c r="A2465" t="s">
        <v>3703</v>
      </c>
      <c r="B2465" t="s">
        <v>6674</v>
      </c>
      <c r="C2465">
        <v>10034932916</v>
      </c>
      <c r="D2465" t="s">
        <v>121</v>
      </c>
    </row>
    <row r="2466" spans="1:4" x14ac:dyDescent="0.35">
      <c r="A2466" t="s">
        <v>360</v>
      </c>
      <c r="B2466" t="s">
        <v>4856</v>
      </c>
      <c r="C2466">
        <v>10008688857</v>
      </c>
      <c r="D2466" t="s">
        <v>15</v>
      </c>
    </row>
    <row r="2467" spans="1:4" x14ac:dyDescent="0.35">
      <c r="A2467" t="s">
        <v>3704</v>
      </c>
      <c r="B2467" t="s">
        <v>6675</v>
      </c>
      <c r="C2467">
        <v>10069650832</v>
      </c>
      <c r="D2467" t="s">
        <v>38</v>
      </c>
    </row>
    <row r="2468" spans="1:4" x14ac:dyDescent="0.35">
      <c r="A2468" t="s">
        <v>3705</v>
      </c>
      <c r="B2468" t="s">
        <v>5288</v>
      </c>
      <c r="C2468">
        <v>10077354248</v>
      </c>
      <c r="D2468" t="s">
        <v>175</v>
      </c>
    </row>
    <row r="2469" spans="1:4" x14ac:dyDescent="0.35">
      <c r="A2469" t="s">
        <v>3706</v>
      </c>
      <c r="B2469" t="s">
        <v>6676</v>
      </c>
      <c r="C2469">
        <v>10016040952</v>
      </c>
      <c r="D2469" t="s">
        <v>17</v>
      </c>
    </row>
    <row r="2470" spans="1:4" x14ac:dyDescent="0.35">
      <c r="A2470" t="s">
        <v>3707</v>
      </c>
      <c r="B2470" t="s">
        <v>6677</v>
      </c>
      <c r="C2470">
        <v>10061611855</v>
      </c>
      <c r="D2470" t="s">
        <v>67</v>
      </c>
    </row>
    <row r="2471" spans="1:4" x14ac:dyDescent="0.35">
      <c r="A2471" t="s">
        <v>3708</v>
      </c>
      <c r="B2471" t="s">
        <v>6678</v>
      </c>
      <c r="C2471">
        <v>10096344424</v>
      </c>
      <c r="D2471" t="s">
        <v>159</v>
      </c>
    </row>
    <row r="2472" spans="1:4" x14ac:dyDescent="0.35">
      <c r="A2472" t="s">
        <v>3709</v>
      </c>
      <c r="B2472" t="s">
        <v>6679</v>
      </c>
      <c r="C2472">
        <v>10065464977</v>
      </c>
      <c r="D2472" t="s">
        <v>260</v>
      </c>
    </row>
    <row r="2473" spans="1:4" x14ac:dyDescent="0.35">
      <c r="A2473" t="s">
        <v>3710</v>
      </c>
      <c r="B2473" t="s">
        <v>4808</v>
      </c>
      <c r="C2473">
        <v>10095119392</v>
      </c>
      <c r="D2473" t="s">
        <v>38</v>
      </c>
    </row>
    <row r="2474" spans="1:4" x14ac:dyDescent="0.35">
      <c r="A2474" t="s">
        <v>3711</v>
      </c>
      <c r="B2474" t="s">
        <v>6680</v>
      </c>
      <c r="C2474">
        <v>10016191506</v>
      </c>
      <c r="D2474" t="s">
        <v>121</v>
      </c>
    </row>
    <row r="2475" spans="1:4" x14ac:dyDescent="0.35">
      <c r="A2475" t="s">
        <v>3712</v>
      </c>
      <c r="B2475" t="s">
        <v>6681</v>
      </c>
      <c r="C2475">
        <v>10015397823</v>
      </c>
      <c r="D2475" t="s">
        <v>47</v>
      </c>
    </row>
    <row r="2476" spans="1:4" x14ac:dyDescent="0.35">
      <c r="A2476" t="s">
        <v>3713</v>
      </c>
      <c r="B2476" t="s">
        <v>6147</v>
      </c>
      <c r="C2476">
        <v>10015999324</v>
      </c>
      <c r="D2476" t="s">
        <v>15</v>
      </c>
    </row>
    <row r="2477" spans="1:4" x14ac:dyDescent="0.35">
      <c r="A2477" t="s">
        <v>3714</v>
      </c>
      <c r="B2477" t="s">
        <v>6611</v>
      </c>
      <c r="C2477">
        <v>10054339582</v>
      </c>
      <c r="D2477" t="s">
        <v>47</v>
      </c>
    </row>
    <row r="2478" spans="1:4" x14ac:dyDescent="0.35">
      <c r="A2478" t="s">
        <v>3715</v>
      </c>
      <c r="B2478" t="s">
        <v>6682</v>
      </c>
      <c r="C2478">
        <v>10023484084</v>
      </c>
      <c r="D2478" t="s">
        <v>38</v>
      </c>
    </row>
    <row r="2479" spans="1:4" x14ac:dyDescent="0.35">
      <c r="A2479" t="s">
        <v>3716</v>
      </c>
      <c r="B2479" t="s">
        <v>5031</v>
      </c>
      <c r="C2479">
        <v>10077467921</v>
      </c>
      <c r="D2479" t="s">
        <v>175</v>
      </c>
    </row>
    <row r="2480" spans="1:4" x14ac:dyDescent="0.35">
      <c r="A2480" t="s">
        <v>3717</v>
      </c>
      <c r="B2480" t="s">
        <v>6683</v>
      </c>
      <c r="C2480">
        <v>10072671875</v>
      </c>
      <c r="D2480" t="s">
        <v>159</v>
      </c>
    </row>
    <row r="2481" spans="1:4" x14ac:dyDescent="0.35">
      <c r="A2481" t="s">
        <v>3718</v>
      </c>
      <c r="B2481" t="s">
        <v>6684</v>
      </c>
      <c r="C2481">
        <v>10014242614</v>
      </c>
      <c r="D2481" t="s">
        <v>21</v>
      </c>
    </row>
    <row r="2482" spans="1:4" x14ac:dyDescent="0.35">
      <c r="A2482" t="s">
        <v>3719</v>
      </c>
      <c r="B2482" t="s">
        <v>6685</v>
      </c>
      <c r="C2482">
        <v>10093542235</v>
      </c>
      <c r="D2482" t="s">
        <v>244</v>
      </c>
    </row>
    <row r="2483" spans="1:4" x14ac:dyDescent="0.35">
      <c r="A2483" t="s">
        <v>3720</v>
      </c>
      <c r="B2483" t="s">
        <v>6624</v>
      </c>
      <c r="C2483">
        <v>10075184781</v>
      </c>
      <c r="D2483" t="s">
        <v>36</v>
      </c>
    </row>
    <row r="2484" spans="1:4" x14ac:dyDescent="0.35">
      <c r="A2484" t="s">
        <v>3721</v>
      </c>
      <c r="B2484" t="s">
        <v>6686</v>
      </c>
      <c r="C2484">
        <v>10095119190</v>
      </c>
      <c r="D2484" t="s">
        <v>38</v>
      </c>
    </row>
    <row r="2485" spans="1:4" x14ac:dyDescent="0.35">
      <c r="A2485" t="s">
        <v>3722</v>
      </c>
      <c r="B2485" t="s">
        <v>5340</v>
      </c>
      <c r="C2485">
        <v>10034967167</v>
      </c>
      <c r="D2485" t="s">
        <v>121</v>
      </c>
    </row>
    <row r="2486" spans="1:4" x14ac:dyDescent="0.35">
      <c r="A2486" t="s">
        <v>3723</v>
      </c>
      <c r="B2486" t="s">
        <v>6687</v>
      </c>
      <c r="C2486">
        <v>10005316590</v>
      </c>
      <c r="D2486" t="s">
        <v>15</v>
      </c>
    </row>
    <row r="2487" spans="1:4" x14ac:dyDescent="0.35">
      <c r="A2487" t="s">
        <v>3724</v>
      </c>
      <c r="B2487" t="s">
        <v>6688</v>
      </c>
      <c r="C2487">
        <v>10016279412</v>
      </c>
      <c r="D2487" t="s">
        <v>15</v>
      </c>
    </row>
    <row r="2488" spans="1:4" x14ac:dyDescent="0.35">
      <c r="A2488" t="s">
        <v>3725</v>
      </c>
      <c r="B2488" t="s">
        <v>6689</v>
      </c>
      <c r="C2488">
        <v>10023481963</v>
      </c>
      <c r="D2488" t="s">
        <v>38</v>
      </c>
    </row>
    <row r="2489" spans="1:4" x14ac:dyDescent="0.35">
      <c r="A2489" t="s">
        <v>3726</v>
      </c>
      <c r="B2489" t="s">
        <v>6690</v>
      </c>
      <c r="C2489">
        <v>10064733841</v>
      </c>
      <c r="D2489" t="s">
        <v>67</v>
      </c>
    </row>
    <row r="2490" spans="1:4" x14ac:dyDescent="0.35">
      <c r="A2490" t="s">
        <v>3727</v>
      </c>
      <c r="B2490" t="s">
        <v>4844</v>
      </c>
      <c r="C2490">
        <v>10035316064</v>
      </c>
      <c r="D2490" t="s">
        <v>21</v>
      </c>
    </row>
    <row r="2491" spans="1:4" x14ac:dyDescent="0.35">
      <c r="A2491" t="s">
        <v>3728</v>
      </c>
      <c r="B2491" t="s">
        <v>6691</v>
      </c>
      <c r="C2491">
        <v>10014669515</v>
      </c>
      <c r="D2491" t="s">
        <v>260</v>
      </c>
    </row>
    <row r="2492" spans="1:4" x14ac:dyDescent="0.35">
      <c r="A2492" t="s">
        <v>3729</v>
      </c>
      <c r="B2492" t="s">
        <v>6692</v>
      </c>
      <c r="C2492">
        <v>10008900439</v>
      </c>
      <c r="D2492" t="s">
        <v>19</v>
      </c>
    </row>
    <row r="2493" spans="1:4" x14ac:dyDescent="0.35">
      <c r="A2493" t="s">
        <v>3730</v>
      </c>
      <c r="B2493" t="s">
        <v>6212</v>
      </c>
      <c r="C2493">
        <v>10010915211</v>
      </c>
      <c r="D2493" t="s">
        <v>38</v>
      </c>
    </row>
    <row r="2494" spans="1:4" x14ac:dyDescent="0.35">
      <c r="A2494" t="s">
        <v>3731</v>
      </c>
      <c r="B2494" t="s">
        <v>5405</v>
      </c>
      <c r="C2494">
        <v>10027974174</v>
      </c>
      <c r="D2494" t="s">
        <v>17</v>
      </c>
    </row>
    <row r="2495" spans="1:4" x14ac:dyDescent="0.35">
      <c r="A2495" t="s">
        <v>3732</v>
      </c>
      <c r="B2495" t="s">
        <v>6693</v>
      </c>
      <c r="C2495">
        <v>10064646642</v>
      </c>
      <c r="D2495" t="s">
        <v>67</v>
      </c>
    </row>
    <row r="2496" spans="1:4" x14ac:dyDescent="0.35">
      <c r="A2496" t="s">
        <v>3733</v>
      </c>
      <c r="B2496" t="s">
        <v>4849</v>
      </c>
      <c r="C2496">
        <v>10015565450</v>
      </c>
      <c r="D2496" t="s">
        <v>65</v>
      </c>
    </row>
    <row r="2497" spans="1:4" x14ac:dyDescent="0.35">
      <c r="A2497" t="s">
        <v>3734</v>
      </c>
      <c r="B2497" t="s">
        <v>5317</v>
      </c>
      <c r="C2497">
        <v>10034937663</v>
      </c>
      <c r="D2497" t="s">
        <v>121</v>
      </c>
    </row>
    <row r="2498" spans="1:4" x14ac:dyDescent="0.35">
      <c r="A2498" t="s">
        <v>3735</v>
      </c>
      <c r="B2498" t="s">
        <v>6694</v>
      </c>
      <c r="C2498">
        <v>10052589138</v>
      </c>
      <c r="D2498" t="s">
        <v>47</v>
      </c>
    </row>
    <row r="2499" spans="1:4" x14ac:dyDescent="0.35">
      <c r="A2499" t="s">
        <v>3736</v>
      </c>
      <c r="B2499" t="s">
        <v>6695</v>
      </c>
      <c r="C2499">
        <v>10048454817</v>
      </c>
      <c r="D2499" t="s">
        <v>15</v>
      </c>
    </row>
    <row r="2500" spans="1:4" x14ac:dyDescent="0.35">
      <c r="A2500" t="s">
        <v>3737</v>
      </c>
      <c r="B2500" t="s">
        <v>5282</v>
      </c>
      <c r="C2500">
        <v>10096890755</v>
      </c>
      <c r="D2500" t="s">
        <v>6696</v>
      </c>
    </row>
    <row r="2501" spans="1:4" x14ac:dyDescent="0.35">
      <c r="A2501" t="s">
        <v>3738</v>
      </c>
      <c r="B2501" t="s">
        <v>6697</v>
      </c>
      <c r="C2501">
        <v>10015225546</v>
      </c>
      <c r="D2501" t="s">
        <v>53</v>
      </c>
    </row>
    <row r="2502" spans="1:4" x14ac:dyDescent="0.35">
      <c r="A2502" t="s">
        <v>3739</v>
      </c>
      <c r="B2502" t="s">
        <v>6698</v>
      </c>
      <c r="C2502">
        <v>10084256406</v>
      </c>
      <c r="D2502" t="s">
        <v>67</v>
      </c>
    </row>
    <row r="2503" spans="1:4" x14ac:dyDescent="0.35">
      <c r="A2503" t="s">
        <v>3740</v>
      </c>
      <c r="B2503" t="s">
        <v>6506</v>
      </c>
      <c r="C2503">
        <v>10076238445</v>
      </c>
      <c r="D2503" t="s">
        <v>121</v>
      </c>
    </row>
    <row r="2504" spans="1:4" x14ac:dyDescent="0.35">
      <c r="A2504" t="s">
        <v>3741</v>
      </c>
      <c r="B2504" t="s">
        <v>6699</v>
      </c>
      <c r="C2504">
        <v>10020780212</v>
      </c>
      <c r="D2504" t="s">
        <v>40</v>
      </c>
    </row>
    <row r="2505" spans="1:4" x14ac:dyDescent="0.35">
      <c r="A2505" t="s">
        <v>3742</v>
      </c>
      <c r="B2505" t="s">
        <v>6700</v>
      </c>
      <c r="C2505">
        <v>10010880653</v>
      </c>
      <c r="D2505" t="s">
        <v>121</v>
      </c>
    </row>
    <row r="2506" spans="1:4" x14ac:dyDescent="0.35">
      <c r="A2506" t="s">
        <v>3743</v>
      </c>
      <c r="B2506" t="s">
        <v>6701</v>
      </c>
      <c r="C2506">
        <v>10084277422</v>
      </c>
      <c r="D2506" t="s">
        <v>67</v>
      </c>
    </row>
    <row r="2507" spans="1:4" x14ac:dyDescent="0.35">
      <c r="A2507" t="s">
        <v>3744</v>
      </c>
      <c r="B2507" t="s">
        <v>6702</v>
      </c>
      <c r="C2507">
        <v>10036173607</v>
      </c>
      <c r="D2507" t="s">
        <v>15</v>
      </c>
    </row>
    <row r="2508" spans="1:4" x14ac:dyDescent="0.35">
      <c r="A2508" t="s">
        <v>3745</v>
      </c>
      <c r="B2508" t="s">
        <v>5404</v>
      </c>
      <c r="C2508">
        <v>10021306941</v>
      </c>
      <c r="D2508" t="s">
        <v>40</v>
      </c>
    </row>
    <row r="2509" spans="1:4" x14ac:dyDescent="0.35">
      <c r="A2509" t="s">
        <v>3746</v>
      </c>
      <c r="B2509" t="s">
        <v>5337</v>
      </c>
      <c r="C2509">
        <v>10084661378</v>
      </c>
      <c r="D2509" t="s">
        <v>38</v>
      </c>
    </row>
    <row r="2510" spans="1:4" x14ac:dyDescent="0.35">
      <c r="A2510" t="s">
        <v>3747</v>
      </c>
      <c r="B2510" t="s">
        <v>5811</v>
      </c>
      <c r="C2510">
        <v>10015646888</v>
      </c>
      <c r="D2510" t="s">
        <v>61</v>
      </c>
    </row>
    <row r="2511" spans="1:4" x14ac:dyDescent="0.35">
      <c r="A2511" t="s">
        <v>3748</v>
      </c>
      <c r="B2511" t="s">
        <v>6388</v>
      </c>
      <c r="C2511">
        <v>10079505224</v>
      </c>
      <c r="D2511" t="s">
        <v>121</v>
      </c>
    </row>
    <row r="2512" spans="1:4" x14ac:dyDescent="0.35">
      <c r="A2512" t="s">
        <v>3184</v>
      </c>
      <c r="B2512" t="s">
        <v>6188</v>
      </c>
      <c r="C2512">
        <v>10088655758</v>
      </c>
      <c r="D2512" t="s">
        <v>31</v>
      </c>
    </row>
    <row r="2513" spans="1:4" x14ac:dyDescent="0.35">
      <c r="A2513" t="s">
        <v>3749</v>
      </c>
      <c r="B2513" t="s">
        <v>6703</v>
      </c>
      <c r="C2513">
        <v>10034947868</v>
      </c>
      <c r="D2513" t="s">
        <v>121</v>
      </c>
    </row>
    <row r="2514" spans="1:4" x14ac:dyDescent="0.35">
      <c r="A2514" t="s">
        <v>3750</v>
      </c>
      <c r="B2514" t="s">
        <v>6704</v>
      </c>
      <c r="C2514">
        <v>10006502115</v>
      </c>
      <c r="D2514" t="s">
        <v>19</v>
      </c>
    </row>
    <row r="2515" spans="1:4" x14ac:dyDescent="0.35">
      <c r="A2515" t="s">
        <v>3751</v>
      </c>
      <c r="B2515" t="s">
        <v>6567</v>
      </c>
      <c r="C2515">
        <v>10034918970</v>
      </c>
      <c r="D2515" t="s">
        <v>121</v>
      </c>
    </row>
    <row r="2516" spans="1:4" x14ac:dyDescent="0.35">
      <c r="A2516" t="s">
        <v>3752</v>
      </c>
      <c r="B2516" t="s">
        <v>6071</v>
      </c>
      <c r="C2516">
        <v>10023433766</v>
      </c>
      <c r="D2516" t="s">
        <v>19</v>
      </c>
    </row>
    <row r="2517" spans="1:4" x14ac:dyDescent="0.35">
      <c r="A2517" t="s">
        <v>3753</v>
      </c>
      <c r="B2517" t="s">
        <v>6705</v>
      </c>
      <c r="C2517">
        <v>10015510482</v>
      </c>
      <c r="D2517" t="s">
        <v>19</v>
      </c>
    </row>
    <row r="2518" spans="1:4" x14ac:dyDescent="0.35">
      <c r="A2518" t="s">
        <v>3754</v>
      </c>
      <c r="B2518" t="s">
        <v>6130</v>
      </c>
      <c r="C2518">
        <v>10067678294</v>
      </c>
      <c r="D2518" t="s">
        <v>17</v>
      </c>
    </row>
    <row r="2519" spans="1:4" x14ac:dyDescent="0.35">
      <c r="A2519" t="s">
        <v>3755</v>
      </c>
      <c r="B2519" t="s">
        <v>6706</v>
      </c>
      <c r="C2519">
        <v>10082433715</v>
      </c>
      <c r="D2519" t="s">
        <v>15</v>
      </c>
    </row>
    <row r="2520" spans="1:4" x14ac:dyDescent="0.35">
      <c r="A2520" t="s">
        <v>3756</v>
      </c>
      <c r="B2520" t="s">
        <v>6707</v>
      </c>
      <c r="C2520">
        <v>10020982090</v>
      </c>
      <c r="D2520" t="s">
        <v>40</v>
      </c>
    </row>
    <row r="2521" spans="1:4" x14ac:dyDescent="0.35">
      <c r="A2521" t="s">
        <v>3757</v>
      </c>
      <c r="B2521" t="s">
        <v>6708</v>
      </c>
      <c r="C2521">
        <v>10049921840</v>
      </c>
      <c r="D2521" t="s">
        <v>67</v>
      </c>
    </row>
    <row r="2522" spans="1:4" x14ac:dyDescent="0.35">
      <c r="A2522" t="s">
        <v>3758</v>
      </c>
      <c r="B2522" t="s">
        <v>6709</v>
      </c>
      <c r="C2522">
        <v>10015540592</v>
      </c>
      <c r="D2522" t="s">
        <v>15</v>
      </c>
    </row>
    <row r="2523" spans="1:4" x14ac:dyDescent="0.35">
      <c r="A2523" t="s">
        <v>3759</v>
      </c>
      <c r="B2523" t="s">
        <v>6710</v>
      </c>
      <c r="C2523">
        <v>10036440456</v>
      </c>
      <c r="D2523" t="s">
        <v>15</v>
      </c>
    </row>
    <row r="2524" spans="1:4" x14ac:dyDescent="0.35">
      <c r="A2524" t="s">
        <v>3760</v>
      </c>
      <c r="B2524" t="s">
        <v>6711</v>
      </c>
      <c r="C2524">
        <v>10072256593</v>
      </c>
      <c r="D2524" t="s">
        <v>4804</v>
      </c>
    </row>
    <row r="2525" spans="1:4" x14ac:dyDescent="0.35">
      <c r="A2525" t="s">
        <v>3761</v>
      </c>
      <c r="B2525" t="s">
        <v>6712</v>
      </c>
      <c r="C2525">
        <v>10036078021</v>
      </c>
      <c r="D2525" t="s">
        <v>121</v>
      </c>
    </row>
    <row r="2526" spans="1:4" x14ac:dyDescent="0.35">
      <c r="A2526" t="s">
        <v>3762</v>
      </c>
      <c r="B2526" t="s">
        <v>6713</v>
      </c>
      <c r="C2526">
        <v>10066995254</v>
      </c>
      <c r="D2526" t="s">
        <v>21</v>
      </c>
    </row>
    <row r="2527" spans="1:4" x14ac:dyDescent="0.35">
      <c r="A2527" t="s">
        <v>655</v>
      </c>
      <c r="B2527" t="s">
        <v>5541</v>
      </c>
      <c r="C2527">
        <v>10008679056</v>
      </c>
      <c r="D2527" t="s">
        <v>15</v>
      </c>
    </row>
    <row r="2528" spans="1:4" x14ac:dyDescent="0.35">
      <c r="A2528" t="s">
        <v>1687</v>
      </c>
      <c r="B2528" t="s">
        <v>6714</v>
      </c>
      <c r="C2528">
        <v>10006406529</v>
      </c>
      <c r="D2528" t="s">
        <v>65</v>
      </c>
    </row>
    <row r="2529" spans="1:4" x14ac:dyDescent="0.35">
      <c r="A2529" t="s">
        <v>3763</v>
      </c>
      <c r="B2529" t="s">
        <v>6715</v>
      </c>
      <c r="C2529">
        <v>10059449967</v>
      </c>
      <c r="D2529" t="s">
        <v>148</v>
      </c>
    </row>
    <row r="2530" spans="1:4" x14ac:dyDescent="0.35">
      <c r="A2530" t="s">
        <v>519</v>
      </c>
      <c r="B2530" t="s">
        <v>6716</v>
      </c>
      <c r="C2530">
        <v>10004602935</v>
      </c>
      <c r="D2530" t="s">
        <v>15</v>
      </c>
    </row>
    <row r="2531" spans="1:4" x14ac:dyDescent="0.35">
      <c r="A2531" t="s">
        <v>3764</v>
      </c>
      <c r="B2531" t="s">
        <v>6717</v>
      </c>
      <c r="C2531">
        <v>10011156495</v>
      </c>
      <c r="D2531" t="s">
        <v>36</v>
      </c>
    </row>
    <row r="2532" spans="1:4" x14ac:dyDescent="0.35">
      <c r="A2532" t="s">
        <v>3765</v>
      </c>
      <c r="B2532" t="s">
        <v>6113</v>
      </c>
      <c r="C2532">
        <v>10009135057</v>
      </c>
      <c r="D2532" t="s">
        <v>51</v>
      </c>
    </row>
    <row r="2533" spans="1:4" x14ac:dyDescent="0.35">
      <c r="A2533" t="s">
        <v>546</v>
      </c>
      <c r="B2533" t="s">
        <v>6718</v>
      </c>
      <c r="C2533">
        <v>10010170634</v>
      </c>
      <c r="D2533" t="s">
        <v>25</v>
      </c>
    </row>
    <row r="2534" spans="1:4" x14ac:dyDescent="0.35">
      <c r="A2534" t="s">
        <v>3766</v>
      </c>
      <c r="B2534" t="s">
        <v>5662</v>
      </c>
      <c r="C2534">
        <v>10002895432</v>
      </c>
      <c r="D2534" t="s">
        <v>1630</v>
      </c>
    </row>
    <row r="2535" spans="1:4" x14ac:dyDescent="0.35">
      <c r="A2535" t="s">
        <v>3767</v>
      </c>
      <c r="B2535" t="s">
        <v>5425</v>
      </c>
      <c r="C2535">
        <v>10007795649</v>
      </c>
      <c r="D2535" t="s">
        <v>67</v>
      </c>
    </row>
    <row r="2536" spans="1:4" x14ac:dyDescent="0.35">
      <c r="A2536" t="s">
        <v>3768</v>
      </c>
      <c r="B2536" t="s">
        <v>5306</v>
      </c>
      <c r="C2536">
        <v>10055349190</v>
      </c>
      <c r="D2536" t="s">
        <v>36</v>
      </c>
    </row>
    <row r="2537" spans="1:4" x14ac:dyDescent="0.35">
      <c r="A2537" t="s">
        <v>3769</v>
      </c>
      <c r="B2537" t="s">
        <v>6719</v>
      </c>
      <c r="C2537">
        <v>10015484012</v>
      </c>
      <c r="D2537" t="s">
        <v>25</v>
      </c>
    </row>
    <row r="2538" spans="1:4" x14ac:dyDescent="0.35">
      <c r="A2538" t="s">
        <v>3770</v>
      </c>
      <c r="B2538" t="s">
        <v>6720</v>
      </c>
      <c r="C2538">
        <v>10009118283</v>
      </c>
      <c r="D2538" t="s">
        <v>121</v>
      </c>
    </row>
    <row r="2539" spans="1:4" x14ac:dyDescent="0.35">
      <c r="A2539" t="s">
        <v>3771</v>
      </c>
      <c r="B2539" t="s">
        <v>6721</v>
      </c>
      <c r="C2539">
        <v>10010646742</v>
      </c>
      <c r="D2539" t="s">
        <v>59</v>
      </c>
    </row>
    <row r="2540" spans="1:4" x14ac:dyDescent="0.35">
      <c r="A2540" t="s">
        <v>1749</v>
      </c>
      <c r="B2540" t="s">
        <v>6722</v>
      </c>
      <c r="C2540">
        <v>10010116575</v>
      </c>
      <c r="D2540" t="s">
        <v>27</v>
      </c>
    </row>
    <row r="2541" spans="1:4" x14ac:dyDescent="0.35">
      <c r="A2541" t="s">
        <v>3772</v>
      </c>
      <c r="B2541" t="s">
        <v>5442</v>
      </c>
      <c r="C2541">
        <v>10009119495</v>
      </c>
      <c r="D2541" t="s">
        <v>36</v>
      </c>
    </row>
    <row r="2542" spans="1:4" x14ac:dyDescent="0.35">
      <c r="A2542" t="s">
        <v>3773</v>
      </c>
      <c r="B2542" t="s">
        <v>6723</v>
      </c>
      <c r="C2542">
        <v>10003089634</v>
      </c>
      <c r="D2542" t="s">
        <v>249</v>
      </c>
    </row>
    <row r="2543" spans="1:4" x14ac:dyDescent="0.35">
      <c r="A2543" t="s">
        <v>3774</v>
      </c>
      <c r="B2543" t="s">
        <v>6724</v>
      </c>
      <c r="C2543">
        <v>10055224811</v>
      </c>
      <c r="D2543" t="s">
        <v>36</v>
      </c>
    </row>
    <row r="2544" spans="1:4" x14ac:dyDescent="0.35">
      <c r="A2544" t="s">
        <v>3775</v>
      </c>
      <c r="B2544" t="s">
        <v>6020</v>
      </c>
      <c r="C2544">
        <v>10006284873</v>
      </c>
      <c r="D2544" t="s">
        <v>21</v>
      </c>
    </row>
    <row r="2545" spans="1:4" x14ac:dyDescent="0.35">
      <c r="A2545" t="s">
        <v>3776</v>
      </c>
      <c r="B2545" t="s">
        <v>6725</v>
      </c>
      <c r="C2545">
        <v>10084753126</v>
      </c>
      <c r="D2545" t="s">
        <v>38</v>
      </c>
    </row>
    <row r="2546" spans="1:4" x14ac:dyDescent="0.35">
      <c r="A2546" t="s">
        <v>3777</v>
      </c>
      <c r="B2546" t="s">
        <v>5929</v>
      </c>
      <c r="C2546">
        <v>10036581714</v>
      </c>
      <c r="D2546" t="s">
        <v>123</v>
      </c>
    </row>
    <row r="2547" spans="1:4" x14ac:dyDescent="0.35">
      <c r="A2547" t="s">
        <v>3778</v>
      </c>
      <c r="B2547" t="s">
        <v>6726</v>
      </c>
      <c r="C2547">
        <v>10044033839</v>
      </c>
      <c r="D2547" t="s">
        <v>227</v>
      </c>
    </row>
    <row r="2548" spans="1:4" x14ac:dyDescent="0.35">
      <c r="A2548" t="s">
        <v>3779</v>
      </c>
      <c r="B2548" t="s">
        <v>6727</v>
      </c>
      <c r="C2548">
        <v>10009669264</v>
      </c>
      <c r="D2548" t="s">
        <v>1642</v>
      </c>
    </row>
    <row r="2549" spans="1:4" x14ac:dyDescent="0.35">
      <c r="A2549" t="s">
        <v>3780</v>
      </c>
      <c r="B2549" t="s">
        <v>6728</v>
      </c>
      <c r="C2549">
        <v>10074513057</v>
      </c>
      <c r="D2549" t="s">
        <v>56</v>
      </c>
    </row>
    <row r="2550" spans="1:4" x14ac:dyDescent="0.35">
      <c r="A2550" t="s">
        <v>3781</v>
      </c>
      <c r="B2550" t="s">
        <v>6729</v>
      </c>
      <c r="C2550">
        <v>10015326889</v>
      </c>
      <c r="D2550" t="s">
        <v>121</v>
      </c>
    </row>
    <row r="2551" spans="1:4" x14ac:dyDescent="0.35">
      <c r="A2551" t="s">
        <v>3782</v>
      </c>
      <c r="B2551" t="s">
        <v>6730</v>
      </c>
      <c r="C2551">
        <v>10062492232</v>
      </c>
      <c r="D2551" t="s">
        <v>38</v>
      </c>
    </row>
    <row r="2552" spans="1:4" x14ac:dyDescent="0.35">
      <c r="A2552" t="s">
        <v>3783</v>
      </c>
      <c r="B2552" t="s">
        <v>5534</v>
      </c>
      <c r="C2552">
        <v>10010880451</v>
      </c>
      <c r="D2552" t="s">
        <v>121</v>
      </c>
    </row>
    <row r="2553" spans="1:4" x14ac:dyDescent="0.35">
      <c r="A2553" t="s">
        <v>607</v>
      </c>
      <c r="B2553" t="s">
        <v>6731</v>
      </c>
      <c r="C2553">
        <v>10005506752</v>
      </c>
      <c r="D2553" t="s">
        <v>29</v>
      </c>
    </row>
    <row r="2554" spans="1:4" x14ac:dyDescent="0.35">
      <c r="A2554" t="s">
        <v>3784</v>
      </c>
      <c r="B2554" t="s">
        <v>6732</v>
      </c>
      <c r="C2554">
        <v>10007817372</v>
      </c>
      <c r="D2554" t="s">
        <v>236</v>
      </c>
    </row>
    <row r="2555" spans="1:4" x14ac:dyDescent="0.35">
      <c r="A2555" t="s">
        <v>3785</v>
      </c>
      <c r="B2555" t="s">
        <v>6733</v>
      </c>
      <c r="C2555">
        <v>10053568737</v>
      </c>
      <c r="D2555" t="s">
        <v>92</v>
      </c>
    </row>
    <row r="2556" spans="1:4" x14ac:dyDescent="0.35">
      <c r="A2556" t="s">
        <v>3786</v>
      </c>
      <c r="B2556" t="s">
        <v>6567</v>
      </c>
      <c r="C2556">
        <v>10035150760</v>
      </c>
      <c r="D2556" t="s">
        <v>249</v>
      </c>
    </row>
    <row r="2557" spans="1:4" x14ac:dyDescent="0.35">
      <c r="A2557" t="s">
        <v>3787</v>
      </c>
      <c r="B2557" t="s">
        <v>6734</v>
      </c>
      <c r="C2557">
        <v>10007296505</v>
      </c>
      <c r="D2557" t="s">
        <v>19</v>
      </c>
    </row>
    <row r="2558" spans="1:4" x14ac:dyDescent="0.35">
      <c r="A2558" t="s">
        <v>3788</v>
      </c>
      <c r="B2558" t="s">
        <v>5235</v>
      </c>
      <c r="C2558">
        <v>10072329850</v>
      </c>
      <c r="D2558" t="s">
        <v>92</v>
      </c>
    </row>
    <row r="2559" spans="1:4" x14ac:dyDescent="0.35">
      <c r="A2559" t="s">
        <v>3789</v>
      </c>
      <c r="B2559" t="s">
        <v>6735</v>
      </c>
      <c r="C2559">
        <v>10009980775</v>
      </c>
      <c r="D2559" t="s">
        <v>145</v>
      </c>
    </row>
    <row r="2560" spans="1:4" x14ac:dyDescent="0.35">
      <c r="A2560" t="s">
        <v>3790</v>
      </c>
      <c r="B2560" t="s">
        <v>6620</v>
      </c>
      <c r="C2560">
        <v>10036577973</v>
      </c>
      <c r="D2560" t="s">
        <v>123</v>
      </c>
    </row>
    <row r="2561" spans="1:4" x14ac:dyDescent="0.35">
      <c r="A2561" t="s">
        <v>3791</v>
      </c>
      <c r="B2561" t="s">
        <v>6736</v>
      </c>
      <c r="C2561">
        <v>10063900045</v>
      </c>
      <c r="D2561" t="s">
        <v>67</v>
      </c>
    </row>
    <row r="2562" spans="1:4" x14ac:dyDescent="0.35">
      <c r="A2562" t="s">
        <v>3792</v>
      </c>
      <c r="B2562" t="s">
        <v>6737</v>
      </c>
      <c r="C2562">
        <v>10008658949</v>
      </c>
      <c r="D2562" t="s">
        <v>175</v>
      </c>
    </row>
    <row r="2563" spans="1:4" x14ac:dyDescent="0.35">
      <c r="A2563" t="s">
        <v>3793</v>
      </c>
      <c r="B2563" t="s">
        <v>4836</v>
      </c>
      <c r="C2563">
        <v>10010660684</v>
      </c>
      <c r="D2563" t="s">
        <v>53</v>
      </c>
    </row>
    <row r="2564" spans="1:4" x14ac:dyDescent="0.35">
      <c r="A2564" t="s">
        <v>3794</v>
      </c>
      <c r="B2564" t="s">
        <v>5429</v>
      </c>
      <c r="C2564">
        <v>10055931190</v>
      </c>
      <c r="D2564" t="s">
        <v>92</v>
      </c>
    </row>
    <row r="2565" spans="1:4" x14ac:dyDescent="0.35">
      <c r="A2565" t="s">
        <v>3795</v>
      </c>
      <c r="B2565" t="s">
        <v>5502</v>
      </c>
      <c r="C2565">
        <v>10015334973</v>
      </c>
      <c r="D2565" t="s">
        <v>25</v>
      </c>
    </row>
    <row r="2566" spans="1:4" x14ac:dyDescent="0.35">
      <c r="A2566" t="s">
        <v>3796</v>
      </c>
      <c r="B2566" t="s">
        <v>6371</v>
      </c>
      <c r="C2566">
        <v>10036580603</v>
      </c>
      <c r="D2566" t="s">
        <v>123</v>
      </c>
    </row>
    <row r="2567" spans="1:4" x14ac:dyDescent="0.35">
      <c r="A2567" t="s">
        <v>3797</v>
      </c>
      <c r="B2567" t="s">
        <v>6738</v>
      </c>
      <c r="C2567">
        <v>10050430482</v>
      </c>
      <c r="D2567" t="s">
        <v>44</v>
      </c>
    </row>
    <row r="2568" spans="1:4" x14ac:dyDescent="0.35">
      <c r="A2568" t="s">
        <v>3798</v>
      </c>
      <c r="B2568" t="s">
        <v>6739</v>
      </c>
      <c r="C2568">
        <v>10015701351</v>
      </c>
      <c r="D2568" t="s">
        <v>51</v>
      </c>
    </row>
    <row r="2569" spans="1:4" x14ac:dyDescent="0.35">
      <c r="A2569" t="s">
        <v>3799</v>
      </c>
      <c r="B2569" t="s">
        <v>6740</v>
      </c>
      <c r="C2569">
        <v>10009882159</v>
      </c>
      <c r="D2569" t="s">
        <v>47</v>
      </c>
    </row>
    <row r="2570" spans="1:4" x14ac:dyDescent="0.35">
      <c r="A2570" t="s">
        <v>3800</v>
      </c>
      <c r="B2570" t="s">
        <v>6741</v>
      </c>
      <c r="C2570">
        <v>10010879441</v>
      </c>
      <c r="D2570" t="s">
        <v>121</v>
      </c>
    </row>
    <row r="2571" spans="1:4" x14ac:dyDescent="0.35">
      <c r="A2571" t="s">
        <v>3801</v>
      </c>
      <c r="B2571" t="s">
        <v>6742</v>
      </c>
      <c r="C2571">
        <v>10050429775</v>
      </c>
      <c r="D2571" t="s">
        <v>44</v>
      </c>
    </row>
    <row r="2572" spans="1:4" x14ac:dyDescent="0.35">
      <c r="A2572" t="s">
        <v>3802</v>
      </c>
      <c r="B2572" t="s">
        <v>6743</v>
      </c>
      <c r="C2572">
        <v>10054804980</v>
      </c>
      <c r="D2572" t="s">
        <v>67</v>
      </c>
    </row>
    <row r="2573" spans="1:4" x14ac:dyDescent="0.35">
      <c r="A2573" t="s">
        <v>3803</v>
      </c>
      <c r="B2573" t="s">
        <v>5448</v>
      </c>
      <c r="C2573">
        <v>10062568519</v>
      </c>
      <c r="D2573" t="s">
        <v>38</v>
      </c>
    </row>
    <row r="2574" spans="1:4" x14ac:dyDescent="0.35">
      <c r="A2574" t="s">
        <v>3804</v>
      </c>
      <c r="B2574" t="s">
        <v>6744</v>
      </c>
      <c r="C2574">
        <v>10006503832</v>
      </c>
      <c r="D2574" t="s">
        <v>121</v>
      </c>
    </row>
    <row r="2575" spans="1:4" x14ac:dyDescent="0.35">
      <c r="A2575" t="s">
        <v>3805</v>
      </c>
      <c r="B2575" t="s">
        <v>6745</v>
      </c>
      <c r="C2575">
        <v>10023487825</v>
      </c>
      <c r="D2575" t="s">
        <v>38</v>
      </c>
    </row>
    <row r="2576" spans="1:4" x14ac:dyDescent="0.35">
      <c r="A2576" t="s">
        <v>3806</v>
      </c>
      <c r="B2576" t="s">
        <v>6012</v>
      </c>
      <c r="C2576">
        <v>10009715845</v>
      </c>
      <c r="D2576" t="s">
        <v>29</v>
      </c>
    </row>
    <row r="2577" spans="1:4" x14ac:dyDescent="0.35">
      <c r="A2577" t="s">
        <v>3807</v>
      </c>
      <c r="B2577" t="s">
        <v>6613</v>
      </c>
      <c r="C2577">
        <v>10015587375</v>
      </c>
      <c r="D2577" t="s">
        <v>21</v>
      </c>
    </row>
    <row r="2578" spans="1:4" x14ac:dyDescent="0.35">
      <c r="A2578" t="s">
        <v>3808</v>
      </c>
      <c r="B2578" t="s">
        <v>6746</v>
      </c>
      <c r="C2578">
        <v>10015216351</v>
      </c>
      <c r="D2578" t="s">
        <v>44</v>
      </c>
    </row>
    <row r="2579" spans="1:4" x14ac:dyDescent="0.35">
      <c r="A2579" t="s">
        <v>3809</v>
      </c>
      <c r="B2579" t="s">
        <v>5092</v>
      </c>
      <c r="C2579">
        <v>10023483175</v>
      </c>
      <c r="D2579" t="s">
        <v>38</v>
      </c>
    </row>
    <row r="2580" spans="1:4" x14ac:dyDescent="0.35">
      <c r="A2580" t="s">
        <v>3810</v>
      </c>
      <c r="B2580" t="s">
        <v>6747</v>
      </c>
      <c r="C2580">
        <v>10070008217</v>
      </c>
      <c r="D2580" t="s">
        <v>40</v>
      </c>
    </row>
    <row r="2581" spans="1:4" x14ac:dyDescent="0.35">
      <c r="A2581" t="s">
        <v>3811</v>
      </c>
      <c r="B2581" t="s">
        <v>6748</v>
      </c>
      <c r="C2581">
        <v>10016040750</v>
      </c>
      <c r="D2581" t="s">
        <v>244</v>
      </c>
    </row>
    <row r="2582" spans="1:4" x14ac:dyDescent="0.35">
      <c r="A2582" t="s">
        <v>3812</v>
      </c>
      <c r="B2582" t="s">
        <v>6749</v>
      </c>
      <c r="C2582">
        <v>10086673524</v>
      </c>
      <c r="D2582" t="s">
        <v>92</v>
      </c>
    </row>
    <row r="2583" spans="1:4" x14ac:dyDescent="0.35">
      <c r="A2583" t="s">
        <v>3813</v>
      </c>
      <c r="B2583" t="s">
        <v>6750</v>
      </c>
      <c r="C2583">
        <v>10008884069</v>
      </c>
      <c r="D2583" t="s">
        <v>51</v>
      </c>
    </row>
    <row r="2584" spans="1:4" x14ac:dyDescent="0.35">
      <c r="A2584" t="s">
        <v>3814</v>
      </c>
      <c r="B2584" t="s">
        <v>5577</v>
      </c>
      <c r="C2584">
        <v>10009639962</v>
      </c>
      <c r="D2584" t="s">
        <v>47</v>
      </c>
    </row>
    <row r="2585" spans="1:4" x14ac:dyDescent="0.35">
      <c r="A2585" t="s">
        <v>3815</v>
      </c>
      <c r="B2585" t="s">
        <v>6513</v>
      </c>
      <c r="C2585">
        <v>10021073535</v>
      </c>
      <c r="D2585" t="s">
        <v>40</v>
      </c>
    </row>
    <row r="2586" spans="1:4" x14ac:dyDescent="0.35">
      <c r="A2586" t="s">
        <v>3816</v>
      </c>
      <c r="B2586" t="s">
        <v>5423</v>
      </c>
      <c r="C2586">
        <v>10015874133</v>
      </c>
      <c r="D2586" t="s">
        <v>31</v>
      </c>
    </row>
    <row r="2587" spans="1:4" x14ac:dyDescent="0.35">
      <c r="A2587" t="s">
        <v>3817</v>
      </c>
      <c r="B2587" t="s">
        <v>6751</v>
      </c>
      <c r="C2587">
        <v>10012904721</v>
      </c>
      <c r="D2587" t="s">
        <v>17</v>
      </c>
    </row>
    <row r="2588" spans="1:4" x14ac:dyDescent="0.35">
      <c r="A2588" t="s">
        <v>3818</v>
      </c>
      <c r="B2588" t="s">
        <v>6736</v>
      </c>
      <c r="C2588">
        <v>10021707267</v>
      </c>
      <c r="D2588" t="s">
        <v>29</v>
      </c>
    </row>
    <row r="2589" spans="1:4" x14ac:dyDescent="0.35">
      <c r="A2589" t="s">
        <v>3819</v>
      </c>
      <c r="B2589" t="s">
        <v>5174</v>
      </c>
      <c r="C2589">
        <v>10010179021</v>
      </c>
      <c r="D2589" t="s">
        <v>121</v>
      </c>
    </row>
    <row r="2590" spans="1:4" x14ac:dyDescent="0.35">
      <c r="A2590" t="s">
        <v>3820</v>
      </c>
      <c r="B2590" t="s">
        <v>6567</v>
      </c>
      <c r="C2590">
        <v>10035150861</v>
      </c>
      <c r="D2590" t="s">
        <v>249</v>
      </c>
    </row>
    <row r="2591" spans="1:4" x14ac:dyDescent="0.35">
      <c r="A2591" t="s">
        <v>3821</v>
      </c>
      <c r="B2591" t="s">
        <v>6752</v>
      </c>
      <c r="C2591">
        <v>10060851316</v>
      </c>
      <c r="D2591" t="s">
        <v>27</v>
      </c>
    </row>
    <row r="2592" spans="1:4" x14ac:dyDescent="0.35">
      <c r="A2592" t="s">
        <v>3822</v>
      </c>
      <c r="B2592" t="s">
        <v>6753</v>
      </c>
      <c r="C2592">
        <v>10021664124</v>
      </c>
      <c r="D2592" t="s">
        <v>40</v>
      </c>
    </row>
    <row r="2593" spans="1:4" x14ac:dyDescent="0.35">
      <c r="A2593" t="s">
        <v>3823</v>
      </c>
      <c r="B2593" t="s">
        <v>6754</v>
      </c>
      <c r="C2593">
        <v>10010790121</v>
      </c>
      <c r="D2593" t="s">
        <v>15</v>
      </c>
    </row>
    <row r="2594" spans="1:4" x14ac:dyDescent="0.35">
      <c r="A2594" t="s">
        <v>3824</v>
      </c>
      <c r="B2594" t="s">
        <v>6755</v>
      </c>
      <c r="C2594">
        <v>10010585613</v>
      </c>
      <c r="D2594" t="s">
        <v>260</v>
      </c>
    </row>
    <row r="2595" spans="1:4" x14ac:dyDescent="0.35">
      <c r="A2595" t="s">
        <v>586</v>
      </c>
      <c r="B2595" t="s">
        <v>6756</v>
      </c>
      <c r="C2595">
        <v>10011143260</v>
      </c>
      <c r="D2595" t="s">
        <v>53</v>
      </c>
    </row>
    <row r="2596" spans="1:4" x14ac:dyDescent="0.35">
      <c r="A2596" t="s">
        <v>3825</v>
      </c>
      <c r="B2596" t="s">
        <v>6060</v>
      </c>
      <c r="C2596">
        <v>10009189116</v>
      </c>
      <c r="D2596" t="s">
        <v>61</v>
      </c>
    </row>
    <row r="2597" spans="1:4" x14ac:dyDescent="0.35">
      <c r="A2597" t="s">
        <v>3826</v>
      </c>
      <c r="B2597" t="s">
        <v>6757</v>
      </c>
      <c r="C2597">
        <v>10007740277</v>
      </c>
      <c r="D2597" t="s">
        <v>121</v>
      </c>
    </row>
    <row r="2598" spans="1:4" x14ac:dyDescent="0.35">
      <c r="A2598" t="s">
        <v>3827</v>
      </c>
      <c r="B2598" t="s">
        <v>6758</v>
      </c>
      <c r="C2598">
        <v>10023466809</v>
      </c>
      <c r="D2598" t="s">
        <v>260</v>
      </c>
    </row>
    <row r="2599" spans="1:4" x14ac:dyDescent="0.35">
      <c r="A2599" t="s">
        <v>2546</v>
      </c>
      <c r="B2599" t="s">
        <v>5572</v>
      </c>
      <c r="C2599">
        <v>10064363019</v>
      </c>
      <c r="D2599" t="s">
        <v>31</v>
      </c>
    </row>
    <row r="2600" spans="1:4" x14ac:dyDescent="0.35">
      <c r="A2600" t="s">
        <v>3828</v>
      </c>
      <c r="B2600" t="s">
        <v>6585</v>
      </c>
      <c r="C2600">
        <v>10058808353</v>
      </c>
      <c r="D2600" t="s">
        <v>121</v>
      </c>
    </row>
    <row r="2601" spans="1:4" x14ac:dyDescent="0.35">
      <c r="A2601" t="s">
        <v>3829</v>
      </c>
      <c r="B2601" t="s">
        <v>6759</v>
      </c>
      <c r="C2601">
        <v>10042288041</v>
      </c>
      <c r="D2601" t="s">
        <v>61</v>
      </c>
    </row>
    <row r="2602" spans="1:4" x14ac:dyDescent="0.35">
      <c r="A2602" t="s">
        <v>3830</v>
      </c>
      <c r="B2602" t="s">
        <v>6760</v>
      </c>
      <c r="C2602">
        <v>10014940105</v>
      </c>
      <c r="D2602" t="s">
        <v>17</v>
      </c>
    </row>
    <row r="2603" spans="1:4" x14ac:dyDescent="0.35">
      <c r="A2603" t="s">
        <v>3831</v>
      </c>
      <c r="B2603" t="s">
        <v>6761</v>
      </c>
      <c r="C2603">
        <v>10023481862</v>
      </c>
      <c r="D2603" t="s">
        <v>38</v>
      </c>
    </row>
    <row r="2604" spans="1:4" x14ac:dyDescent="0.35">
      <c r="A2604" t="s">
        <v>3832</v>
      </c>
      <c r="B2604" t="s">
        <v>6762</v>
      </c>
      <c r="C2604">
        <v>10015999526</v>
      </c>
      <c r="D2604" t="s">
        <v>15</v>
      </c>
    </row>
    <row r="2605" spans="1:4" x14ac:dyDescent="0.35">
      <c r="A2605" t="s">
        <v>3833</v>
      </c>
      <c r="B2605" t="s">
        <v>6763</v>
      </c>
      <c r="C2605">
        <v>10023549257</v>
      </c>
      <c r="D2605" t="s">
        <v>17</v>
      </c>
    </row>
    <row r="2606" spans="1:4" x14ac:dyDescent="0.35">
      <c r="A2606" t="s">
        <v>3834</v>
      </c>
      <c r="B2606" t="s">
        <v>6764</v>
      </c>
      <c r="C2606">
        <v>10084256507</v>
      </c>
      <c r="D2606" t="s">
        <v>67</v>
      </c>
    </row>
    <row r="2607" spans="1:4" x14ac:dyDescent="0.35">
      <c r="A2607" t="s">
        <v>3835</v>
      </c>
      <c r="B2607" t="s">
        <v>4935</v>
      </c>
      <c r="C2607">
        <v>10034916647</v>
      </c>
      <c r="D2607" t="s">
        <v>121</v>
      </c>
    </row>
    <row r="2608" spans="1:4" x14ac:dyDescent="0.35">
      <c r="A2608" t="s">
        <v>3836</v>
      </c>
      <c r="B2608" t="s">
        <v>6765</v>
      </c>
      <c r="C2608">
        <v>10011073643</v>
      </c>
      <c r="D2608" t="s">
        <v>67</v>
      </c>
    </row>
    <row r="2609" spans="1:4" x14ac:dyDescent="0.35">
      <c r="A2609" t="s">
        <v>3837</v>
      </c>
      <c r="B2609" t="s">
        <v>6477</v>
      </c>
      <c r="C2609">
        <v>10007773926</v>
      </c>
      <c r="D2609" t="s">
        <v>17</v>
      </c>
    </row>
    <row r="2610" spans="1:4" x14ac:dyDescent="0.35">
      <c r="A2610" t="s">
        <v>3838</v>
      </c>
      <c r="B2610" t="s">
        <v>6766</v>
      </c>
      <c r="C2610">
        <v>10009139909</v>
      </c>
      <c r="D2610" t="s">
        <v>17</v>
      </c>
    </row>
    <row r="2611" spans="1:4" x14ac:dyDescent="0.35">
      <c r="A2611" t="s">
        <v>3839</v>
      </c>
      <c r="B2611" t="s">
        <v>6767</v>
      </c>
      <c r="C2611">
        <v>10003553618</v>
      </c>
      <c r="D2611" t="s">
        <v>25</v>
      </c>
    </row>
    <row r="2612" spans="1:4" x14ac:dyDescent="0.35">
      <c r="A2612" t="s">
        <v>3840</v>
      </c>
      <c r="B2612" t="s">
        <v>5614</v>
      </c>
      <c r="C2612">
        <v>10084256709</v>
      </c>
      <c r="D2612" t="s">
        <v>67</v>
      </c>
    </row>
    <row r="2613" spans="1:4" x14ac:dyDescent="0.35">
      <c r="A2613" t="s">
        <v>3841</v>
      </c>
      <c r="B2613" t="s">
        <v>6768</v>
      </c>
      <c r="C2613">
        <v>10009044323</v>
      </c>
      <c r="D2613" t="s">
        <v>121</v>
      </c>
    </row>
    <row r="2614" spans="1:4" x14ac:dyDescent="0.35">
      <c r="A2614" t="s">
        <v>3842</v>
      </c>
      <c r="B2614" t="s">
        <v>6769</v>
      </c>
      <c r="C2614">
        <v>10010881663</v>
      </c>
      <c r="D2614" t="s">
        <v>121</v>
      </c>
    </row>
    <row r="2615" spans="1:4" x14ac:dyDescent="0.35">
      <c r="A2615" t="s">
        <v>3843</v>
      </c>
      <c r="B2615" t="s">
        <v>6770</v>
      </c>
      <c r="C2615">
        <v>10016220909</v>
      </c>
      <c r="D2615" t="s">
        <v>67</v>
      </c>
    </row>
    <row r="2616" spans="1:4" x14ac:dyDescent="0.35">
      <c r="A2616" t="s">
        <v>3844</v>
      </c>
      <c r="B2616" t="s">
        <v>6062</v>
      </c>
      <c r="C2616">
        <v>10056279885</v>
      </c>
      <c r="D2616" t="s">
        <v>67</v>
      </c>
    </row>
    <row r="2617" spans="1:4" x14ac:dyDescent="0.35">
      <c r="A2617" t="s">
        <v>3845</v>
      </c>
      <c r="B2617" t="s">
        <v>5655</v>
      </c>
      <c r="C2617">
        <v>10009232865</v>
      </c>
      <c r="D2617" t="s">
        <v>53</v>
      </c>
    </row>
    <row r="2618" spans="1:4" x14ac:dyDescent="0.35">
      <c r="A2618" t="s">
        <v>3846</v>
      </c>
      <c r="B2618" t="s">
        <v>6771</v>
      </c>
      <c r="C2618">
        <v>10041037650</v>
      </c>
      <c r="D2618" t="s">
        <v>61</v>
      </c>
    </row>
    <row r="2619" spans="1:4" x14ac:dyDescent="0.35">
      <c r="A2619" t="s">
        <v>3847</v>
      </c>
      <c r="B2619" t="s">
        <v>6772</v>
      </c>
      <c r="C2619">
        <v>10036581916</v>
      </c>
      <c r="D2619" t="s">
        <v>123</v>
      </c>
    </row>
    <row r="2620" spans="1:4" x14ac:dyDescent="0.35">
      <c r="A2620" t="s">
        <v>3848</v>
      </c>
      <c r="B2620" t="s">
        <v>6773</v>
      </c>
      <c r="C2620">
        <v>10035376385</v>
      </c>
      <c r="D2620" t="s">
        <v>21</v>
      </c>
    </row>
    <row r="2621" spans="1:4" x14ac:dyDescent="0.35">
      <c r="A2621" t="s">
        <v>3849</v>
      </c>
      <c r="B2621" t="s">
        <v>4830</v>
      </c>
      <c r="C2621">
        <v>10062592565</v>
      </c>
      <c r="D2621" t="s">
        <v>38</v>
      </c>
    </row>
    <row r="2622" spans="1:4" x14ac:dyDescent="0.35">
      <c r="A2622" t="s">
        <v>3850</v>
      </c>
      <c r="B2622" t="s">
        <v>5619</v>
      </c>
      <c r="C2622">
        <v>10010778195</v>
      </c>
      <c r="D2622" t="s">
        <v>49</v>
      </c>
    </row>
    <row r="2623" spans="1:4" x14ac:dyDescent="0.35">
      <c r="A2623" t="s">
        <v>3851</v>
      </c>
      <c r="B2623" t="s">
        <v>5019</v>
      </c>
      <c r="C2623">
        <v>10055220767</v>
      </c>
      <c r="D2623" t="s">
        <v>36</v>
      </c>
    </row>
    <row r="2624" spans="1:4" x14ac:dyDescent="0.35">
      <c r="A2624" t="s">
        <v>3852</v>
      </c>
      <c r="B2624" t="s">
        <v>6774</v>
      </c>
      <c r="C2624">
        <v>10006480489</v>
      </c>
      <c r="D2624" t="s">
        <v>15</v>
      </c>
    </row>
    <row r="2625" spans="1:4" x14ac:dyDescent="0.35">
      <c r="A2625" t="s">
        <v>3853</v>
      </c>
      <c r="B2625" t="s">
        <v>6775</v>
      </c>
      <c r="C2625">
        <v>10024527846</v>
      </c>
      <c r="D2625" t="s">
        <v>17</v>
      </c>
    </row>
    <row r="2626" spans="1:4" x14ac:dyDescent="0.35">
      <c r="A2626" t="s">
        <v>3854</v>
      </c>
      <c r="B2626" t="s">
        <v>5948</v>
      </c>
      <c r="C2626">
        <v>10010881562</v>
      </c>
      <c r="D2626" t="s">
        <v>121</v>
      </c>
    </row>
    <row r="2627" spans="1:4" x14ac:dyDescent="0.35">
      <c r="A2627" t="s">
        <v>3855</v>
      </c>
      <c r="B2627" t="s">
        <v>6776</v>
      </c>
      <c r="C2627">
        <v>10034936552</v>
      </c>
      <c r="D2627" t="s">
        <v>121</v>
      </c>
    </row>
    <row r="2628" spans="1:4" x14ac:dyDescent="0.35">
      <c r="A2628" t="s">
        <v>3856</v>
      </c>
      <c r="B2628" t="s">
        <v>6777</v>
      </c>
      <c r="C2628">
        <v>10006578907</v>
      </c>
      <c r="D2628" t="s">
        <v>17</v>
      </c>
    </row>
    <row r="2629" spans="1:4" x14ac:dyDescent="0.35">
      <c r="A2629" t="s">
        <v>3857</v>
      </c>
      <c r="B2629" t="s">
        <v>6778</v>
      </c>
      <c r="C2629">
        <v>10014152078</v>
      </c>
      <c r="D2629" t="s">
        <v>1630</v>
      </c>
    </row>
    <row r="2630" spans="1:4" x14ac:dyDescent="0.35">
      <c r="A2630" t="s">
        <v>3858</v>
      </c>
      <c r="B2630" t="s">
        <v>6779</v>
      </c>
      <c r="C2630">
        <v>10008999560</v>
      </c>
      <c r="D2630" t="s">
        <v>59</v>
      </c>
    </row>
    <row r="2631" spans="1:4" x14ac:dyDescent="0.35">
      <c r="A2631" t="s">
        <v>3859</v>
      </c>
      <c r="B2631" t="s">
        <v>6780</v>
      </c>
      <c r="C2631">
        <v>10006711269</v>
      </c>
      <c r="D2631" t="s">
        <v>38</v>
      </c>
    </row>
    <row r="2632" spans="1:4" x14ac:dyDescent="0.35">
      <c r="A2632" t="s">
        <v>3860</v>
      </c>
      <c r="B2632" t="s">
        <v>6781</v>
      </c>
      <c r="C2632">
        <v>10010853068</v>
      </c>
      <c r="D2632" t="s">
        <v>31</v>
      </c>
    </row>
    <row r="2633" spans="1:4" x14ac:dyDescent="0.35">
      <c r="A2633" t="s">
        <v>3861</v>
      </c>
      <c r="B2633" t="s">
        <v>6782</v>
      </c>
      <c r="C2633">
        <v>10010604104</v>
      </c>
      <c r="D2633" t="s">
        <v>36</v>
      </c>
    </row>
    <row r="2634" spans="1:4" x14ac:dyDescent="0.35">
      <c r="A2634" t="s">
        <v>3862</v>
      </c>
      <c r="B2634" t="s">
        <v>6783</v>
      </c>
      <c r="C2634">
        <v>10009138087</v>
      </c>
      <c r="D2634" t="s">
        <v>17</v>
      </c>
    </row>
    <row r="2635" spans="1:4" x14ac:dyDescent="0.35">
      <c r="A2635" t="s">
        <v>3863</v>
      </c>
      <c r="B2635" t="s">
        <v>6140</v>
      </c>
      <c r="C2635">
        <v>10023868145</v>
      </c>
      <c r="D2635" t="s">
        <v>25</v>
      </c>
    </row>
    <row r="2636" spans="1:4" x14ac:dyDescent="0.35">
      <c r="A2636" t="s">
        <v>3864</v>
      </c>
      <c r="B2636" t="s">
        <v>6784</v>
      </c>
      <c r="C2636">
        <v>10010852866</v>
      </c>
      <c r="D2636" t="s">
        <v>121</v>
      </c>
    </row>
    <row r="2637" spans="1:4" x14ac:dyDescent="0.35">
      <c r="A2637" t="s">
        <v>3865</v>
      </c>
      <c r="B2637" t="s">
        <v>6785</v>
      </c>
      <c r="C2637">
        <v>10078998295</v>
      </c>
      <c r="D2637" t="s">
        <v>4763</v>
      </c>
    </row>
    <row r="2638" spans="1:4" x14ac:dyDescent="0.35">
      <c r="A2638" t="s">
        <v>3866</v>
      </c>
      <c r="B2638" t="s">
        <v>6786</v>
      </c>
      <c r="C2638">
        <v>10015141377</v>
      </c>
      <c r="D2638" t="s">
        <v>49</v>
      </c>
    </row>
    <row r="2639" spans="1:4" x14ac:dyDescent="0.35">
      <c r="A2639" t="s">
        <v>3867</v>
      </c>
      <c r="B2639" t="s">
        <v>6787</v>
      </c>
      <c r="C2639">
        <v>10010674731</v>
      </c>
      <c r="D2639" t="s">
        <v>304</v>
      </c>
    </row>
    <row r="2640" spans="1:4" x14ac:dyDescent="0.35">
      <c r="A2640" t="s">
        <v>3868</v>
      </c>
      <c r="B2640" t="s">
        <v>6788</v>
      </c>
      <c r="C2640">
        <v>10009629757</v>
      </c>
      <c r="D2640" t="s">
        <v>4757</v>
      </c>
    </row>
    <row r="2641" spans="1:4" x14ac:dyDescent="0.35">
      <c r="A2641" t="s">
        <v>342</v>
      </c>
      <c r="B2641" t="s">
        <v>6789</v>
      </c>
      <c r="C2641">
        <v>10048798862</v>
      </c>
      <c r="D2641" t="s">
        <v>17</v>
      </c>
    </row>
    <row r="2642" spans="1:4" x14ac:dyDescent="0.35">
      <c r="A2642" t="s">
        <v>3869</v>
      </c>
      <c r="B2642" t="s">
        <v>4988</v>
      </c>
      <c r="C2642">
        <v>10009331077</v>
      </c>
      <c r="D2642" t="s">
        <v>67</v>
      </c>
    </row>
    <row r="2643" spans="1:4" x14ac:dyDescent="0.35">
      <c r="A2643" t="s">
        <v>3870</v>
      </c>
      <c r="B2643" t="s">
        <v>6398</v>
      </c>
      <c r="C2643">
        <v>10002525317</v>
      </c>
      <c r="D2643" t="s">
        <v>53</v>
      </c>
    </row>
    <row r="2644" spans="1:4" x14ac:dyDescent="0.35">
      <c r="A2644" t="s">
        <v>3871</v>
      </c>
      <c r="B2644" t="s">
        <v>6790</v>
      </c>
      <c r="C2644">
        <v>10010920968</v>
      </c>
      <c r="D2644" t="s">
        <v>67</v>
      </c>
    </row>
    <row r="2645" spans="1:4" x14ac:dyDescent="0.35">
      <c r="A2645" t="s">
        <v>3872</v>
      </c>
      <c r="B2645" t="s">
        <v>6791</v>
      </c>
      <c r="C2645">
        <v>10014714274</v>
      </c>
      <c r="D2645" t="s">
        <v>67</v>
      </c>
    </row>
    <row r="2646" spans="1:4" x14ac:dyDescent="0.35">
      <c r="A2646" t="s">
        <v>3873</v>
      </c>
      <c r="B2646" t="s">
        <v>6792</v>
      </c>
      <c r="C2646">
        <v>10006148871</v>
      </c>
      <c r="D2646" t="s">
        <v>38</v>
      </c>
    </row>
    <row r="2647" spans="1:4" x14ac:dyDescent="0.35">
      <c r="A2647" t="s">
        <v>3874</v>
      </c>
      <c r="B2647" t="s">
        <v>6793</v>
      </c>
      <c r="C2647">
        <v>10059835846</v>
      </c>
      <c r="D2647" t="s">
        <v>121</v>
      </c>
    </row>
    <row r="2648" spans="1:4" x14ac:dyDescent="0.35">
      <c r="A2648" t="s">
        <v>3875</v>
      </c>
      <c r="B2648" t="s">
        <v>6739</v>
      </c>
      <c r="C2648">
        <v>10015331034</v>
      </c>
      <c r="D2648" t="s">
        <v>121</v>
      </c>
    </row>
    <row r="2649" spans="1:4" x14ac:dyDescent="0.35">
      <c r="A2649" t="s">
        <v>3876</v>
      </c>
      <c r="B2649" t="s">
        <v>6677</v>
      </c>
      <c r="C2649">
        <v>10010639365</v>
      </c>
      <c r="D2649" t="s">
        <v>40</v>
      </c>
    </row>
    <row r="2650" spans="1:4" x14ac:dyDescent="0.35">
      <c r="A2650" t="s">
        <v>3877</v>
      </c>
      <c r="B2650" t="s">
        <v>5260</v>
      </c>
      <c r="C2650">
        <v>10061279126</v>
      </c>
      <c r="D2650" t="s">
        <v>1642</v>
      </c>
    </row>
    <row r="2651" spans="1:4" x14ac:dyDescent="0.35">
      <c r="A2651" t="s">
        <v>3878</v>
      </c>
      <c r="B2651" t="s">
        <v>6794</v>
      </c>
      <c r="C2651">
        <v>10014455812</v>
      </c>
      <c r="D2651" t="s">
        <v>40</v>
      </c>
    </row>
    <row r="2652" spans="1:4" x14ac:dyDescent="0.35">
      <c r="A2652" t="s">
        <v>3879</v>
      </c>
      <c r="B2652" t="s">
        <v>5601</v>
      </c>
      <c r="C2652">
        <v>10004779151</v>
      </c>
      <c r="D2652" t="s">
        <v>17</v>
      </c>
    </row>
    <row r="2653" spans="1:4" x14ac:dyDescent="0.35">
      <c r="A2653" t="s">
        <v>3880</v>
      </c>
      <c r="B2653" t="s">
        <v>6795</v>
      </c>
      <c r="C2653">
        <v>10065496404</v>
      </c>
      <c r="D2653" t="s">
        <v>236</v>
      </c>
    </row>
    <row r="2654" spans="1:4" x14ac:dyDescent="0.35">
      <c r="A2654" t="s">
        <v>3881</v>
      </c>
      <c r="B2654" t="s">
        <v>6326</v>
      </c>
      <c r="C2654">
        <v>10060036819</v>
      </c>
      <c r="D2654" t="s">
        <v>92</v>
      </c>
    </row>
    <row r="2655" spans="1:4" x14ac:dyDescent="0.35">
      <c r="A2655" t="s">
        <v>3882</v>
      </c>
      <c r="B2655" t="s">
        <v>6101</v>
      </c>
      <c r="C2655">
        <v>10005791688</v>
      </c>
      <c r="D2655" t="s">
        <v>121</v>
      </c>
    </row>
    <row r="2656" spans="1:4" x14ac:dyDescent="0.35">
      <c r="A2656" t="s">
        <v>3883</v>
      </c>
      <c r="B2656" t="s">
        <v>6796</v>
      </c>
      <c r="C2656">
        <v>10056436503</v>
      </c>
      <c r="D2656" t="s">
        <v>238</v>
      </c>
    </row>
    <row r="2657" spans="1:4" x14ac:dyDescent="0.35">
      <c r="A2657" t="s">
        <v>2516</v>
      </c>
      <c r="B2657" t="s">
        <v>5581</v>
      </c>
      <c r="C2657">
        <v>10074512956</v>
      </c>
      <c r="D2657" t="s">
        <v>227</v>
      </c>
    </row>
    <row r="2658" spans="1:4" x14ac:dyDescent="0.35">
      <c r="A2658" t="s">
        <v>3884</v>
      </c>
      <c r="B2658" t="s">
        <v>6797</v>
      </c>
      <c r="C2658">
        <v>10009986132</v>
      </c>
      <c r="D2658" t="s">
        <v>145</v>
      </c>
    </row>
    <row r="2659" spans="1:4" x14ac:dyDescent="0.35">
      <c r="A2659" t="s">
        <v>3885</v>
      </c>
      <c r="B2659" t="s">
        <v>6798</v>
      </c>
      <c r="C2659">
        <v>10009436060</v>
      </c>
      <c r="D2659" t="s">
        <v>21</v>
      </c>
    </row>
    <row r="2660" spans="1:4" x14ac:dyDescent="0.35">
      <c r="A2660" t="s">
        <v>3886</v>
      </c>
      <c r="B2660" t="s">
        <v>6799</v>
      </c>
      <c r="C2660">
        <v>10014510574</v>
      </c>
      <c r="D2660" t="s">
        <v>236</v>
      </c>
    </row>
    <row r="2661" spans="1:4" x14ac:dyDescent="0.35">
      <c r="A2661" t="s">
        <v>3887</v>
      </c>
      <c r="B2661" t="s">
        <v>6800</v>
      </c>
      <c r="C2661">
        <v>10007191219</v>
      </c>
      <c r="D2661" t="s">
        <v>260</v>
      </c>
    </row>
    <row r="2662" spans="1:4" x14ac:dyDescent="0.35">
      <c r="A2662" t="s">
        <v>3888</v>
      </c>
      <c r="B2662" t="s">
        <v>4694</v>
      </c>
      <c r="C2662">
        <v>10052597626</v>
      </c>
      <c r="D2662" t="s">
        <v>227</v>
      </c>
    </row>
    <row r="2663" spans="1:4" x14ac:dyDescent="0.35">
      <c r="A2663" t="s">
        <v>3889</v>
      </c>
      <c r="B2663" t="s">
        <v>6801</v>
      </c>
      <c r="C2663">
        <v>10053569141</v>
      </c>
      <c r="D2663" t="s">
        <v>92</v>
      </c>
    </row>
    <row r="2664" spans="1:4" x14ac:dyDescent="0.35">
      <c r="A2664" t="s">
        <v>3890</v>
      </c>
      <c r="B2664" t="s">
        <v>6802</v>
      </c>
      <c r="C2664">
        <v>10007826264</v>
      </c>
      <c r="D2664" t="s">
        <v>51</v>
      </c>
    </row>
    <row r="2665" spans="1:4" x14ac:dyDescent="0.35">
      <c r="A2665" t="s">
        <v>3891</v>
      </c>
      <c r="B2665" t="s">
        <v>6803</v>
      </c>
      <c r="C2665">
        <v>10036579084</v>
      </c>
      <c r="D2665" t="s">
        <v>123</v>
      </c>
    </row>
    <row r="2666" spans="1:4" x14ac:dyDescent="0.35">
      <c r="A2666" t="s">
        <v>3892</v>
      </c>
      <c r="B2666" t="s">
        <v>6804</v>
      </c>
      <c r="C2666">
        <v>10016558486</v>
      </c>
      <c r="D2666" t="s">
        <v>238</v>
      </c>
    </row>
    <row r="2667" spans="1:4" x14ac:dyDescent="0.35">
      <c r="A2667" t="s">
        <v>3893</v>
      </c>
      <c r="B2667" t="s">
        <v>6805</v>
      </c>
      <c r="C2667">
        <v>10062601659</v>
      </c>
      <c r="D2667" t="s">
        <v>38</v>
      </c>
    </row>
    <row r="2668" spans="1:4" x14ac:dyDescent="0.35">
      <c r="A2668" t="s">
        <v>3894</v>
      </c>
      <c r="B2668" t="s">
        <v>6806</v>
      </c>
      <c r="C2668">
        <v>10007589323</v>
      </c>
      <c r="D2668" t="s">
        <v>21</v>
      </c>
    </row>
    <row r="2669" spans="1:4" x14ac:dyDescent="0.35">
      <c r="A2669" t="s">
        <v>3895</v>
      </c>
      <c r="B2669" t="s">
        <v>6807</v>
      </c>
      <c r="C2669">
        <v>10009118182</v>
      </c>
      <c r="D2669" t="s">
        <v>121</v>
      </c>
    </row>
    <row r="2670" spans="1:4" x14ac:dyDescent="0.35">
      <c r="A2670" t="s">
        <v>3896</v>
      </c>
      <c r="B2670" t="s">
        <v>6808</v>
      </c>
      <c r="C2670">
        <v>10008650865</v>
      </c>
      <c r="D2670" t="s">
        <v>17</v>
      </c>
    </row>
    <row r="2671" spans="1:4" x14ac:dyDescent="0.35">
      <c r="A2671" t="s">
        <v>3897</v>
      </c>
      <c r="B2671" t="s">
        <v>6809</v>
      </c>
      <c r="C2671">
        <v>10006322562</v>
      </c>
      <c r="D2671" t="s">
        <v>31</v>
      </c>
    </row>
    <row r="2672" spans="1:4" x14ac:dyDescent="0.35">
      <c r="A2672" t="s">
        <v>3898</v>
      </c>
      <c r="B2672" t="s">
        <v>6810</v>
      </c>
      <c r="C2672">
        <v>10006410266</v>
      </c>
      <c r="D2672" t="s">
        <v>159</v>
      </c>
    </row>
    <row r="2673" spans="1:4" x14ac:dyDescent="0.35">
      <c r="A2673" t="s">
        <v>3899</v>
      </c>
      <c r="B2673" t="s">
        <v>6811</v>
      </c>
      <c r="C2673">
        <v>10059164930</v>
      </c>
      <c r="D2673" t="s">
        <v>92</v>
      </c>
    </row>
    <row r="2674" spans="1:4" x14ac:dyDescent="0.35">
      <c r="A2674" t="s">
        <v>3900</v>
      </c>
      <c r="B2674" t="s">
        <v>4818</v>
      </c>
      <c r="C2674">
        <v>10059594457</v>
      </c>
      <c r="D2674" t="s">
        <v>38</v>
      </c>
    </row>
    <row r="2675" spans="1:4" x14ac:dyDescent="0.35">
      <c r="A2675" t="s">
        <v>3901</v>
      </c>
      <c r="B2675" t="s">
        <v>6812</v>
      </c>
      <c r="C2675">
        <v>10010799316</v>
      </c>
      <c r="D2675" t="s">
        <v>159</v>
      </c>
    </row>
    <row r="2676" spans="1:4" x14ac:dyDescent="0.35">
      <c r="A2676" t="s">
        <v>3902</v>
      </c>
      <c r="B2676" t="s">
        <v>6752</v>
      </c>
      <c r="C2676">
        <v>10016134518</v>
      </c>
      <c r="D2676" t="s">
        <v>123</v>
      </c>
    </row>
    <row r="2677" spans="1:4" x14ac:dyDescent="0.35">
      <c r="A2677" t="s">
        <v>3903</v>
      </c>
      <c r="B2677" t="s">
        <v>4867</v>
      </c>
      <c r="C2677">
        <v>10008921051</v>
      </c>
      <c r="D2677" t="s">
        <v>175</v>
      </c>
    </row>
    <row r="2678" spans="1:4" x14ac:dyDescent="0.35">
      <c r="A2678" t="s">
        <v>3904</v>
      </c>
      <c r="B2678" t="s">
        <v>6813</v>
      </c>
      <c r="C2678">
        <v>10007724315</v>
      </c>
      <c r="D2678" t="s">
        <v>21</v>
      </c>
    </row>
    <row r="2679" spans="1:4" x14ac:dyDescent="0.35">
      <c r="A2679" t="s">
        <v>3905</v>
      </c>
      <c r="B2679" t="s">
        <v>6814</v>
      </c>
      <c r="C2679">
        <v>10006888701</v>
      </c>
      <c r="D2679" t="s">
        <v>121</v>
      </c>
    </row>
    <row r="2680" spans="1:4" x14ac:dyDescent="0.35">
      <c r="A2680" t="s">
        <v>3906</v>
      </c>
      <c r="B2680" t="s">
        <v>6815</v>
      </c>
      <c r="C2680">
        <v>10010766273</v>
      </c>
      <c r="D2680" t="s">
        <v>25</v>
      </c>
    </row>
    <row r="2681" spans="1:4" x14ac:dyDescent="0.35">
      <c r="A2681" t="s">
        <v>3907</v>
      </c>
      <c r="B2681" t="s">
        <v>6816</v>
      </c>
      <c r="C2681">
        <v>10009173857</v>
      </c>
      <c r="D2681" t="s">
        <v>38</v>
      </c>
    </row>
    <row r="2682" spans="1:4" x14ac:dyDescent="0.35">
      <c r="A2682" t="s">
        <v>3908</v>
      </c>
      <c r="B2682" t="s">
        <v>6817</v>
      </c>
      <c r="C2682">
        <v>10064738386</v>
      </c>
      <c r="D2682" t="s">
        <v>67</v>
      </c>
    </row>
    <row r="2683" spans="1:4" x14ac:dyDescent="0.35">
      <c r="A2683" t="s">
        <v>3909</v>
      </c>
      <c r="B2683" t="s">
        <v>6818</v>
      </c>
      <c r="C2683">
        <v>10008882756</v>
      </c>
      <c r="D2683" t="s">
        <v>36</v>
      </c>
    </row>
    <row r="2684" spans="1:4" x14ac:dyDescent="0.35">
      <c r="A2684" t="s">
        <v>3910</v>
      </c>
      <c r="B2684" t="s">
        <v>5442</v>
      </c>
      <c r="C2684">
        <v>10015341037</v>
      </c>
      <c r="D2684" t="s">
        <v>38</v>
      </c>
    </row>
    <row r="2685" spans="1:4" x14ac:dyDescent="0.35">
      <c r="A2685" t="s">
        <v>604</v>
      </c>
      <c r="B2685" t="s">
        <v>6819</v>
      </c>
      <c r="C2685">
        <v>10008676228</v>
      </c>
      <c r="D2685" t="s">
        <v>121</v>
      </c>
    </row>
    <row r="2686" spans="1:4" x14ac:dyDescent="0.35">
      <c r="A2686" t="s">
        <v>3911</v>
      </c>
      <c r="B2686" t="s">
        <v>6820</v>
      </c>
      <c r="C2686">
        <v>10064212970</v>
      </c>
      <c r="D2686" t="s">
        <v>67</v>
      </c>
    </row>
    <row r="2687" spans="1:4" x14ac:dyDescent="0.35">
      <c r="A2687" t="s">
        <v>3912</v>
      </c>
      <c r="B2687" t="s">
        <v>6821</v>
      </c>
      <c r="C2687">
        <v>10040480205</v>
      </c>
      <c r="D2687" t="s">
        <v>61</v>
      </c>
    </row>
    <row r="2688" spans="1:4" x14ac:dyDescent="0.35">
      <c r="A2688" t="s">
        <v>3913</v>
      </c>
      <c r="B2688" t="s">
        <v>6822</v>
      </c>
      <c r="C2688">
        <v>10064874287</v>
      </c>
      <c r="D2688" t="s">
        <v>21</v>
      </c>
    </row>
    <row r="2689" spans="1:4" x14ac:dyDescent="0.35">
      <c r="A2689" t="s">
        <v>3914</v>
      </c>
      <c r="B2689" t="s">
        <v>6823</v>
      </c>
      <c r="C2689">
        <v>10046256149</v>
      </c>
      <c r="D2689" t="s">
        <v>27</v>
      </c>
    </row>
    <row r="2690" spans="1:4" x14ac:dyDescent="0.35">
      <c r="A2690" t="s">
        <v>3915</v>
      </c>
      <c r="B2690" t="s">
        <v>6824</v>
      </c>
      <c r="C2690">
        <v>10009043111</v>
      </c>
      <c r="D2690" t="s">
        <v>38</v>
      </c>
    </row>
    <row r="2691" spans="1:4" x14ac:dyDescent="0.35">
      <c r="A2691" t="s">
        <v>3916</v>
      </c>
      <c r="B2691" t="s">
        <v>6788</v>
      </c>
      <c r="C2691">
        <v>10009045333</v>
      </c>
      <c r="D2691" t="s">
        <v>121</v>
      </c>
    </row>
    <row r="2692" spans="1:4" x14ac:dyDescent="0.35">
      <c r="A2692" t="s">
        <v>3224</v>
      </c>
      <c r="B2692" t="s">
        <v>6825</v>
      </c>
      <c r="C2692">
        <v>10018823034</v>
      </c>
      <c r="D2692" t="s">
        <v>25</v>
      </c>
    </row>
    <row r="2693" spans="1:4" x14ac:dyDescent="0.35">
      <c r="A2693" t="s">
        <v>3917</v>
      </c>
      <c r="B2693" t="s">
        <v>6826</v>
      </c>
      <c r="C2693">
        <v>10010717571</v>
      </c>
      <c r="D2693" t="s">
        <v>38</v>
      </c>
    </row>
    <row r="2694" spans="1:4" x14ac:dyDescent="0.35">
      <c r="A2694" t="s">
        <v>3918</v>
      </c>
      <c r="B2694" t="s">
        <v>6827</v>
      </c>
      <c r="C2694">
        <v>10053702416</v>
      </c>
      <c r="D2694" t="s">
        <v>67</v>
      </c>
    </row>
    <row r="2695" spans="1:4" x14ac:dyDescent="0.35">
      <c r="A2695" t="s">
        <v>3919</v>
      </c>
      <c r="B2695" t="s">
        <v>6828</v>
      </c>
      <c r="C2695">
        <v>10015761672</v>
      </c>
      <c r="D2695" t="s">
        <v>25</v>
      </c>
    </row>
    <row r="2696" spans="1:4" x14ac:dyDescent="0.35">
      <c r="A2696" t="s">
        <v>3920</v>
      </c>
      <c r="B2696" t="s">
        <v>5547</v>
      </c>
      <c r="C2696">
        <v>10023222790</v>
      </c>
      <c r="D2696" t="s">
        <v>19</v>
      </c>
    </row>
    <row r="2697" spans="1:4" x14ac:dyDescent="0.35">
      <c r="A2697" t="s">
        <v>3921</v>
      </c>
      <c r="B2697" t="s">
        <v>6829</v>
      </c>
      <c r="C2697">
        <v>10015267780</v>
      </c>
      <c r="D2697" t="s">
        <v>121</v>
      </c>
    </row>
    <row r="2698" spans="1:4" x14ac:dyDescent="0.35">
      <c r="A2698" t="s">
        <v>3922</v>
      </c>
      <c r="B2698" t="s">
        <v>6830</v>
      </c>
      <c r="C2698">
        <v>10015587274</v>
      </c>
      <c r="D2698" t="s">
        <v>21</v>
      </c>
    </row>
    <row r="2699" spans="1:4" x14ac:dyDescent="0.35">
      <c r="A2699" t="s">
        <v>3923</v>
      </c>
      <c r="B2699" t="s">
        <v>6831</v>
      </c>
      <c r="C2699">
        <v>10009850736</v>
      </c>
      <c r="D2699" t="s">
        <v>17</v>
      </c>
    </row>
    <row r="2700" spans="1:4" x14ac:dyDescent="0.35">
      <c r="A2700" t="s">
        <v>3924</v>
      </c>
      <c r="B2700" t="s">
        <v>6832</v>
      </c>
      <c r="C2700">
        <v>10011163771</v>
      </c>
      <c r="D2700" t="s">
        <v>159</v>
      </c>
    </row>
    <row r="2701" spans="1:4" x14ac:dyDescent="0.35">
      <c r="A2701" t="s">
        <v>3925</v>
      </c>
      <c r="B2701" t="s">
        <v>6794</v>
      </c>
      <c r="C2701">
        <v>10009148090</v>
      </c>
      <c r="D2701" t="s">
        <v>159</v>
      </c>
    </row>
    <row r="2702" spans="1:4" x14ac:dyDescent="0.35">
      <c r="A2702" t="s">
        <v>3926</v>
      </c>
      <c r="B2702" t="s">
        <v>6616</v>
      </c>
      <c r="C2702">
        <v>10015286574</v>
      </c>
      <c r="D2702" t="s">
        <v>49</v>
      </c>
    </row>
    <row r="2703" spans="1:4" x14ac:dyDescent="0.35">
      <c r="A2703" t="s">
        <v>3927</v>
      </c>
      <c r="B2703" t="s">
        <v>6833</v>
      </c>
      <c r="C2703">
        <v>10021453148</v>
      </c>
      <c r="D2703" t="s">
        <v>38</v>
      </c>
    </row>
    <row r="2704" spans="1:4" x14ac:dyDescent="0.35">
      <c r="A2704" t="s">
        <v>3928</v>
      </c>
      <c r="B2704" t="s">
        <v>5415</v>
      </c>
      <c r="C2704">
        <v>10006415118</v>
      </c>
      <c r="D2704" t="s">
        <v>1630</v>
      </c>
    </row>
    <row r="2705" spans="1:4" x14ac:dyDescent="0.35">
      <c r="A2705" t="s">
        <v>3929</v>
      </c>
      <c r="B2705" t="s">
        <v>6834</v>
      </c>
      <c r="C2705">
        <v>10003220481</v>
      </c>
      <c r="D2705" t="s">
        <v>123</v>
      </c>
    </row>
    <row r="2706" spans="1:4" x14ac:dyDescent="0.35">
      <c r="A2706" t="s">
        <v>3930</v>
      </c>
      <c r="B2706" t="s">
        <v>6116</v>
      </c>
      <c r="C2706">
        <v>10008971470</v>
      </c>
      <c r="D2706" t="s">
        <v>40</v>
      </c>
    </row>
    <row r="2707" spans="1:4" x14ac:dyDescent="0.35">
      <c r="A2707" t="s">
        <v>3931</v>
      </c>
      <c r="B2707" t="s">
        <v>5582</v>
      </c>
      <c r="C2707">
        <v>10010600161</v>
      </c>
      <c r="D2707" t="s">
        <v>29</v>
      </c>
    </row>
    <row r="2708" spans="1:4" x14ac:dyDescent="0.35">
      <c r="A2708" t="s">
        <v>650</v>
      </c>
      <c r="B2708" t="s">
        <v>6835</v>
      </c>
      <c r="C2708">
        <v>10061308529</v>
      </c>
      <c r="D2708" t="s">
        <v>56</v>
      </c>
    </row>
    <row r="2709" spans="1:4" x14ac:dyDescent="0.35">
      <c r="A2709" t="s">
        <v>3932</v>
      </c>
      <c r="B2709" t="s">
        <v>4969</v>
      </c>
      <c r="C2709">
        <v>10009233067</v>
      </c>
      <c r="D2709" t="s">
        <v>123</v>
      </c>
    </row>
    <row r="2710" spans="1:4" x14ac:dyDescent="0.35">
      <c r="A2710" t="s">
        <v>3933</v>
      </c>
      <c r="B2710" t="s">
        <v>6836</v>
      </c>
      <c r="C2710">
        <v>10006410367</v>
      </c>
      <c r="D2710" t="s">
        <v>159</v>
      </c>
    </row>
    <row r="2711" spans="1:4" x14ac:dyDescent="0.35">
      <c r="A2711" t="s">
        <v>3934</v>
      </c>
      <c r="B2711" t="s">
        <v>5813</v>
      </c>
      <c r="C2711">
        <v>10011030395</v>
      </c>
      <c r="D2711" t="s">
        <v>25</v>
      </c>
    </row>
    <row r="2712" spans="1:4" x14ac:dyDescent="0.35">
      <c r="A2712" t="s">
        <v>3935</v>
      </c>
      <c r="B2712" t="s">
        <v>6837</v>
      </c>
      <c r="C2712">
        <v>10010782037</v>
      </c>
      <c r="D2712" t="s">
        <v>36</v>
      </c>
    </row>
    <row r="2713" spans="1:4" x14ac:dyDescent="0.35">
      <c r="A2713" t="s">
        <v>3936</v>
      </c>
      <c r="B2713" t="s">
        <v>6838</v>
      </c>
      <c r="C2713">
        <v>10007808985</v>
      </c>
      <c r="D2713" t="s">
        <v>36</v>
      </c>
    </row>
    <row r="2714" spans="1:4" x14ac:dyDescent="0.35">
      <c r="A2714" t="s">
        <v>3937</v>
      </c>
      <c r="B2714" t="s">
        <v>6839</v>
      </c>
      <c r="C2714">
        <v>10009149811</v>
      </c>
      <c r="D2714" t="s">
        <v>59</v>
      </c>
    </row>
    <row r="2715" spans="1:4" x14ac:dyDescent="0.35">
      <c r="A2715" t="s">
        <v>3938</v>
      </c>
      <c r="B2715" t="s">
        <v>5599</v>
      </c>
      <c r="C2715">
        <v>10009233875</v>
      </c>
      <c r="D2715" t="s">
        <v>53</v>
      </c>
    </row>
    <row r="2716" spans="1:4" x14ac:dyDescent="0.35">
      <c r="A2716" t="s">
        <v>567</v>
      </c>
      <c r="B2716" t="s">
        <v>6840</v>
      </c>
      <c r="C2716">
        <v>10005601732</v>
      </c>
      <c r="D2716" t="s">
        <v>159</v>
      </c>
    </row>
    <row r="2717" spans="1:4" x14ac:dyDescent="0.35">
      <c r="A2717" t="s">
        <v>3939</v>
      </c>
      <c r="B2717" t="s">
        <v>6593</v>
      </c>
      <c r="C2717">
        <v>10004717214</v>
      </c>
      <c r="D2717" t="s">
        <v>1642</v>
      </c>
    </row>
    <row r="2718" spans="1:4" x14ac:dyDescent="0.35">
      <c r="A2718" t="s">
        <v>3940</v>
      </c>
      <c r="B2718" t="s">
        <v>6841</v>
      </c>
      <c r="C2718">
        <v>10009034421</v>
      </c>
      <c r="D2718" t="s">
        <v>21</v>
      </c>
    </row>
    <row r="2719" spans="1:4" x14ac:dyDescent="0.35">
      <c r="A2719" t="s">
        <v>3941</v>
      </c>
      <c r="B2719" t="s">
        <v>6842</v>
      </c>
      <c r="C2719">
        <v>10008837286</v>
      </c>
      <c r="D2719" t="s">
        <v>236</v>
      </c>
    </row>
    <row r="2720" spans="1:4" x14ac:dyDescent="0.35">
      <c r="A2720" t="s">
        <v>3942</v>
      </c>
      <c r="B2720" t="s">
        <v>6843</v>
      </c>
      <c r="C2720">
        <v>10008684817</v>
      </c>
      <c r="D2720" t="s">
        <v>53</v>
      </c>
    </row>
    <row r="2721" spans="1:4" x14ac:dyDescent="0.35">
      <c r="A2721" t="s">
        <v>3943</v>
      </c>
      <c r="B2721" t="s">
        <v>6844</v>
      </c>
      <c r="C2721">
        <v>10010199431</v>
      </c>
      <c r="D2721" t="s">
        <v>25</v>
      </c>
    </row>
    <row r="2722" spans="1:4" x14ac:dyDescent="0.35">
      <c r="A2722" t="s">
        <v>3944</v>
      </c>
      <c r="B2722" t="s">
        <v>6845</v>
      </c>
      <c r="C2722">
        <v>10002521172</v>
      </c>
      <c r="D2722" t="s">
        <v>19</v>
      </c>
    </row>
    <row r="2723" spans="1:4" x14ac:dyDescent="0.35">
      <c r="A2723" t="s">
        <v>3945</v>
      </c>
      <c r="B2723" t="s">
        <v>6846</v>
      </c>
      <c r="C2723">
        <v>10007256287</v>
      </c>
      <c r="D2723" t="s">
        <v>21</v>
      </c>
    </row>
    <row r="2724" spans="1:4" x14ac:dyDescent="0.35">
      <c r="A2724" t="s">
        <v>3946</v>
      </c>
      <c r="B2724" t="s">
        <v>6847</v>
      </c>
      <c r="C2724">
        <v>10014484912</v>
      </c>
      <c r="D2724" t="s">
        <v>238</v>
      </c>
    </row>
    <row r="2725" spans="1:4" x14ac:dyDescent="0.35">
      <c r="A2725" t="s">
        <v>3947</v>
      </c>
      <c r="C2725">
        <v>10061348743</v>
      </c>
      <c r="D2725" t="s">
        <v>44</v>
      </c>
    </row>
    <row r="2726" spans="1:4" x14ac:dyDescent="0.35">
      <c r="A2726" t="s">
        <v>3948</v>
      </c>
      <c r="B2726" t="s">
        <v>5171</v>
      </c>
      <c r="C2726">
        <v>10006151804</v>
      </c>
      <c r="D2726" t="s">
        <v>38</v>
      </c>
    </row>
    <row r="2727" spans="1:4" x14ac:dyDescent="0.35">
      <c r="A2727" t="s">
        <v>3949</v>
      </c>
      <c r="B2727" t="s">
        <v>6848</v>
      </c>
      <c r="C2727">
        <v>10003267163</v>
      </c>
      <c r="D2727" t="s">
        <v>53</v>
      </c>
    </row>
    <row r="2728" spans="1:4" x14ac:dyDescent="0.35">
      <c r="A2728" t="s">
        <v>3950</v>
      </c>
      <c r="B2728" t="s">
        <v>4783</v>
      </c>
      <c r="C2728">
        <v>10010741520</v>
      </c>
      <c r="D2728" t="s">
        <v>47</v>
      </c>
    </row>
    <row r="2729" spans="1:4" x14ac:dyDescent="0.35">
      <c r="A2729" t="s">
        <v>3951</v>
      </c>
      <c r="B2729" t="s">
        <v>6849</v>
      </c>
      <c r="C2729">
        <v>10011081929</v>
      </c>
      <c r="D2729" t="s">
        <v>38</v>
      </c>
    </row>
    <row r="2730" spans="1:4" x14ac:dyDescent="0.35">
      <c r="A2730" t="s">
        <v>3952</v>
      </c>
      <c r="B2730" t="s">
        <v>6038</v>
      </c>
      <c r="C2730">
        <v>10015205136</v>
      </c>
      <c r="D2730" t="s">
        <v>44</v>
      </c>
    </row>
    <row r="2731" spans="1:4" x14ac:dyDescent="0.35">
      <c r="A2731" t="s">
        <v>3953</v>
      </c>
      <c r="B2731" t="s">
        <v>5819</v>
      </c>
      <c r="C2731">
        <v>10009123741</v>
      </c>
      <c r="D2731" t="s">
        <v>236</v>
      </c>
    </row>
    <row r="2732" spans="1:4" x14ac:dyDescent="0.35">
      <c r="A2732" t="s">
        <v>3954</v>
      </c>
      <c r="B2732" t="s">
        <v>6850</v>
      </c>
      <c r="C2732">
        <v>10014965363</v>
      </c>
      <c r="D2732" t="s">
        <v>123</v>
      </c>
    </row>
    <row r="2733" spans="1:4" x14ac:dyDescent="0.35">
      <c r="A2733" t="s">
        <v>3955</v>
      </c>
      <c r="B2733" t="s">
        <v>6851</v>
      </c>
      <c r="C2733">
        <v>10009551652</v>
      </c>
      <c r="D2733" t="s">
        <v>38</v>
      </c>
    </row>
    <row r="2734" spans="1:4" x14ac:dyDescent="0.35">
      <c r="A2734" t="s">
        <v>3956</v>
      </c>
      <c r="B2734" t="s">
        <v>6852</v>
      </c>
      <c r="C2734">
        <v>10005985688</v>
      </c>
      <c r="D2734" t="s">
        <v>44</v>
      </c>
    </row>
    <row r="2735" spans="1:4" x14ac:dyDescent="0.35">
      <c r="A2735" t="s">
        <v>3957</v>
      </c>
      <c r="B2735" t="s">
        <v>5984</v>
      </c>
      <c r="C2735">
        <v>10023481761</v>
      </c>
      <c r="D2735" t="s">
        <v>38</v>
      </c>
    </row>
    <row r="2736" spans="1:4" x14ac:dyDescent="0.35">
      <c r="A2736" t="s">
        <v>3958</v>
      </c>
      <c r="B2736" t="s">
        <v>6479</v>
      </c>
      <c r="C2736">
        <v>10010661900</v>
      </c>
      <c r="D2736" t="s">
        <v>21</v>
      </c>
    </row>
    <row r="2737" spans="1:4" x14ac:dyDescent="0.35">
      <c r="A2737" t="s">
        <v>3959</v>
      </c>
      <c r="B2737" t="s">
        <v>5634</v>
      </c>
      <c r="C2737">
        <v>10010656341</v>
      </c>
      <c r="D2737" t="s">
        <v>159</v>
      </c>
    </row>
    <row r="2738" spans="1:4" x14ac:dyDescent="0.35">
      <c r="A2738" t="s">
        <v>3960</v>
      </c>
      <c r="B2738" t="s">
        <v>6853</v>
      </c>
      <c r="C2738">
        <v>10015997607</v>
      </c>
      <c r="D2738" t="s">
        <v>38</v>
      </c>
    </row>
    <row r="2739" spans="1:4" x14ac:dyDescent="0.35">
      <c r="A2739" t="s">
        <v>3961</v>
      </c>
      <c r="B2739" t="s">
        <v>6854</v>
      </c>
      <c r="C2739">
        <v>10003157332</v>
      </c>
      <c r="D2739" t="s">
        <v>53</v>
      </c>
    </row>
    <row r="2740" spans="1:4" x14ac:dyDescent="0.35">
      <c r="A2740" t="s">
        <v>3962</v>
      </c>
      <c r="B2740" t="s">
        <v>6855</v>
      </c>
      <c r="C2740">
        <v>10008996227</v>
      </c>
      <c r="D2740" t="s">
        <v>29</v>
      </c>
    </row>
    <row r="2741" spans="1:4" x14ac:dyDescent="0.35">
      <c r="A2741" t="s">
        <v>3801</v>
      </c>
      <c r="C2741">
        <v>10061349652</v>
      </c>
      <c r="D2741" t="s">
        <v>44</v>
      </c>
    </row>
    <row r="2742" spans="1:4" x14ac:dyDescent="0.35">
      <c r="A2742" t="s">
        <v>3963</v>
      </c>
      <c r="B2742" t="s">
        <v>6856</v>
      </c>
      <c r="C2742">
        <v>10015337195</v>
      </c>
      <c r="D2742" t="s">
        <v>123</v>
      </c>
    </row>
    <row r="2743" spans="1:4" x14ac:dyDescent="0.35">
      <c r="A2743" t="s">
        <v>3964</v>
      </c>
      <c r="B2743" t="s">
        <v>6857</v>
      </c>
      <c r="C2743">
        <v>10010966135</v>
      </c>
      <c r="D2743" t="s">
        <v>244</v>
      </c>
    </row>
    <row r="2744" spans="1:4" x14ac:dyDescent="0.35">
      <c r="A2744" t="s">
        <v>3965</v>
      </c>
      <c r="B2744" t="s">
        <v>6138</v>
      </c>
      <c r="C2744">
        <v>10009811835</v>
      </c>
      <c r="D2744" t="s">
        <v>285</v>
      </c>
    </row>
    <row r="2745" spans="1:4" x14ac:dyDescent="0.35">
      <c r="A2745" t="s">
        <v>3966</v>
      </c>
      <c r="B2745" t="s">
        <v>6858</v>
      </c>
      <c r="C2745">
        <v>10016310936</v>
      </c>
      <c r="D2745" t="s">
        <v>21</v>
      </c>
    </row>
    <row r="2746" spans="1:4" x14ac:dyDescent="0.35">
      <c r="A2746" t="s">
        <v>3967</v>
      </c>
      <c r="B2746" t="s">
        <v>6859</v>
      </c>
      <c r="C2746">
        <v>10003087816</v>
      </c>
      <c r="D2746" t="s">
        <v>17</v>
      </c>
    </row>
    <row r="2747" spans="1:4" x14ac:dyDescent="0.35">
      <c r="A2747" t="s">
        <v>3968</v>
      </c>
      <c r="B2747" t="s">
        <v>6860</v>
      </c>
      <c r="C2747">
        <v>10009676641</v>
      </c>
      <c r="D2747" t="s">
        <v>40</v>
      </c>
    </row>
    <row r="2748" spans="1:4" x14ac:dyDescent="0.35">
      <c r="A2748" t="s">
        <v>3969</v>
      </c>
      <c r="B2748" t="s">
        <v>5634</v>
      </c>
      <c r="C2748">
        <v>10052961071</v>
      </c>
      <c r="D2748" t="s">
        <v>238</v>
      </c>
    </row>
    <row r="2749" spans="1:4" x14ac:dyDescent="0.35">
      <c r="A2749" t="s">
        <v>3970</v>
      </c>
      <c r="B2749" t="s">
        <v>6861</v>
      </c>
      <c r="C2749">
        <v>10008997035</v>
      </c>
      <c r="D2749" t="s">
        <v>29</v>
      </c>
    </row>
    <row r="2750" spans="1:4" x14ac:dyDescent="0.35">
      <c r="A2750" t="s">
        <v>3971</v>
      </c>
      <c r="B2750" t="s">
        <v>6862</v>
      </c>
      <c r="C2750">
        <v>10015336993</v>
      </c>
      <c r="D2750" t="s">
        <v>123</v>
      </c>
    </row>
    <row r="2751" spans="1:4" x14ac:dyDescent="0.35">
      <c r="A2751" t="s">
        <v>3972</v>
      </c>
      <c r="B2751" t="s">
        <v>6333</v>
      </c>
      <c r="C2751">
        <v>10008891749</v>
      </c>
      <c r="D2751" t="s">
        <v>19</v>
      </c>
    </row>
    <row r="2752" spans="1:4" x14ac:dyDescent="0.35">
      <c r="A2752" t="s">
        <v>3973</v>
      </c>
      <c r="B2752" t="s">
        <v>6863</v>
      </c>
      <c r="C2752">
        <v>10015185635</v>
      </c>
      <c r="D2752" t="s">
        <v>40</v>
      </c>
    </row>
    <row r="2753" spans="1:4" x14ac:dyDescent="0.35">
      <c r="A2753" t="s">
        <v>3369</v>
      </c>
      <c r="B2753" t="s">
        <v>6496</v>
      </c>
      <c r="C2753">
        <v>10016022966</v>
      </c>
      <c r="D2753" t="s">
        <v>159</v>
      </c>
    </row>
    <row r="2754" spans="1:4" x14ac:dyDescent="0.35">
      <c r="A2754" t="s">
        <v>3974</v>
      </c>
      <c r="B2754" t="s">
        <v>6864</v>
      </c>
      <c r="C2754">
        <v>10009776671</v>
      </c>
      <c r="D2754" t="s">
        <v>25</v>
      </c>
    </row>
    <row r="2755" spans="1:4" x14ac:dyDescent="0.35">
      <c r="A2755" t="s">
        <v>3975</v>
      </c>
      <c r="B2755" t="s">
        <v>4768</v>
      </c>
      <c r="C2755">
        <v>10014015773</v>
      </c>
      <c r="D2755" t="s">
        <v>238</v>
      </c>
    </row>
    <row r="2756" spans="1:4" x14ac:dyDescent="0.35">
      <c r="A2756" t="s">
        <v>3976</v>
      </c>
      <c r="B2756" t="s">
        <v>5528</v>
      </c>
      <c r="C2756">
        <v>10010200946</v>
      </c>
      <c r="D2756" t="s">
        <v>19</v>
      </c>
    </row>
    <row r="2757" spans="1:4" x14ac:dyDescent="0.35">
      <c r="A2757" t="s">
        <v>3977</v>
      </c>
      <c r="B2757" t="s">
        <v>6865</v>
      </c>
      <c r="C2757">
        <v>10010916827</v>
      </c>
      <c r="D2757" t="s">
        <v>38</v>
      </c>
    </row>
    <row r="2758" spans="1:4" x14ac:dyDescent="0.35">
      <c r="A2758" t="s">
        <v>3978</v>
      </c>
      <c r="B2758" t="s">
        <v>6192</v>
      </c>
      <c r="C2758">
        <v>10014254435</v>
      </c>
      <c r="D2758" t="s">
        <v>238</v>
      </c>
    </row>
    <row r="2759" spans="1:4" x14ac:dyDescent="0.35">
      <c r="A2759" t="s">
        <v>3979</v>
      </c>
      <c r="B2759" t="s">
        <v>5798</v>
      </c>
      <c r="C2759">
        <v>10009090193</v>
      </c>
      <c r="D2759" t="s">
        <v>15</v>
      </c>
    </row>
    <row r="2760" spans="1:4" x14ac:dyDescent="0.35">
      <c r="A2760" t="s">
        <v>3980</v>
      </c>
      <c r="B2760" t="s">
        <v>6866</v>
      </c>
      <c r="C2760">
        <v>10016149470</v>
      </c>
      <c r="D2760" t="s">
        <v>40</v>
      </c>
    </row>
    <row r="2761" spans="1:4" x14ac:dyDescent="0.35">
      <c r="A2761" t="s">
        <v>3981</v>
      </c>
      <c r="B2761" t="s">
        <v>6867</v>
      </c>
      <c r="C2761">
        <v>10009150619</v>
      </c>
      <c r="D2761" t="s">
        <v>285</v>
      </c>
    </row>
    <row r="2762" spans="1:4" x14ac:dyDescent="0.35">
      <c r="A2762" t="s">
        <v>3982</v>
      </c>
      <c r="B2762" t="s">
        <v>4989</v>
      </c>
      <c r="C2762">
        <v>10007504750</v>
      </c>
      <c r="D2762" t="s">
        <v>53</v>
      </c>
    </row>
    <row r="2763" spans="1:4" x14ac:dyDescent="0.35">
      <c r="A2763" t="s">
        <v>3983</v>
      </c>
      <c r="B2763" t="s">
        <v>6868</v>
      </c>
      <c r="C2763">
        <v>10004791376</v>
      </c>
      <c r="D2763" t="s">
        <v>238</v>
      </c>
    </row>
    <row r="2764" spans="1:4" x14ac:dyDescent="0.35">
      <c r="A2764" t="s">
        <v>3984</v>
      </c>
      <c r="B2764" t="s">
        <v>6869</v>
      </c>
      <c r="C2764">
        <v>10008819304</v>
      </c>
      <c r="D2764" t="s">
        <v>238</v>
      </c>
    </row>
    <row r="2765" spans="1:4" x14ac:dyDescent="0.35">
      <c r="A2765" t="s">
        <v>3985</v>
      </c>
      <c r="B2765" t="s">
        <v>6870</v>
      </c>
      <c r="C2765">
        <v>10007722695</v>
      </c>
      <c r="D2765" t="s">
        <v>19</v>
      </c>
    </row>
    <row r="2766" spans="1:4" x14ac:dyDescent="0.35">
      <c r="A2766" t="s">
        <v>3669</v>
      </c>
      <c r="B2766" t="s">
        <v>6649</v>
      </c>
      <c r="C2766">
        <v>10015202005</v>
      </c>
      <c r="D2766" t="s">
        <v>285</v>
      </c>
    </row>
    <row r="2767" spans="1:4" x14ac:dyDescent="0.35">
      <c r="A2767" t="s">
        <v>3986</v>
      </c>
      <c r="B2767" t="s">
        <v>6796</v>
      </c>
      <c r="C2767">
        <v>10003292526</v>
      </c>
      <c r="D2767" t="s">
        <v>238</v>
      </c>
    </row>
    <row r="2768" spans="1:4" x14ac:dyDescent="0.35">
      <c r="A2768" t="s">
        <v>3987</v>
      </c>
      <c r="B2768" t="s">
        <v>6871</v>
      </c>
      <c r="C2768">
        <v>10009140515</v>
      </c>
      <c r="D2768" t="s">
        <v>29</v>
      </c>
    </row>
    <row r="2769" spans="1:4" x14ac:dyDescent="0.35">
      <c r="A2769" t="s">
        <v>3988</v>
      </c>
      <c r="B2769" t="s">
        <v>6872</v>
      </c>
      <c r="C2769">
        <v>10009870439</v>
      </c>
      <c r="D2769" t="s">
        <v>15</v>
      </c>
    </row>
    <row r="2770" spans="1:4" x14ac:dyDescent="0.35">
      <c r="A2770" t="s">
        <v>3989</v>
      </c>
      <c r="B2770" t="s">
        <v>6873</v>
      </c>
      <c r="C2770">
        <v>10011076168</v>
      </c>
      <c r="D2770" t="s">
        <v>51</v>
      </c>
    </row>
    <row r="2771" spans="1:4" x14ac:dyDescent="0.35">
      <c r="A2771" t="s">
        <v>3990</v>
      </c>
      <c r="B2771" t="s">
        <v>6874</v>
      </c>
      <c r="C2771">
        <v>10004882316</v>
      </c>
      <c r="D2771" t="s">
        <v>25</v>
      </c>
    </row>
    <row r="2772" spans="1:4" x14ac:dyDescent="0.35">
      <c r="A2772" t="s">
        <v>3991</v>
      </c>
      <c r="B2772" t="s">
        <v>6875</v>
      </c>
      <c r="C2772">
        <v>10010792545</v>
      </c>
      <c r="D2772" t="s">
        <v>29</v>
      </c>
    </row>
    <row r="2773" spans="1:4" x14ac:dyDescent="0.35">
      <c r="A2773" t="s">
        <v>3992</v>
      </c>
      <c r="B2773" t="s">
        <v>6876</v>
      </c>
      <c r="C2773">
        <v>10007947314</v>
      </c>
      <c r="D2773" t="s">
        <v>38</v>
      </c>
    </row>
    <row r="2774" spans="1:4" x14ac:dyDescent="0.35">
      <c r="A2774" t="s">
        <v>3993</v>
      </c>
      <c r="B2774" t="s">
        <v>6877</v>
      </c>
      <c r="C2774">
        <v>10011136287</v>
      </c>
      <c r="D2774" t="s">
        <v>227</v>
      </c>
    </row>
    <row r="2775" spans="1:4" x14ac:dyDescent="0.35">
      <c r="A2775" t="s">
        <v>3994</v>
      </c>
      <c r="B2775" t="s">
        <v>6878</v>
      </c>
      <c r="C2775">
        <v>10015323758</v>
      </c>
      <c r="D2775" t="s">
        <v>38</v>
      </c>
    </row>
    <row r="2776" spans="1:4" x14ac:dyDescent="0.35">
      <c r="A2776" t="s">
        <v>3995</v>
      </c>
      <c r="B2776" t="s">
        <v>6865</v>
      </c>
      <c r="C2776">
        <v>10009089688</v>
      </c>
      <c r="D2776" t="s">
        <v>15</v>
      </c>
    </row>
    <row r="2777" spans="1:4" x14ac:dyDescent="0.35">
      <c r="A2777" t="s">
        <v>3996</v>
      </c>
      <c r="B2777" t="s">
        <v>4830</v>
      </c>
      <c r="C2777">
        <v>10015341239</v>
      </c>
      <c r="D2777" t="s">
        <v>38</v>
      </c>
    </row>
    <row r="2778" spans="1:4" x14ac:dyDescent="0.35">
      <c r="A2778" t="s">
        <v>3997</v>
      </c>
      <c r="B2778" t="s">
        <v>5474</v>
      </c>
      <c r="C2778">
        <v>10010970680</v>
      </c>
      <c r="D2778" t="s">
        <v>53</v>
      </c>
    </row>
    <row r="2779" spans="1:4" x14ac:dyDescent="0.35">
      <c r="A2779" t="s">
        <v>3998</v>
      </c>
      <c r="B2779" t="s">
        <v>6879</v>
      </c>
      <c r="C2779">
        <v>10018306914</v>
      </c>
      <c r="D2779" t="s">
        <v>25</v>
      </c>
    </row>
    <row r="2780" spans="1:4" x14ac:dyDescent="0.35">
      <c r="A2780" t="s">
        <v>3999</v>
      </c>
      <c r="B2780" t="s">
        <v>6880</v>
      </c>
      <c r="C2780">
        <v>10009215283</v>
      </c>
      <c r="D2780" t="s">
        <v>38</v>
      </c>
    </row>
    <row r="2781" spans="1:4" x14ac:dyDescent="0.35">
      <c r="A2781" t="s">
        <v>4000</v>
      </c>
      <c r="B2781" t="s">
        <v>6881</v>
      </c>
      <c r="C2781">
        <v>10014964858</v>
      </c>
      <c r="D2781" t="s">
        <v>53</v>
      </c>
    </row>
    <row r="2782" spans="1:4" x14ac:dyDescent="0.35">
      <c r="A2782" t="s">
        <v>4001</v>
      </c>
      <c r="B2782" t="s">
        <v>6882</v>
      </c>
      <c r="C2782">
        <v>10019395738</v>
      </c>
      <c r="D2782" t="s">
        <v>25</v>
      </c>
    </row>
    <row r="2783" spans="1:4" x14ac:dyDescent="0.35">
      <c r="A2783" t="s">
        <v>4002</v>
      </c>
      <c r="B2783" t="s">
        <v>6883</v>
      </c>
      <c r="C2783">
        <v>10010879340</v>
      </c>
      <c r="D2783" t="s">
        <v>121</v>
      </c>
    </row>
    <row r="2784" spans="1:4" x14ac:dyDescent="0.35">
      <c r="A2784" t="s">
        <v>4003</v>
      </c>
      <c r="B2784" t="s">
        <v>6188</v>
      </c>
      <c r="C2784">
        <v>10011159125</v>
      </c>
      <c r="D2784" t="s">
        <v>190</v>
      </c>
    </row>
    <row r="2785" spans="1:4" x14ac:dyDescent="0.35">
      <c r="A2785" t="s">
        <v>4004</v>
      </c>
      <c r="B2785" t="s">
        <v>6600</v>
      </c>
      <c r="C2785">
        <v>10009038461</v>
      </c>
      <c r="D2785" t="s">
        <v>92</v>
      </c>
    </row>
    <row r="2786" spans="1:4" x14ac:dyDescent="0.35">
      <c r="A2786" t="s">
        <v>4005</v>
      </c>
      <c r="B2786" t="s">
        <v>6884</v>
      </c>
      <c r="C2786">
        <v>10009226195</v>
      </c>
      <c r="D2786" t="s">
        <v>294</v>
      </c>
    </row>
    <row r="2787" spans="1:4" x14ac:dyDescent="0.35">
      <c r="A2787" t="s">
        <v>4006</v>
      </c>
      <c r="B2787" t="s">
        <v>6885</v>
      </c>
      <c r="C2787">
        <v>10016102788</v>
      </c>
      <c r="D2787" t="s">
        <v>67</v>
      </c>
    </row>
    <row r="2788" spans="1:4" x14ac:dyDescent="0.35">
      <c r="A2788" t="s">
        <v>4007</v>
      </c>
      <c r="B2788" t="s">
        <v>6886</v>
      </c>
      <c r="C2788">
        <v>10015661541</v>
      </c>
      <c r="D2788" t="s">
        <v>123</v>
      </c>
    </row>
    <row r="2789" spans="1:4" x14ac:dyDescent="0.35">
      <c r="A2789" t="s">
        <v>4008</v>
      </c>
      <c r="B2789" t="s">
        <v>6887</v>
      </c>
      <c r="C2789">
        <v>10010862263</v>
      </c>
      <c r="D2789" t="s">
        <v>238</v>
      </c>
    </row>
    <row r="2790" spans="1:4" x14ac:dyDescent="0.35">
      <c r="A2790" t="s">
        <v>4009</v>
      </c>
      <c r="B2790" t="s">
        <v>6888</v>
      </c>
      <c r="C2790">
        <v>10014506534</v>
      </c>
      <c r="D2790" t="s">
        <v>238</v>
      </c>
    </row>
    <row r="2791" spans="1:4" x14ac:dyDescent="0.35">
      <c r="A2791" t="s">
        <v>4010</v>
      </c>
      <c r="B2791" t="s">
        <v>5373</v>
      </c>
      <c r="C2791">
        <v>10007748765</v>
      </c>
      <c r="D2791" t="s">
        <v>19</v>
      </c>
    </row>
    <row r="2792" spans="1:4" x14ac:dyDescent="0.35">
      <c r="A2792" t="s">
        <v>4011</v>
      </c>
      <c r="B2792" t="s">
        <v>6889</v>
      </c>
      <c r="C2792">
        <v>10006662668</v>
      </c>
      <c r="D2792" t="s">
        <v>56</v>
      </c>
    </row>
    <row r="2793" spans="1:4" x14ac:dyDescent="0.35">
      <c r="A2793" t="s">
        <v>4012</v>
      </c>
      <c r="B2793" t="s">
        <v>6051</v>
      </c>
      <c r="C2793">
        <v>10008999762</v>
      </c>
      <c r="D2793" t="s">
        <v>36</v>
      </c>
    </row>
    <row r="2794" spans="1:4" x14ac:dyDescent="0.35">
      <c r="A2794" t="s">
        <v>4013</v>
      </c>
      <c r="B2794" t="s">
        <v>6890</v>
      </c>
      <c r="C2794">
        <v>10004602329</v>
      </c>
      <c r="D2794" t="s">
        <v>15</v>
      </c>
    </row>
    <row r="2795" spans="1:4" x14ac:dyDescent="0.35">
      <c r="A2795" t="s">
        <v>4014</v>
      </c>
      <c r="B2795" t="s">
        <v>6891</v>
      </c>
      <c r="C2795">
        <v>10007898107</v>
      </c>
      <c r="D2795" t="s">
        <v>29</v>
      </c>
    </row>
    <row r="2796" spans="1:4" x14ac:dyDescent="0.35">
      <c r="A2796" t="s">
        <v>4015</v>
      </c>
      <c r="B2796" t="s">
        <v>6475</v>
      </c>
      <c r="C2796">
        <v>10008700779</v>
      </c>
      <c r="D2796" t="s">
        <v>92</v>
      </c>
    </row>
    <row r="2797" spans="1:4" x14ac:dyDescent="0.35">
      <c r="A2797" t="s">
        <v>4016</v>
      </c>
      <c r="B2797" t="s">
        <v>6892</v>
      </c>
      <c r="C2797">
        <v>10009137481</v>
      </c>
      <c r="D2797" t="s">
        <v>29</v>
      </c>
    </row>
    <row r="2798" spans="1:4" x14ac:dyDescent="0.35">
      <c r="A2798" t="s">
        <v>4017</v>
      </c>
      <c r="B2798" t="s">
        <v>6893</v>
      </c>
      <c r="C2798">
        <v>10009809512</v>
      </c>
      <c r="D2798" t="s">
        <v>38</v>
      </c>
    </row>
    <row r="2799" spans="1:4" x14ac:dyDescent="0.35">
      <c r="A2799" t="s">
        <v>4018</v>
      </c>
      <c r="B2799" t="s">
        <v>6894</v>
      </c>
      <c r="C2799">
        <v>10004614049</v>
      </c>
      <c r="D2799" t="s">
        <v>121</v>
      </c>
    </row>
    <row r="2800" spans="1:4" x14ac:dyDescent="0.35">
      <c r="A2800" t="s">
        <v>4019</v>
      </c>
      <c r="B2800" t="s">
        <v>6895</v>
      </c>
      <c r="C2800">
        <v>10003220582</v>
      </c>
      <c r="D2800" t="s">
        <v>123</v>
      </c>
    </row>
    <row r="2801" spans="1:4" x14ac:dyDescent="0.35">
      <c r="A2801" t="s">
        <v>4020</v>
      </c>
      <c r="B2801" t="s">
        <v>6896</v>
      </c>
      <c r="C2801">
        <v>10006654685</v>
      </c>
      <c r="D2801" t="s">
        <v>67</v>
      </c>
    </row>
    <row r="2802" spans="1:4" x14ac:dyDescent="0.35">
      <c r="A2802" t="s">
        <v>4021</v>
      </c>
      <c r="B2802" t="s">
        <v>6897</v>
      </c>
      <c r="C2802">
        <v>10009762426</v>
      </c>
      <c r="D2802" t="s">
        <v>38</v>
      </c>
    </row>
    <row r="2803" spans="1:4" x14ac:dyDescent="0.35">
      <c r="A2803" t="s">
        <v>4022</v>
      </c>
      <c r="B2803" t="s">
        <v>6898</v>
      </c>
      <c r="C2803">
        <v>10010626534</v>
      </c>
      <c r="D2803" t="s">
        <v>29</v>
      </c>
    </row>
    <row r="2804" spans="1:4" x14ac:dyDescent="0.35">
      <c r="A2804" t="s">
        <v>1667</v>
      </c>
      <c r="B2804" t="s">
        <v>6899</v>
      </c>
      <c r="C2804">
        <v>10003309401</v>
      </c>
      <c r="D2804" t="s">
        <v>121</v>
      </c>
    </row>
    <row r="2805" spans="1:4" x14ac:dyDescent="0.35">
      <c r="A2805" t="s">
        <v>614</v>
      </c>
      <c r="B2805" t="s">
        <v>6900</v>
      </c>
      <c r="C2805">
        <v>10010041403</v>
      </c>
      <c r="D2805" t="s">
        <v>38</v>
      </c>
    </row>
    <row r="2806" spans="1:4" x14ac:dyDescent="0.35">
      <c r="A2806" t="s">
        <v>4023</v>
      </c>
      <c r="B2806" t="s">
        <v>6531</v>
      </c>
      <c r="C2806">
        <v>10007200616</v>
      </c>
      <c r="D2806" t="s">
        <v>92</v>
      </c>
    </row>
    <row r="2807" spans="1:4" x14ac:dyDescent="0.35">
      <c r="A2807" t="s">
        <v>4024</v>
      </c>
      <c r="B2807" t="s">
        <v>6901</v>
      </c>
      <c r="C2807">
        <v>10004626274</v>
      </c>
      <c r="D2807" t="s">
        <v>123</v>
      </c>
    </row>
    <row r="2808" spans="1:4" x14ac:dyDescent="0.35">
      <c r="A2808" t="s">
        <v>4025</v>
      </c>
      <c r="B2808" t="s">
        <v>6902</v>
      </c>
      <c r="C2808">
        <v>10009329461</v>
      </c>
      <c r="D2808" t="s">
        <v>67</v>
      </c>
    </row>
    <row r="2809" spans="1:4" x14ac:dyDescent="0.35">
      <c r="A2809" t="s">
        <v>4026</v>
      </c>
      <c r="B2809" t="s">
        <v>4841</v>
      </c>
      <c r="C2809">
        <v>10010105663</v>
      </c>
      <c r="D2809" t="s">
        <v>59</v>
      </c>
    </row>
    <row r="2810" spans="1:4" x14ac:dyDescent="0.35">
      <c r="A2810" t="s">
        <v>4027</v>
      </c>
      <c r="B2810" t="s">
        <v>5093</v>
      </c>
      <c r="C2810">
        <v>10061257100</v>
      </c>
      <c r="D2810" t="s">
        <v>44</v>
      </c>
    </row>
    <row r="2811" spans="1:4" x14ac:dyDescent="0.35">
      <c r="A2811" t="s">
        <v>4028</v>
      </c>
      <c r="B2811" t="s">
        <v>6903</v>
      </c>
      <c r="C2811">
        <v>10008922162</v>
      </c>
      <c r="D2811" t="s">
        <v>61</v>
      </c>
    </row>
    <row r="2812" spans="1:4" x14ac:dyDescent="0.35">
      <c r="A2812" t="s">
        <v>4029</v>
      </c>
      <c r="B2812" t="s">
        <v>6904</v>
      </c>
      <c r="C2812">
        <v>10006551726</v>
      </c>
      <c r="D2812" t="s">
        <v>40</v>
      </c>
    </row>
    <row r="2813" spans="1:4" x14ac:dyDescent="0.35">
      <c r="A2813" t="s">
        <v>4030</v>
      </c>
      <c r="B2813" t="s">
        <v>5398</v>
      </c>
      <c r="C2813">
        <v>10004658307</v>
      </c>
      <c r="D2813" t="s">
        <v>1630</v>
      </c>
    </row>
    <row r="2814" spans="1:4" x14ac:dyDescent="0.35">
      <c r="A2814" t="s">
        <v>4031</v>
      </c>
      <c r="B2814" t="s">
        <v>6905</v>
      </c>
      <c r="C2814">
        <v>10007199404</v>
      </c>
      <c r="D2814" t="s">
        <v>63</v>
      </c>
    </row>
    <row r="2815" spans="1:4" x14ac:dyDescent="0.35">
      <c r="A2815" t="s">
        <v>4032</v>
      </c>
      <c r="B2815" t="s">
        <v>6906</v>
      </c>
      <c r="C2815">
        <v>10007137362</v>
      </c>
      <c r="D2815" t="s">
        <v>260</v>
      </c>
    </row>
    <row r="2816" spans="1:4" x14ac:dyDescent="0.35">
      <c r="A2816" t="s">
        <v>4033</v>
      </c>
      <c r="B2816" t="s">
        <v>6907</v>
      </c>
      <c r="C2816">
        <v>10006410973</v>
      </c>
      <c r="D2816" t="s">
        <v>38</v>
      </c>
    </row>
    <row r="2817" spans="1:4" x14ac:dyDescent="0.35">
      <c r="A2817" t="s">
        <v>4034</v>
      </c>
      <c r="B2817" t="s">
        <v>6842</v>
      </c>
      <c r="C2817">
        <v>10008837185</v>
      </c>
      <c r="D2817" t="s">
        <v>236</v>
      </c>
    </row>
    <row r="2818" spans="1:4" x14ac:dyDescent="0.35">
      <c r="A2818" t="s">
        <v>4035</v>
      </c>
      <c r="B2818" t="s">
        <v>6908</v>
      </c>
      <c r="C2818">
        <v>10007273263</v>
      </c>
      <c r="D2818" t="s">
        <v>121</v>
      </c>
    </row>
    <row r="2819" spans="1:4" x14ac:dyDescent="0.35">
      <c r="A2819" t="s">
        <v>4036</v>
      </c>
      <c r="B2819" t="s">
        <v>6909</v>
      </c>
      <c r="C2819">
        <v>10006887788</v>
      </c>
      <c r="D2819" t="s">
        <v>175</v>
      </c>
    </row>
    <row r="2820" spans="1:4" x14ac:dyDescent="0.35">
      <c r="A2820" t="s">
        <v>477</v>
      </c>
      <c r="B2820" t="s">
        <v>6910</v>
      </c>
      <c r="C2820">
        <v>10007520110</v>
      </c>
      <c r="D2820" t="s">
        <v>15</v>
      </c>
    </row>
    <row r="2821" spans="1:4" x14ac:dyDescent="0.35">
      <c r="A2821" t="s">
        <v>4037</v>
      </c>
      <c r="B2821" t="s">
        <v>6911</v>
      </c>
      <c r="C2821">
        <v>10010932183</v>
      </c>
      <c r="D2821" t="s">
        <v>44</v>
      </c>
    </row>
    <row r="2822" spans="1:4" x14ac:dyDescent="0.35">
      <c r="A2822" t="s">
        <v>4038</v>
      </c>
      <c r="B2822" t="s">
        <v>5792</v>
      </c>
      <c r="C2822">
        <v>10009672702</v>
      </c>
      <c r="D2822" t="s">
        <v>1642</v>
      </c>
    </row>
    <row r="2823" spans="1:4" x14ac:dyDescent="0.35">
      <c r="A2823" t="s">
        <v>4039</v>
      </c>
      <c r="B2823" t="s">
        <v>6912</v>
      </c>
      <c r="C2823">
        <v>10010657957</v>
      </c>
      <c r="D2823" t="s">
        <v>236</v>
      </c>
    </row>
    <row r="2824" spans="1:4" x14ac:dyDescent="0.35">
      <c r="A2824" t="s">
        <v>4040</v>
      </c>
      <c r="B2824" t="s">
        <v>6913</v>
      </c>
      <c r="C2824">
        <v>10009067359</v>
      </c>
      <c r="D2824" t="s">
        <v>21</v>
      </c>
    </row>
    <row r="2825" spans="1:4" x14ac:dyDescent="0.35">
      <c r="A2825" t="s">
        <v>4041</v>
      </c>
      <c r="B2825" t="s">
        <v>6914</v>
      </c>
      <c r="C2825">
        <v>10061296001</v>
      </c>
      <c r="D2825" t="s">
        <v>227</v>
      </c>
    </row>
    <row r="2826" spans="1:4" x14ac:dyDescent="0.35">
      <c r="A2826" t="s">
        <v>4042</v>
      </c>
      <c r="B2826" t="s">
        <v>6737</v>
      </c>
      <c r="C2826">
        <v>10061232848</v>
      </c>
      <c r="D2826" t="s">
        <v>175</v>
      </c>
    </row>
    <row r="2827" spans="1:4" x14ac:dyDescent="0.35">
      <c r="A2827" t="s">
        <v>4043</v>
      </c>
      <c r="B2827" t="s">
        <v>6915</v>
      </c>
      <c r="C2827">
        <v>10009197196</v>
      </c>
      <c r="D2827" t="s">
        <v>1702</v>
      </c>
    </row>
    <row r="2828" spans="1:4" x14ac:dyDescent="0.35">
      <c r="A2828" t="s">
        <v>4044</v>
      </c>
      <c r="B2828" t="s">
        <v>6916</v>
      </c>
      <c r="C2828">
        <v>10008976524</v>
      </c>
      <c r="D2828" t="s">
        <v>1642</v>
      </c>
    </row>
    <row r="2829" spans="1:4" x14ac:dyDescent="0.35">
      <c r="A2829" t="s">
        <v>4045</v>
      </c>
      <c r="B2829" t="s">
        <v>6917</v>
      </c>
      <c r="C2829">
        <v>10010084445</v>
      </c>
      <c r="D2829" t="s">
        <v>236</v>
      </c>
    </row>
    <row r="2830" spans="1:4" x14ac:dyDescent="0.35">
      <c r="A2830" t="s">
        <v>4046</v>
      </c>
      <c r="B2830" t="s">
        <v>6079</v>
      </c>
      <c r="C2830">
        <v>10009042909</v>
      </c>
      <c r="D2830" t="s">
        <v>38</v>
      </c>
    </row>
    <row r="2831" spans="1:4" x14ac:dyDescent="0.35">
      <c r="A2831" t="s">
        <v>4047</v>
      </c>
      <c r="B2831" t="s">
        <v>6918</v>
      </c>
      <c r="C2831">
        <v>10010745560</v>
      </c>
      <c r="D2831" t="s">
        <v>21</v>
      </c>
    </row>
    <row r="2832" spans="1:4" x14ac:dyDescent="0.35">
      <c r="A2832" t="s">
        <v>4048</v>
      </c>
      <c r="B2832" t="s">
        <v>6919</v>
      </c>
      <c r="C2832">
        <v>10010846705</v>
      </c>
      <c r="D2832" t="s">
        <v>1642</v>
      </c>
    </row>
    <row r="2833" spans="1:4" x14ac:dyDescent="0.35">
      <c r="A2833" t="s">
        <v>4049</v>
      </c>
      <c r="B2833" t="s">
        <v>6920</v>
      </c>
      <c r="C2833">
        <v>10010599757</v>
      </c>
      <c r="D2833" t="s">
        <v>21</v>
      </c>
    </row>
    <row r="2834" spans="1:4" x14ac:dyDescent="0.35">
      <c r="A2834" t="s">
        <v>4050</v>
      </c>
      <c r="B2834" t="s">
        <v>6807</v>
      </c>
      <c r="C2834">
        <v>10009233269</v>
      </c>
      <c r="D2834" t="s">
        <v>53</v>
      </c>
    </row>
    <row r="2835" spans="1:4" x14ac:dyDescent="0.35">
      <c r="A2835" t="s">
        <v>4051</v>
      </c>
      <c r="B2835" t="s">
        <v>6921</v>
      </c>
      <c r="C2835">
        <v>10007892851</v>
      </c>
      <c r="D2835" t="s">
        <v>29</v>
      </c>
    </row>
    <row r="2836" spans="1:4" x14ac:dyDescent="0.35">
      <c r="A2836" t="s">
        <v>4052</v>
      </c>
      <c r="B2836" t="s">
        <v>6922</v>
      </c>
      <c r="C2836">
        <v>10009849120</v>
      </c>
      <c r="D2836" t="s">
        <v>49</v>
      </c>
    </row>
    <row r="2837" spans="1:4" x14ac:dyDescent="0.35">
      <c r="A2837" t="s">
        <v>4053</v>
      </c>
      <c r="B2837" t="s">
        <v>6923</v>
      </c>
      <c r="C2837">
        <v>10009097368</v>
      </c>
      <c r="D2837" t="s">
        <v>67</v>
      </c>
    </row>
    <row r="2838" spans="1:4" x14ac:dyDescent="0.35">
      <c r="A2838" t="s">
        <v>4054</v>
      </c>
      <c r="B2838" t="s">
        <v>6924</v>
      </c>
      <c r="C2838">
        <v>10009144656</v>
      </c>
      <c r="D2838" t="s">
        <v>21</v>
      </c>
    </row>
    <row r="2839" spans="1:4" x14ac:dyDescent="0.35">
      <c r="A2839" t="s">
        <v>4055</v>
      </c>
      <c r="B2839" t="s">
        <v>6925</v>
      </c>
      <c r="C2839">
        <v>10010885909</v>
      </c>
      <c r="D2839" t="s">
        <v>294</v>
      </c>
    </row>
    <row r="2840" spans="1:4" x14ac:dyDescent="0.35">
      <c r="A2840" t="s">
        <v>4056</v>
      </c>
      <c r="B2840" t="s">
        <v>6926</v>
      </c>
      <c r="C2840">
        <v>10010741318</v>
      </c>
      <c r="D2840" t="s">
        <v>67</v>
      </c>
    </row>
    <row r="2841" spans="1:4" x14ac:dyDescent="0.35">
      <c r="A2841" t="s">
        <v>4057</v>
      </c>
      <c r="B2841" t="s">
        <v>6927</v>
      </c>
      <c r="C2841">
        <v>10006497162</v>
      </c>
      <c r="D2841" t="s">
        <v>123</v>
      </c>
    </row>
    <row r="2842" spans="1:4" x14ac:dyDescent="0.35">
      <c r="A2842" t="s">
        <v>4058</v>
      </c>
      <c r="B2842" t="s">
        <v>6928</v>
      </c>
      <c r="C2842">
        <v>10010187004</v>
      </c>
      <c r="D2842" t="s">
        <v>159</v>
      </c>
    </row>
    <row r="2843" spans="1:4" x14ac:dyDescent="0.35">
      <c r="A2843" t="s">
        <v>4059</v>
      </c>
      <c r="B2843" t="s">
        <v>6929</v>
      </c>
      <c r="C2843">
        <v>10009512953</v>
      </c>
      <c r="D2843" t="s">
        <v>53</v>
      </c>
    </row>
    <row r="2844" spans="1:4" x14ac:dyDescent="0.35">
      <c r="A2844" t="s">
        <v>4060</v>
      </c>
      <c r="B2844" t="s">
        <v>6930</v>
      </c>
      <c r="C2844">
        <v>10010861455</v>
      </c>
      <c r="D2844" t="s">
        <v>67</v>
      </c>
    </row>
    <row r="2845" spans="1:4" x14ac:dyDescent="0.35">
      <c r="A2845" t="s">
        <v>4061</v>
      </c>
      <c r="B2845" t="s">
        <v>6931</v>
      </c>
      <c r="C2845">
        <v>10010856607</v>
      </c>
      <c r="D2845" t="s">
        <v>1630</v>
      </c>
    </row>
    <row r="2846" spans="1:4" x14ac:dyDescent="0.35">
      <c r="A2846" t="s">
        <v>4062</v>
      </c>
      <c r="B2846" t="s">
        <v>6932</v>
      </c>
      <c r="C2846">
        <v>10009733326</v>
      </c>
      <c r="D2846" t="s">
        <v>1630</v>
      </c>
    </row>
    <row r="2847" spans="1:4" x14ac:dyDescent="0.35">
      <c r="A2847" t="s">
        <v>4063</v>
      </c>
      <c r="B2847" t="s">
        <v>6933</v>
      </c>
      <c r="C2847">
        <v>10009320468</v>
      </c>
      <c r="D2847" t="s">
        <v>67</v>
      </c>
    </row>
    <row r="2848" spans="1:4" x14ac:dyDescent="0.35">
      <c r="A2848" t="s">
        <v>4064</v>
      </c>
      <c r="B2848" t="s">
        <v>6934</v>
      </c>
      <c r="C2848">
        <v>10010886212</v>
      </c>
      <c r="D2848" t="s">
        <v>67</v>
      </c>
    </row>
    <row r="2849" spans="1:4" x14ac:dyDescent="0.35">
      <c r="A2849" t="s">
        <v>4065</v>
      </c>
      <c r="B2849" t="s">
        <v>6935</v>
      </c>
      <c r="C2849">
        <v>10010677963</v>
      </c>
      <c r="D2849" t="s">
        <v>67</v>
      </c>
    </row>
    <row r="2850" spans="1:4" x14ac:dyDescent="0.35">
      <c r="A2850" t="s">
        <v>4066</v>
      </c>
      <c r="B2850" t="s">
        <v>6936</v>
      </c>
      <c r="C2850">
        <v>10010917635</v>
      </c>
      <c r="D2850" t="s">
        <v>67</v>
      </c>
    </row>
    <row r="2851" spans="1:4" x14ac:dyDescent="0.35">
      <c r="A2851" t="s">
        <v>4067</v>
      </c>
      <c r="B2851" t="s">
        <v>6937</v>
      </c>
      <c r="C2851">
        <v>10010784764</v>
      </c>
      <c r="D2851" t="s">
        <v>227</v>
      </c>
    </row>
    <row r="2852" spans="1:4" x14ac:dyDescent="0.35">
      <c r="A2852" t="s">
        <v>4068</v>
      </c>
      <c r="B2852" t="s">
        <v>6938</v>
      </c>
      <c r="C2852">
        <v>10009199018</v>
      </c>
      <c r="D2852" t="s">
        <v>40</v>
      </c>
    </row>
    <row r="2853" spans="1:4" x14ac:dyDescent="0.35">
      <c r="A2853" t="s">
        <v>4069</v>
      </c>
      <c r="B2853" t="s">
        <v>6939</v>
      </c>
      <c r="C2853">
        <v>10007126854</v>
      </c>
      <c r="D2853" t="s">
        <v>19</v>
      </c>
    </row>
    <row r="2854" spans="1:4" x14ac:dyDescent="0.35">
      <c r="A2854" t="s">
        <v>4070</v>
      </c>
      <c r="B2854" t="s">
        <v>6940</v>
      </c>
      <c r="C2854">
        <v>10009149912</v>
      </c>
      <c r="D2854" t="s">
        <v>285</v>
      </c>
    </row>
    <row r="2855" spans="1:4" x14ac:dyDescent="0.35">
      <c r="A2855" t="s">
        <v>4071</v>
      </c>
      <c r="B2855" t="s">
        <v>6941</v>
      </c>
      <c r="C2855">
        <v>10006987519</v>
      </c>
      <c r="D2855" t="s">
        <v>1702</v>
      </c>
    </row>
    <row r="2856" spans="1:4" x14ac:dyDescent="0.35">
      <c r="A2856" t="s">
        <v>4072</v>
      </c>
      <c r="B2856" t="s">
        <v>5869</v>
      </c>
      <c r="C2856">
        <v>10007754021</v>
      </c>
      <c r="D2856" t="s">
        <v>1642</v>
      </c>
    </row>
    <row r="2857" spans="1:4" x14ac:dyDescent="0.35">
      <c r="A2857" t="s">
        <v>4073</v>
      </c>
      <c r="B2857" t="s">
        <v>6942</v>
      </c>
      <c r="C2857">
        <v>10007772512</v>
      </c>
      <c r="D2857" t="s">
        <v>121</v>
      </c>
    </row>
    <row r="2858" spans="1:4" x14ac:dyDescent="0.35">
      <c r="A2858" t="s">
        <v>4074</v>
      </c>
      <c r="B2858" t="s">
        <v>6943</v>
      </c>
      <c r="C2858">
        <v>10010630473</v>
      </c>
      <c r="D2858" t="s">
        <v>29</v>
      </c>
    </row>
    <row r="2859" spans="1:4" x14ac:dyDescent="0.35">
      <c r="A2859" t="s">
        <v>4075</v>
      </c>
      <c r="B2859" t="s">
        <v>5653</v>
      </c>
      <c r="C2859">
        <v>10051438070</v>
      </c>
      <c r="D2859" t="s">
        <v>47</v>
      </c>
    </row>
    <row r="2860" spans="1:4" x14ac:dyDescent="0.35">
      <c r="A2860" t="s">
        <v>4076</v>
      </c>
      <c r="B2860" t="s">
        <v>6944</v>
      </c>
      <c r="C2860">
        <v>10011029486</v>
      </c>
      <c r="D2860" t="s">
        <v>19</v>
      </c>
    </row>
    <row r="2861" spans="1:4" x14ac:dyDescent="0.35">
      <c r="A2861" t="s">
        <v>4077</v>
      </c>
      <c r="B2861" t="s">
        <v>6945</v>
      </c>
      <c r="C2861">
        <v>10005453404</v>
      </c>
      <c r="D2861" t="s">
        <v>21</v>
      </c>
    </row>
    <row r="2862" spans="1:4" x14ac:dyDescent="0.35">
      <c r="A2862" t="s">
        <v>4078</v>
      </c>
      <c r="B2862" t="s">
        <v>6946</v>
      </c>
      <c r="C2862">
        <v>10011079808</v>
      </c>
      <c r="D2862" t="s">
        <v>29</v>
      </c>
    </row>
    <row r="2863" spans="1:4" x14ac:dyDescent="0.35">
      <c r="A2863" t="s">
        <v>4079</v>
      </c>
      <c r="B2863" t="s">
        <v>6947</v>
      </c>
      <c r="C2863">
        <v>10007501215</v>
      </c>
      <c r="D2863" t="s">
        <v>47</v>
      </c>
    </row>
    <row r="2864" spans="1:4" x14ac:dyDescent="0.35">
      <c r="A2864" t="s">
        <v>4080</v>
      </c>
      <c r="B2864" t="s">
        <v>4673</v>
      </c>
      <c r="C2864">
        <v>10009081507</v>
      </c>
      <c r="D2864" t="s">
        <v>15</v>
      </c>
    </row>
    <row r="2865" spans="1:4" x14ac:dyDescent="0.35">
      <c r="A2865" t="s">
        <v>4081</v>
      </c>
      <c r="B2865" t="s">
        <v>6948</v>
      </c>
      <c r="C2865">
        <v>10007272556</v>
      </c>
      <c r="D2865" t="s">
        <v>121</v>
      </c>
    </row>
    <row r="2866" spans="1:4" x14ac:dyDescent="0.35">
      <c r="A2866" t="s">
        <v>4082</v>
      </c>
      <c r="B2866" t="s">
        <v>5272</v>
      </c>
      <c r="C2866">
        <v>10010916928</v>
      </c>
      <c r="D2866" t="s">
        <v>38</v>
      </c>
    </row>
    <row r="2867" spans="1:4" x14ac:dyDescent="0.35">
      <c r="A2867" t="s">
        <v>4083</v>
      </c>
      <c r="B2867" t="s">
        <v>6496</v>
      </c>
      <c r="C2867">
        <v>10010917029</v>
      </c>
      <c r="D2867" t="s">
        <v>38</v>
      </c>
    </row>
    <row r="2868" spans="1:4" x14ac:dyDescent="0.35">
      <c r="A2868" t="s">
        <v>4084</v>
      </c>
      <c r="B2868" t="s">
        <v>4655</v>
      </c>
      <c r="C2868">
        <v>10009194873</v>
      </c>
      <c r="D2868" t="s">
        <v>121</v>
      </c>
    </row>
    <row r="2869" spans="1:4" x14ac:dyDescent="0.35">
      <c r="A2869" t="s">
        <v>4085</v>
      </c>
      <c r="B2869" t="s">
        <v>6706</v>
      </c>
      <c r="C2869">
        <v>10010674226</v>
      </c>
      <c r="D2869" t="s">
        <v>121</v>
      </c>
    </row>
    <row r="2870" spans="1:4" x14ac:dyDescent="0.35">
      <c r="A2870" t="s">
        <v>4086</v>
      </c>
      <c r="B2870" t="s">
        <v>4876</v>
      </c>
      <c r="C2870">
        <v>10015172602</v>
      </c>
      <c r="D2870" t="s">
        <v>15</v>
      </c>
    </row>
    <row r="2871" spans="1:4" x14ac:dyDescent="0.35">
      <c r="A2871" t="s">
        <v>4087</v>
      </c>
      <c r="B2871" t="s">
        <v>6949</v>
      </c>
      <c r="C2871">
        <v>10008918223</v>
      </c>
      <c r="D2871" t="s">
        <v>121</v>
      </c>
    </row>
    <row r="2872" spans="1:4" x14ac:dyDescent="0.35">
      <c r="A2872" t="s">
        <v>4088</v>
      </c>
      <c r="B2872" t="s">
        <v>6950</v>
      </c>
      <c r="C2872">
        <v>10008957124</v>
      </c>
      <c r="D2872" t="s">
        <v>121</v>
      </c>
    </row>
    <row r="2873" spans="1:4" x14ac:dyDescent="0.35">
      <c r="A2873" t="s">
        <v>4089</v>
      </c>
      <c r="B2873" t="s">
        <v>6951</v>
      </c>
      <c r="C2873">
        <v>10008957023</v>
      </c>
      <c r="D2873" t="s">
        <v>121</v>
      </c>
    </row>
    <row r="2874" spans="1:4" x14ac:dyDescent="0.35">
      <c r="A2874" t="s">
        <v>4090</v>
      </c>
      <c r="B2874" t="s">
        <v>5755</v>
      </c>
      <c r="C2874">
        <v>10009875691</v>
      </c>
      <c r="D2874" t="s">
        <v>36</v>
      </c>
    </row>
    <row r="2875" spans="1:4" x14ac:dyDescent="0.35">
      <c r="A2875" t="s">
        <v>4091</v>
      </c>
      <c r="B2875" t="s">
        <v>5905</v>
      </c>
      <c r="C2875">
        <v>10010628655</v>
      </c>
      <c r="D2875" t="s">
        <v>29</v>
      </c>
    </row>
    <row r="2876" spans="1:4" x14ac:dyDescent="0.35">
      <c r="A2876" t="s">
        <v>4092</v>
      </c>
      <c r="B2876" t="s">
        <v>5950</v>
      </c>
      <c r="C2876">
        <v>10014674565</v>
      </c>
      <c r="D2876" t="s">
        <v>31</v>
      </c>
    </row>
    <row r="2877" spans="1:4" x14ac:dyDescent="0.35">
      <c r="A2877" t="s">
        <v>4093</v>
      </c>
      <c r="B2877" t="s">
        <v>6952</v>
      </c>
      <c r="C2877">
        <v>10014674666</v>
      </c>
      <c r="D2877" t="s">
        <v>31</v>
      </c>
    </row>
    <row r="2878" spans="1:4" x14ac:dyDescent="0.35">
      <c r="A2878" t="s">
        <v>4094</v>
      </c>
      <c r="B2878" t="s">
        <v>6953</v>
      </c>
      <c r="C2878">
        <v>10010680084</v>
      </c>
      <c r="D2878" t="s">
        <v>159</v>
      </c>
    </row>
    <row r="2879" spans="1:4" x14ac:dyDescent="0.35">
      <c r="A2879" t="s">
        <v>4095</v>
      </c>
      <c r="B2879" t="s">
        <v>6954</v>
      </c>
      <c r="C2879">
        <v>10010917736</v>
      </c>
      <c r="D2879" t="s">
        <v>27</v>
      </c>
    </row>
    <row r="2880" spans="1:4" x14ac:dyDescent="0.35">
      <c r="A2880" t="s">
        <v>4096</v>
      </c>
      <c r="B2880" t="s">
        <v>6955</v>
      </c>
      <c r="C2880">
        <v>10006335700</v>
      </c>
      <c r="D2880" t="s">
        <v>47</v>
      </c>
    </row>
    <row r="2881" spans="1:4" x14ac:dyDescent="0.35">
      <c r="A2881" t="s">
        <v>4097</v>
      </c>
      <c r="B2881" t="s">
        <v>6956</v>
      </c>
      <c r="C2881">
        <v>10006891125</v>
      </c>
      <c r="D2881" t="s">
        <v>47</v>
      </c>
    </row>
    <row r="2882" spans="1:4" x14ac:dyDescent="0.35">
      <c r="A2882" t="s">
        <v>4098</v>
      </c>
      <c r="B2882" t="s">
        <v>6957</v>
      </c>
      <c r="C2882">
        <v>10007808480</v>
      </c>
      <c r="D2882" t="s">
        <v>44</v>
      </c>
    </row>
    <row r="2883" spans="1:4" x14ac:dyDescent="0.35">
      <c r="A2883" t="s">
        <v>4099</v>
      </c>
      <c r="B2883" t="s">
        <v>6958</v>
      </c>
      <c r="C2883">
        <v>10010089903</v>
      </c>
      <c r="D2883" t="s">
        <v>63</v>
      </c>
    </row>
    <row r="2884" spans="1:4" x14ac:dyDescent="0.35">
      <c r="A2884" t="s">
        <v>4100</v>
      </c>
      <c r="B2884" t="s">
        <v>6959</v>
      </c>
      <c r="C2884">
        <v>10004960623</v>
      </c>
      <c r="D2884" t="s">
        <v>67</v>
      </c>
    </row>
    <row r="2885" spans="1:4" x14ac:dyDescent="0.35">
      <c r="A2885" t="s">
        <v>4101</v>
      </c>
      <c r="B2885" t="s">
        <v>6960</v>
      </c>
      <c r="C2885">
        <v>10009712411</v>
      </c>
      <c r="D2885" t="s">
        <v>260</v>
      </c>
    </row>
    <row r="2886" spans="1:4" x14ac:dyDescent="0.35">
      <c r="A2886" t="s">
        <v>4102</v>
      </c>
      <c r="B2886" t="s">
        <v>6921</v>
      </c>
      <c r="C2886">
        <v>10009861042</v>
      </c>
      <c r="D2886" t="s">
        <v>21</v>
      </c>
    </row>
    <row r="2887" spans="1:4" x14ac:dyDescent="0.35">
      <c r="A2887" t="s">
        <v>4103</v>
      </c>
      <c r="B2887" t="s">
        <v>6961</v>
      </c>
      <c r="C2887">
        <v>10010090105</v>
      </c>
      <c r="D2887" t="s">
        <v>21</v>
      </c>
    </row>
    <row r="2888" spans="1:4" x14ac:dyDescent="0.35">
      <c r="A2888" t="s">
        <v>494</v>
      </c>
      <c r="B2888" t="s">
        <v>6962</v>
      </c>
      <c r="C2888">
        <v>10121012837</v>
      </c>
      <c r="D2888" t="s">
        <v>70</v>
      </c>
    </row>
    <row r="2889" spans="1:4" x14ac:dyDescent="0.35">
      <c r="A2889" t="s">
        <v>472</v>
      </c>
      <c r="B2889" t="s">
        <v>5883</v>
      </c>
      <c r="C2889">
        <v>10064256420</v>
      </c>
      <c r="D2889" t="s">
        <v>36</v>
      </c>
    </row>
    <row r="2890" spans="1:4" x14ac:dyDescent="0.35">
      <c r="A2890" t="s">
        <v>513</v>
      </c>
      <c r="B2890" t="s">
        <v>6963</v>
      </c>
      <c r="C2890">
        <v>10049183226</v>
      </c>
      <c r="D2890" t="s">
        <v>67</v>
      </c>
    </row>
    <row r="2891" spans="1:4" x14ac:dyDescent="0.35">
      <c r="A2891" t="s">
        <v>4104</v>
      </c>
      <c r="B2891" t="s">
        <v>6964</v>
      </c>
      <c r="C2891">
        <v>10083911751</v>
      </c>
      <c r="D2891" t="s">
        <v>90</v>
      </c>
    </row>
    <row r="2892" spans="1:4" x14ac:dyDescent="0.35">
      <c r="A2892" t="s">
        <v>4105</v>
      </c>
      <c r="B2892" t="s">
        <v>6965</v>
      </c>
      <c r="C2892">
        <v>10065074553</v>
      </c>
      <c r="D2892" t="s">
        <v>51</v>
      </c>
    </row>
    <row r="2893" spans="1:4" x14ac:dyDescent="0.35">
      <c r="A2893" t="s">
        <v>4106</v>
      </c>
      <c r="B2893" t="s">
        <v>6966</v>
      </c>
      <c r="C2893">
        <v>10111517547</v>
      </c>
      <c r="D2893" t="s">
        <v>36</v>
      </c>
    </row>
    <row r="2894" spans="1:4" x14ac:dyDescent="0.35">
      <c r="A2894" t="s">
        <v>4107</v>
      </c>
      <c r="B2894" t="s">
        <v>6967</v>
      </c>
      <c r="C2894">
        <v>10096414546</v>
      </c>
      <c r="D2894" t="s">
        <v>67</v>
      </c>
    </row>
    <row r="2895" spans="1:4" x14ac:dyDescent="0.35">
      <c r="A2895" t="s">
        <v>4108</v>
      </c>
      <c r="B2895" t="s">
        <v>6968</v>
      </c>
      <c r="C2895">
        <v>10055641709</v>
      </c>
      <c r="D2895" t="s">
        <v>59</v>
      </c>
    </row>
    <row r="2896" spans="1:4" x14ac:dyDescent="0.35">
      <c r="A2896" t="s">
        <v>4109</v>
      </c>
      <c r="B2896" t="s">
        <v>6969</v>
      </c>
      <c r="C2896">
        <v>10018805654</v>
      </c>
      <c r="D2896" t="s">
        <v>25</v>
      </c>
    </row>
    <row r="2897" spans="1:4" x14ac:dyDescent="0.35">
      <c r="A2897" t="s">
        <v>4110</v>
      </c>
      <c r="B2897" t="s">
        <v>6970</v>
      </c>
      <c r="C2897">
        <v>10086187615</v>
      </c>
      <c r="D2897" t="s">
        <v>21</v>
      </c>
    </row>
    <row r="2898" spans="1:4" x14ac:dyDescent="0.35">
      <c r="A2898" t="s">
        <v>4111</v>
      </c>
      <c r="B2898" t="s">
        <v>4703</v>
      </c>
      <c r="C2898">
        <v>10090732366</v>
      </c>
      <c r="D2898" t="s">
        <v>49</v>
      </c>
    </row>
    <row r="2899" spans="1:4" x14ac:dyDescent="0.35">
      <c r="A2899" t="s">
        <v>4112</v>
      </c>
      <c r="B2899" t="s">
        <v>5072</v>
      </c>
      <c r="C2899">
        <v>10065057678</v>
      </c>
      <c r="D2899" t="s">
        <v>51</v>
      </c>
    </row>
    <row r="2900" spans="1:4" x14ac:dyDescent="0.35">
      <c r="A2900" t="s">
        <v>4113</v>
      </c>
      <c r="B2900" t="s">
        <v>6971</v>
      </c>
      <c r="C2900">
        <v>10070869594</v>
      </c>
      <c r="D2900" t="s">
        <v>17</v>
      </c>
    </row>
    <row r="2901" spans="1:4" x14ac:dyDescent="0.35">
      <c r="A2901" t="s">
        <v>4114</v>
      </c>
      <c r="B2901" t="s">
        <v>6972</v>
      </c>
      <c r="C2901">
        <v>10091593848</v>
      </c>
      <c r="D2901" t="s">
        <v>21</v>
      </c>
    </row>
    <row r="2902" spans="1:4" x14ac:dyDescent="0.35">
      <c r="A2902" t="s">
        <v>4115</v>
      </c>
      <c r="B2902" t="s">
        <v>6973</v>
      </c>
      <c r="C2902">
        <v>10124125426</v>
      </c>
      <c r="D2902" t="s">
        <v>36</v>
      </c>
    </row>
    <row r="2903" spans="1:4" x14ac:dyDescent="0.35">
      <c r="A2903" t="s">
        <v>4116</v>
      </c>
      <c r="B2903" t="s">
        <v>6974</v>
      </c>
      <c r="C2903">
        <v>10093710064</v>
      </c>
      <c r="D2903" t="s">
        <v>21</v>
      </c>
    </row>
    <row r="2904" spans="1:4" x14ac:dyDescent="0.35">
      <c r="A2904" t="s">
        <v>4117</v>
      </c>
      <c r="B2904" t="s">
        <v>4829</v>
      </c>
      <c r="C2904">
        <v>10089622021</v>
      </c>
      <c r="D2904" t="s">
        <v>31</v>
      </c>
    </row>
    <row r="2905" spans="1:4" x14ac:dyDescent="0.35">
      <c r="A2905" t="s">
        <v>4118</v>
      </c>
      <c r="B2905" t="s">
        <v>6975</v>
      </c>
      <c r="C2905">
        <v>10082192124</v>
      </c>
      <c r="D2905" t="s">
        <v>47</v>
      </c>
    </row>
    <row r="2906" spans="1:4" x14ac:dyDescent="0.35">
      <c r="A2906" t="s">
        <v>4119</v>
      </c>
      <c r="B2906" t="s">
        <v>6976</v>
      </c>
      <c r="C2906">
        <v>10096739696</v>
      </c>
      <c r="D2906" t="s">
        <v>25</v>
      </c>
    </row>
    <row r="2907" spans="1:4" x14ac:dyDescent="0.35">
      <c r="A2907" t="s">
        <v>4120</v>
      </c>
      <c r="B2907" t="s">
        <v>6977</v>
      </c>
      <c r="C2907">
        <v>10088213400</v>
      </c>
      <c r="D2907" t="s">
        <v>61</v>
      </c>
    </row>
    <row r="2908" spans="1:4" x14ac:dyDescent="0.35">
      <c r="A2908" t="s">
        <v>4121</v>
      </c>
      <c r="B2908" t="s">
        <v>6978</v>
      </c>
      <c r="C2908">
        <v>10099673544</v>
      </c>
      <c r="D2908" t="s">
        <v>285</v>
      </c>
    </row>
    <row r="2909" spans="1:4" x14ac:dyDescent="0.35">
      <c r="A2909" t="s">
        <v>4122</v>
      </c>
      <c r="B2909" t="s">
        <v>6979</v>
      </c>
      <c r="C2909">
        <v>10078190266</v>
      </c>
      <c r="D2909" t="s">
        <v>47</v>
      </c>
    </row>
    <row r="2910" spans="1:4" x14ac:dyDescent="0.35">
      <c r="A2910" t="s">
        <v>4123</v>
      </c>
      <c r="B2910" t="s">
        <v>4948</v>
      </c>
      <c r="C2910">
        <v>10112268184</v>
      </c>
      <c r="D2910" t="s">
        <v>36</v>
      </c>
    </row>
    <row r="2911" spans="1:4" x14ac:dyDescent="0.35">
      <c r="A2911" t="s">
        <v>4124</v>
      </c>
      <c r="B2911" t="s">
        <v>6980</v>
      </c>
      <c r="C2911">
        <v>10023711329</v>
      </c>
      <c r="D2911" t="s">
        <v>25</v>
      </c>
    </row>
    <row r="2912" spans="1:4" x14ac:dyDescent="0.35">
      <c r="A2912" t="s">
        <v>4125</v>
      </c>
      <c r="B2912" t="s">
        <v>5604</v>
      </c>
      <c r="C2912">
        <v>10035271709</v>
      </c>
      <c r="D2912" t="s">
        <v>21</v>
      </c>
    </row>
    <row r="2913" spans="1:4" x14ac:dyDescent="0.35">
      <c r="A2913" t="s">
        <v>4126</v>
      </c>
      <c r="B2913" t="s">
        <v>6981</v>
      </c>
      <c r="C2913">
        <v>10034781554</v>
      </c>
      <c r="D2913" t="s">
        <v>238</v>
      </c>
    </row>
    <row r="2914" spans="1:4" x14ac:dyDescent="0.35">
      <c r="A2914" t="s">
        <v>4127</v>
      </c>
      <c r="B2914" t="s">
        <v>6982</v>
      </c>
      <c r="C2914">
        <v>10123059739</v>
      </c>
      <c r="D2914" t="s">
        <v>25</v>
      </c>
    </row>
    <row r="2915" spans="1:4" x14ac:dyDescent="0.35">
      <c r="A2915" t="s">
        <v>4128</v>
      </c>
      <c r="B2915" t="s">
        <v>6983</v>
      </c>
      <c r="C2915">
        <v>10050492019</v>
      </c>
      <c r="D2915" t="s">
        <v>15</v>
      </c>
    </row>
    <row r="2916" spans="1:4" x14ac:dyDescent="0.35">
      <c r="A2916" t="s">
        <v>4129</v>
      </c>
      <c r="B2916" t="s">
        <v>6984</v>
      </c>
      <c r="C2916">
        <v>10122961628</v>
      </c>
      <c r="D2916" t="s">
        <v>19</v>
      </c>
    </row>
    <row r="2917" spans="1:4" x14ac:dyDescent="0.35">
      <c r="A2917" t="s">
        <v>4130</v>
      </c>
      <c r="B2917" t="s">
        <v>5885</v>
      </c>
      <c r="C2917">
        <v>10055701222</v>
      </c>
      <c r="D2917" t="s">
        <v>15</v>
      </c>
    </row>
    <row r="2918" spans="1:4" x14ac:dyDescent="0.35">
      <c r="A2918" t="s">
        <v>4131</v>
      </c>
      <c r="B2918" t="s">
        <v>6985</v>
      </c>
      <c r="C2918">
        <v>10116148992</v>
      </c>
      <c r="D2918" t="s">
        <v>25</v>
      </c>
    </row>
    <row r="2919" spans="1:4" x14ac:dyDescent="0.35">
      <c r="A2919" t="s">
        <v>4132</v>
      </c>
      <c r="B2919" t="s">
        <v>6986</v>
      </c>
      <c r="C2919">
        <v>10089660417</v>
      </c>
      <c r="D2919" t="s">
        <v>25</v>
      </c>
    </row>
    <row r="2920" spans="1:4" x14ac:dyDescent="0.35">
      <c r="A2920" t="s">
        <v>4133</v>
      </c>
      <c r="B2920" t="s">
        <v>6551</v>
      </c>
      <c r="C2920">
        <v>10045784485</v>
      </c>
      <c r="D2920" t="s">
        <v>15</v>
      </c>
    </row>
    <row r="2921" spans="1:4" x14ac:dyDescent="0.35">
      <c r="A2921" t="s">
        <v>4134</v>
      </c>
      <c r="B2921" t="s">
        <v>6987</v>
      </c>
      <c r="C2921">
        <v>10063566912</v>
      </c>
      <c r="D2921" t="s">
        <v>25</v>
      </c>
    </row>
    <row r="2922" spans="1:4" x14ac:dyDescent="0.35">
      <c r="A2922" t="s">
        <v>4135</v>
      </c>
      <c r="B2922" t="s">
        <v>6988</v>
      </c>
      <c r="C2922">
        <v>10023315851</v>
      </c>
      <c r="D2922" t="s">
        <v>19</v>
      </c>
    </row>
    <row r="2923" spans="1:4" x14ac:dyDescent="0.35">
      <c r="A2923" t="s">
        <v>4136</v>
      </c>
      <c r="B2923" t="s">
        <v>4669</v>
      </c>
      <c r="C2923">
        <v>10036435103</v>
      </c>
      <c r="D2923" t="s">
        <v>15</v>
      </c>
    </row>
    <row r="2924" spans="1:4" x14ac:dyDescent="0.35">
      <c r="A2924" t="s">
        <v>4137</v>
      </c>
      <c r="B2924" t="s">
        <v>6989</v>
      </c>
      <c r="C2924">
        <v>10050337526</v>
      </c>
      <c r="D2924" t="s">
        <v>15</v>
      </c>
    </row>
    <row r="2925" spans="1:4" x14ac:dyDescent="0.35">
      <c r="A2925" t="s">
        <v>4138</v>
      </c>
      <c r="B2925" t="s">
        <v>6572</v>
      </c>
      <c r="C2925">
        <v>10036388522</v>
      </c>
      <c r="D2925" t="s">
        <v>15</v>
      </c>
    </row>
    <row r="2926" spans="1:4" x14ac:dyDescent="0.35">
      <c r="A2926" t="s">
        <v>4139</v>
      </c>
      <c r="B2926" t="s">
        <v>6990</v>
      </c>
      <c r="C2926">
        <v>10018856275</v>
      </c>
      <c r="D2926" t="s">
        <v>25</v>
      </c>
    </row>
    <row r="2927" spans="1:4" x14ac:dyDescent="0.35">
      <c r="A2927" t="s">
        <v>4140</v>
      </c>
      <c r="B2927" t="s">
        <v>5288</v>
      </c>
      <c r="C2927">
        <v>10074582573</v>
      </c>
      <c r="D2927" t="s">
        <v>25</v>
      </c>
    </row>
    <row r="2928" spans="1:4" x14ac:dyDescent="0.35">
      <c r="A2928" t="s">
        <v>4141</v>
      </c>
      <c r="B2928" t="s">
        <v>6991</v>
      </c>
      <c r="C2928">
        <v>10077271392</v>
      </c>
      <c r="D2928" t="s">
        <v>25</v>
      </c>
    </row>
    <row r="2929" spans="1:4" x14ac:dyDescent="0.35">
      <c r="A2929" t="s">
        <v>4142</v>
      </c>
      <c r="B2929" t="s">
        <v>6992</v>
      </c>
      <c r="C2929">
        <v>10087921386</v>
      </c>
      <c r="D2929" t="s">
        <v>61</v>
      </c>
    </row>
    <row r="2930" spans="1:4" x14ac:dyDescent="0.35">
      <c r="A2930" t="s">
        <v>4143</v>
      </c>
      <c r="B2930" t="s">
        <v>6993</v>
      </c>
      <c r="C2930">
        <v>10093656817</v>
      </c>
      <c r="D2930" t="s">
        <v>92</v>
      </c>
    </row>
    <row r="2931" spans="1:4" x14ac:dyDescent="0.35">
      <c r="A2931" t="s">
        <v>4144</v>
      </c>
      <c r="B2931" t="s">
        <v>6994</v>
      </c>
      <c r="C2931">
        <v>10006386422</v>
      </c>
      <c r="D2931" t="s">
        <v>44</v>
      </c>
    </row>
    <row r="2932" spans="1:4" x14ac:dyDescent="0.35">
      <c r="A2932" t="s">
        <v>4145</v>
      </c>
      <c r="B2932" t="s">
        <v>6995</v>
      </c>
      <c r="C2932">
        <v>10002619081</v>
      </c>
      <c r="D2932" t="s">
        <v>29</v>
      </c>
    </row>
    <row r="2933" spans="1:4" x14ac:dyDescent="0.35">
      <c r="A2933" t="s">
        <v>4146</v>
      </c>
      <c r="B2933" t="s">
        <v>6996</v>
      </c>
      <c r="C2933">
        <v>10083968436</v>
      </c>
      <c r="D2933" t="s">
        <v>67</v>
      </c>
    </row>
    <row r="2934" spans="1:4" x14ac:dyDescent="0.35">
      <c r="A2934" t="s">
        <v>4147</v>
      </c>
      <c r="B2934" t="s">
        <v>6997</v>
      </c>
      <c r="C2934">
        <v>10084093526</v>
      </c>
      <c r="D2934" t="s">
        <v>44</v>
      </c>
    </row>
    <row r="2935" spans="1:4" x14ac:dyDescent="0.35">
      <c r="A2935" t="s">
        <v>4148</v>
      </c>
      <c r="B2935" t="s">
        <v>6998</v>
      </c>
      <c r="C2935">
        <v>10086199739</v>
      </c>
      <c r="D2935" t="s">
        <v>19</v>
      </c>
    </row>
    <row r="2936" spans="1:4" x14ac:dyDescent="0.35">
      <c r="A2936" t="s">
        <v>4149</v>
      </c>
      <c r="B2936" t="s">
        <v>6999</v>
      </c>
      <c r="C2936">
        <v>10082228500</v>
      </c>
      <c r="D2936" t="s">
        <v>25</v>
      </c>
    </row>
    <row r="2937" spans="1:4" x14ac:dyDescent="0.35">
      <c r="A2937" t="s">
        <v>4150</v>
      </c>
      <c r="B2937" t="s">
        <v>7000</v>
      </c>
      <c r="C2937">
        <v>10096739700</v>
      </c>
      <c r="D2937" t="s">
        <v>25</v>
      </c>
    </row>
    <row r="2938" spans="1:4" x14ac:dyDescent="0.35">
      <c r="A2938" t="s">
        <v>4151</v>
      </c>
      <c r="B2938" t="s">
        <v>4754</v>
      </c>
      <c r="C2938">
        <v>10070541515</v>
      </c>
      <c r="D2938" t="s">
        <v>61</v>
      </c>
    </row>
    <row r="2939" spans="1:4" x14ac:dyDescent="0.35">
      <c r="A2939" t="s">
        <v>4152</v>
      </c>
      <c r="B2939" t="s">
        <v>7001</v>
      </c>
      <c r="C2939">
        <v>10112960625</v>
      </c>
      <c r="D2939" t="s">
        <v>5837</v>
      </c>
    </row>
    <row r="2940" spans="1:4" x14ac:dyDescent="0.35">
      <c r="A2940" t="s">
        <v>4153</v>
      </c>
      <c r="B2940" t="s">
        <v>6540</v>
      </c>
      <c r="C2940">
        <v>10112364073</v>
      </c>
      <c r="D2940" t="s">
        <v>4757</v>
      </c>
    </row>
    <row r="2941" spans="1:4" x14ac:dyDescent="0.35">
      <c r="A2941" t="s">
        <v>4154</v>
      </c>
      <c r="B2941" t="s">
        <v>4811</v>
      </c>
      <c r="C2941">
        <v>10056384969</v>
      </c>
      <c r="D2941" t="s">
        <v>47</v>
      </c>
    </row>
    <row r="2942" spans="1:4" x14ac:dyDescent="0.35">
      <c r="A2942" t="s">
        <v>4155</v>
      </c>
      <c r="B2942" t="s">
        <v>6200</v>
      </c>
      <c r="C2942">
        <v>10065315437</v>
      </c>
      <c r="D2942" t="s">
        <v>67</v>
      </c>
    </row>
    <row r="2943" spans="1:4" x14ac:dyDescent="0.35">
      <c r="A2943" t="s">
        <v>4156</v>
      </c>
      <c r="B2943" t="s">
        <v>7002</v>
      </c>
      <c r="C2943">
        <v>10028969941</v>
      </c>
      <c r="D2943" t="s">
        <v>53</v>
      </c>
    </row>
    <row r="2944" spans="1:4" x14ac:dyDescent="0.35">
      <c r="A2944" t="s">
        <v>4157</v>
      </c>
      <c r="B2944" t="s">
        <v>6539</v>
      </c>
      <c r="C2944">
        <v>10082953875</v>
      </c>
      <c r="D2944" t="s">
        <v>40</v>
      </c>
    </row>
    <row r="2945" spans="1:4" x14ac:dyDescent="0.35">
      <c r="A2945" t="s">
        <v>4158</v>
      </c>
      <c r="B2945" t="s">
        <v>4668</v>
      </c>
      <c r="C2945">
        <v>10021779918</v>
      </c>
      <c r="D2945" t="s">
        <v>29</v>
      </c>
    </row>
    <row r="2946" spans="1:4" x14ac:dyDescent="0.35">
      <c r="A2946" t="s">
        <v>4159</v>
      </c>
      <c r="B2946" t="s">
        <v>7003</v>
      </c>
      <c r="C2946">
        <v>10016001243</v>
      </c>
      <c r="D2946" t="s">
        <v>67</v>
      </c>
    </row>
    <row r="2947" spans="1:4" x14ac:dyDescent="0.35">
      <c r="A2947" t="s">
        <v>4115</v>
      </c>
      <c r="B2947" t="s">
        <v>6973</v>
      </c>
      <c r="C2947">
        <v>10087839241</v>
      </c>
      <c r="D2947" t="s">
        <v>36</v>
      </c>
    </row>
    <row r="2948" spans="1:4" x14ac:dyDescent="0.35">
      <c r="A2948" t="s">
        <v>4160</v>
      </c>
      <c r="B2948" t="s">
        <v>7004</v>
      </c>
      <c r="C2948">
        <v>10085147085</v>
      </c>
      <c r="D2948" t="s">
        <v>175</v>
      </c>
    </row>
    <row r="2949" spans="1:4" x14ac:dyDescent="0.35">
      <c r="A2949" t="s">
        <v>4161</v>
      </c>
      <c r="B2949" t="s">
        <v>7005</v>
      </c>
      <c r="C2949">
        <v>10106639255</v>
      </c>
      <c r="D2949" t="s">
        <v>49</v>
      </c>
    </row>
    <row r="2950" spans="1:4" x14ac:dyDescent="0.35">
      <c r="A2950" t="s">
        <v>4162</v>
      </c>
      <c r="B2950" t="s">
        <v>6100</v>
      </c>
      <c r="C2950">
        <v>10032461436</v>
      </c>
      <c r="D2950" t="s">
        <v>53</v>
      </c>
    </row>
    <row r="2951" spans="1:4" x14ac:dyDescent="0.35">
      <c r="A2951" t="s">
        <v>4163</v>
      </c>
      <c r="B2951" t="s">
        <v>7006</v>
      </c>
      <c r="C2951">
        <v>10082866070</v>
      </c>
      <c r="D2951" t="s">
        <v>21</v>
      </c>
    </row>
    <row r="2952" spans="1:4" x14ac:dyDescent="0.35">
      <c r="A2952" t="s">
        <v>4164</v>
      </c>
      <c r="B2952" t="s">
        <v>7007</v>
      </c>
      <c r="C2952">
        <v>10007471307</v>
      </c>
      <c r="D2952" t="s">
        <v>175</v>
      </c>
    </row>
    <row r="2953" spans="1:4" x14ac:dyDescent="0.35">
      <c r="A2953" t="s">
        <v>4165</v>
      </c>
      <c r="B2953" t="s">
        <v>7008</v>
      </c>
      <c r="C2953">
        <v>10016025390</v>
      </c>
      <c r="D2953" t="s">
        <v>61</v>
      </c>
    </row>
    <row r="2954" spans="1:4" x14ac:dyDescent="0.35">
      <c r="A2954" t="s">
        <v>4166</v>
      </c>
      <c r="B2954" t="s">
        <v>7009</v>
      </c>
      <c r="C2954">
        <v>10081212323</v>
      </c>
      <c r="D2954" t="s">
        <v>67</v>
      </c>
    </row>
    <row r="2955" spans="1:4" x14ac:dyDescent="0.35">
      <c r="A2955" t="s">
        <v>4167</v>
      </c>
      <c r="B2955" t="s">
        <v>7010</v>
      </c>
      <c r="C2955">
        <v>10061141912</v>
      </c>
      <c r="D2955" t="s">
        <v>175</v>
      </c>
    </row>
    <row r="2956" spans="1:4" x14ac:dyDescent="0.35">
      <c r="A2956" t="s">
        <v>4168</v>
      </c>
      <c r="B2956" t="s">
        <v>7011</v>
      </c>
      <c r="C2956">
        <v>10079704981</v>
      </c>
      <c r="D2956" t="s">
        <v>175</v>
      </c>
    </row>
    <row r="2957" spans="1:4" x14ac:dyDescent="0.35">
      <c r="A2957" t="s">
        <v>4169</v>
      </c>
      <c r="B2957" t="s">
        <v>7012</v>
      </c>
      <c r="C2957">
        <v>10036013959</v>
      </c>
      <c r="D2957" t="s">
        <v>121</v>
      </c>
    </row>
    <row r="2958" spans="1:4" x14ac:dyDescent="0.35">
      <c r="A2958" t="s">
        <v>571</v>
      </c>
      <c r="B2958" t="s">
        <v>7013</v>
      </c>
      <c r="C2958">
        <v>10006136646</v>
      </c>
      <c r="D2958" t="s">
        <v>159</v>
      </c>
    </row>
    <row r="2959" spans="1:4" x14ac:dyDescent="0.35">
      <c r="A2959" t="s">
        <v>4170</v>
      </c>
      <c r="B2959" t="s">
        <v>7014</v>
      </c>
      <c r="C2959">
        <v>10014992342</v>
      </c>
      <c r="D2959" t="s">
        <v>90</v>
      </c>
    </row>
    <row r="2960" spans="1:4" x14ac:dyDescent="0.35">
      <c r="A2960" t="s">
        <v>4171</v>
      </c>
      <c r="B2960" t="s">
        <v>7015</v>
      </c>
      <c r="C2960">
        <v>10014592319</v>
      </c>
      <c r="D2960" t="s">
        <v>5569</v>
      </c>
    </row>
    <row r="2961" spans="1:4" x14ac:dyDescent="0.35">
      <c r="A2961" t="s">
        <v>4172</v>
      </c>
      <c r="B2961" t="s">
        <v>7016</v>
      </c>
      <c r="C2961">
        <v>10096481941</v>
      </c>
      <c r="D2961" t="s">
        <v>70</v>
      </c>
    </row>
    <row r="2962" spans="1:4" x14ac:dyDescent="0.35">
      <c r="A2962" t="s">
        <v>4173</v>
      </c>
      <c r="B2962" t="s">
        <v>7017</v>
      </c>
      <c r="C2962">
        <v>10013766203</v>
      </c>
      <c r="D2962" t="s">
        <v>90</v>
      </c>
    </row>
    <row r="2963" spans="1:4" x14ac:dyDescent="0.35">
      <c r="A2963" t="s">
        <v>4174</v>
      </c>
      <c r="B2963" t="s">
        <v>5527</v>
      </c>
      <c r="C2963">
        <v>10084499815</v>
      </c>
      <c r="D2963" t="s">
        <v>4757</v>
      </c>
    </row>
    <row r="2964" spans="1:4" x14ac:dyDescent="0.35">
      <c r="A2964" t="s">
        <v>4175</v>
      </c>
      <c r="B2964" t="s">
        <v>5947</v>
      </c>
      <c r="C2964">
        <v>10015761369</v>
      </c>
      <c r="D2964" t="s">
        <v>25</v>
      </c>
    </row>
    <row r="2965" spans="1:4" x14ac:dyDescent="0.35">
      <c r="A2965" t="s">
        <v>4176</v>
      </c>
      <c r="B2965" t="s">
        <v>7018</v>
      </c>
      <c r="C2965">
        <v>10009191742</v>
      </c>
      <c r="D2965" t="s">
        <v>4763</v>
      </c>
    </row>
    <row r="2966" spans="1:4" x14ac:dyDescent="0.35">
      <c r="A2966" t="s">
        <v>4177</v>
      </c>
      <c r="B2966" t="s">
        <v>7019</v>
      </c>
      <c r="C2966">
        <v>10083106651</v>
      </c>
      <c r="D2966" t="s">
        <v>67</v>
      </c>
    </row>
    <row r="2967" spans="1:4" x14ac:dyDescent="0.35">
      <c r="A2967" t="s">
        <v>4178</v>
      </c>
      <c r="B2967" t="s">
        <v>7020</v>
      </c>
      <c r="C2967">
        <v>10016311744</v>
      </c>
      <c r="D2967" t="s">
        <v>61</v>
      </c>
    </row>
    <row r="2968" spans="1:4" x14ac:dyDescent="0.35">
      <c r="A2968" t="s">
        <v>4179</v>
      </c>
      <c r="B2968" t="s">
        <v>7021</v>
      </c>
      <c r="C2968">
        <v>10010830032</v>
      </c>
      <c r="D2968" t="s">
        <v>44</v>
      </c>
    </row>
    <row r="2969" spans="1:4" x14ac:dyDescent="0.35">
      <c r="A2969" t="s">
        <v>4180</v>
      </c>
      <c r="B2969" t="s">
        <v>7022</v>
      </c>
      <c r="C2969">
        <v>10016055096</v>
      </c>
      <c r="D2969" t="s">
        <v>25</v>
      </c>
    </row>
    <row r="2970" spans="1:4" x14ac:dyDescent="0.35">
      <c r="A2970" t="s">
        <v>4181</v>
      </c>
      <c r="B2970" t="s">
        <v>7023</v>
      </c>
      <c r="C2970">
        <v>10054395762</v>
      </c>
      <c r="D2970" t="s">
        <v>15</v>
      </c>
    </row>
    <row r="2971" spans="1:4" x14ac:dyDescent="0.35">
      <c r="A2971" t="s">
        <v>4182</v>
      </c>
      <c r="B2971" t="s">
        <v>6391</v>
      </c>
      <c r="C2971">
        <v>10086136182</v>
      </c>
      <c r="D2971" t="s">
        <v>25</v>
      </c>
    </row>
    <row r="2972" spans="1:4" x14ac:dyDescent="0.35">
      <c r="A2972" t="s">
        <v>2329</v>
      </c>
      <c r="B2972" t="s">
        <v>7024</v>
      </c>
      <c r="C2972">
        <v>10014641930</v>
      </c>
      <c r="D2972" t="s">
        <v>4757</v>
      </c>
    </row>
    <row r="2973" spans="1:4" x14ac:dyDescent="0.35">
      <c r="A2973" t="s">
        <v>4183</v>
      </c>
      <c r="B2973" t="s">
        <v>5047</v>
      </c>
      <c r="C2973">
        <v>10030262263</v>
      </c>
      <c r="D2973" t="s">
        <v>53</v>
      </c>
    </row>
    <row r="2974" spans="1:4" x14ac:dyDescent="0.35">
      <c r="A2974" t="s">
        <v>4184</v>
      </c>
      <c r="B2974" t="s">
        <v>7025</v>
      </c>
      <c r="C2974">
        <v>10009505677</v>
      </c>
      <c r="D2974" t="s">
        <v>36</v>
      </c>
    </row>
    <row r="2975" spans="1:4" x14ac:dyDescent="0.35">
      <c r="A2975" t="s">
        <v>4185</v>
      </c>
      <c r="B2975" t="s">
        <v>5902</v>
      </c>
      <c r="C2975">
        <v>10023958172</v>
      </c>
      <c r="D2975" t="s">
        <v>25</v>
      </c>
    </row>
    <row r="2976" spans="1:4" x14ac:dyDescent="0.35">
      <c r="A2976" t="s">
        <v>4186</v>
      </c>
      <c r="B2976" t="s">
        <v>7026</v>
      </c>
      <c r="C2976">
        <v>10036348510</v>
      </c>
      <c r="D2976" t="s">
        <v>15</v>
      </c>
    </row>
    <row r="2977" spans="1:4" x14ac:dyDescent="0.35">
      <c r="A2977" t="s">
        <v>4187</v>
      </c>
      <c r="B2977" t="s">
        <v>6357</v>
      </c>
      <c r="C2977">
        <v>10084187694</v>
      </c>
      <c r="D2977" t="s">
        <v>25</v>
      </c>
    </row>
    <row r="2978" spans="1:4" x14ac:dyDescent="0.35">
      <c r="A2978" t="s">
        <v>4188</v>
      </c>
      <c r="B2978" t="s">
        <v>7027</v>
      </c>
      <c r="C2978">
        <v>10016005889</v>
      </c>
      <c r="D2978" t="s">
        <v>21</v>
      </c>
    </row>
    <row r="2979" spans="1:4" x14ac:dyDescent="0.35">
      <c r="A2979" t="s">
        <v>4189</v>
      </c>
      <c r="B2979" t="s">
        <v>5317</v>
      </c>
      <c r="C2979">
        <v>10035323542</v>
      </c>
      <c r="D2979" t="s">
        <v>21</v>
      </c>
    </row>
    <row r="2980" spans="1:4" x14ac:dyDescent="0.35">
      <c r="A2980" t="s">
        <v>4190</v>
      </c>
      <c r="B2980" t="s">
        <v>7028</v>
      </c>
      <c r="C2980">
        <v>10003064978</v>
      </c>
      <c r="D2980" t="s">
        <v>1642</v>
      </c>
    </row>
    <row r="2981" spans="1:4" x14ac:dyDescent="0.35">
      <c r="A2981" t="s">
        <v>4191</v>
      </c>
      <c r="B2981" t="s">
        <v>6246</v>
      </c>
      <c r="C2981">
        <v>10060616593</v>
      </c>
      <c r="D2981" t="s">
        <v>63</v>
      </c>
    </row>
    <row r="2982" spans="1:4" x14ac:dyDescent="0.35">
      <c r="A2982" t="s">
        <v>4192</v>
      </c>
      <c r="B2982" t="s">
        <v>7029</v>
      </c>
      <c r="C2982">
        <v>10008668144</v>
      </c>
      <c r="D2982" t="s">
        <v>4816</v>
      </c>
    </row>
    <row r="2983" spans="1:4" x14ac:dyDescent="0.35">
      <c r="A2983" t="s">
        <v>4193</v>
      </c>
      <c r="B2983" t="s">
        <v>7030</v>
      </c>
      <c r="C2983">
        <v>10080258184</v>
      </c>
      <c r="D2983" t="s">
        <v>227</v>
      </c>
    </row>
    <row r="2984" spans="1:4" x14ac:dyDescent="0.35">
      <c r="A2984" t="s">
        <v>4194</v>
      </c>
      <c r="B2984" t="s">
        <v>5105</v>
      </c>
      <c r="C2984">
        <v>10007378448</v>
      </c>
      <c r="D2984" t="s">
        <v>63</v>
      </c>
    </row>
    <row r="2985" spans="1:4" x14ac:dyDescent="0.35">
      <c r="A2985" t="s">
        <v>4195</v>
      </c>
      <c r="B2985" t="s">
        <v>6221</v>
      </c>
      <c r="C2985">
        <v>10040173138</v>
      </c>
      <c r="D2985" t="s">
        <v>61</v>
      </c>
    </row>
    <row r="2986" spans="1:4" x14ac:dyDescent="0.35">
      <c r="A2986" t="s">
        <v>4196</v>
      </c>
      <c r="B2986" t="s">
        <v>5182</v>
      </c>
      <c r="C2986">
        <v>10009728777</v>
      </c>
      <c r="D2986" t="s">
        <v>4757</v>
      </c>
    </row>
    <row r="2987" spans="1:4" x14ac:dyDescent="0.35">
      <c r="A2987" t="s">
        <v>4197</v>
      </c>
      <c r="B2987" t="s">
        <v>7031</v>
      </c>
      <c r="C2987">
        <v>10084176782</v>
      </c>
      <c r="D2987" t="s">
        <v>4757</v>
      </c>
    </row>
    <row r="2988" spans="1:4" x14ac:dyDescent="0.35">
      <c r="A2988" t="s">
        <v>4198</v>
      </c>
      <c r="B2988" t="s">
        <v>7032</v>
      </c>
      <c r="C2988">
        <v>10009402617</v>
      </c>
      <c r="D2988" t="s">
        <v>25</v>
      </c>
    </row>
    <row r="2989" spans="1:4" x14ac:dyDescent="0.35">
      <c r="A2989" t="s">
        <v>4199</v>
      </c>
      <c r="B2989" t="s">
        <v>6477</v>
      </c>
      <c r="C2989">
        <v>10086404247</v>
      </c>
      <c r="D2989" t="s">
        <v>29</v>
      </c>
    </row>
    <row r="2990" spans="1:4" x14ac:dyDescent="0.35">
      <c r="A2990" t="s">
        <v>4200</v>
      </c>
      <c r="B2990" t="s">
        <v>7033</v>
      </c>
      <c r="C2990">
        <v>10008932670</v>
      </c>
      <c r="D2990" t="s">
        <v>44</v>
      </c>
    </row>
    <row r="2991" spans="1:4" x14ac:dyDescent="0.35">
      <c r="A2991" t="s">
        <v>4201</v>
      </c>
      <c r="B2991" t="s">
        <v>7034</v>
      </c>
      <c r="C2991">
        <v>10007731486</v>
      </c>
      <c r="D2991" t="s">
        <v>4757</v>
      </c>
    </row>
    <row r="2992" spans="1:4" x14ac:dyDescent="0.35">
      <c r="A2992" t="s">
        <v>4202</v>
      </c>
      <c r="B2992" t="s">
        <v>6613</v>
      </c>
      <c r="C2992">
        <v>10014189262</v>
      </c>
      <c r="D2992" t="s">
        <v>17</v>
      </c>
    </row>
    <row r="2993" spans="1:4" x14ac:dyDescent="0.35">
      <c r="A2993" t="s">
        <v>4203</v>
      </c>
      <c r="B2993" t="s">
        <v>7035</v>
      </c>
      <c r="C2993">
        <v>10006241326</v>
      </c>
      <c r="D2993" t="s">
        <v>25</v>
      </c>
    </row>
    <row r="2994" spans="1:4" x14ac:dyDescent="0.35">
      <c r="A2994" t="s">
        <v>4204</v>
      </c>
      <c r="B2994" t="s">
        <v>7036</v>
      </c>
      <c r="C2994">
        <v>10003266456</v>
      </c>
      <c r="D2994" t="s">
        <v>19</v>
      </c>
    </row>
    <row r="2995" spans="1:4" x14ac:dyDescent="0.35">
      <c r="A2995" t="s">
        <v>4205</v>
      </c>
      <c r="B2995" t="s">
        <v>7037</v>
      </c>
      <c r="C2995">
        <v>10064889445</v>
      </c>
      <c r="D2995" t="s">
        <v>175</v>
      </c>
    </row>
    <row r="2996" spans="1:4" x14ac:dyDescent="0.35">
      <c r="A2996" t="s">
        <v>4206</v>
      </c>
      <c r="B2996" t="s">
        <v>7038</v>
      </c>
      <c r="C2996">
        <v>10082219709</v>
      </c>
      <c r="D2996" t="s">
        <v>175</v>
      </c>
    </row>
    <row r="2997" spans="1:4" x14ac:dyDescent="0.35">
      <c r="A2997" t="s">
        <v>4207</v>
      </c>
      <c r="B2997" t="s">
        <v>7039</v>
      </c>
      <c r="C2997">
        <v>10009098782</v>
      </c>
      <c r="D2997" t="s">
        <v>67</v>
      </c>
    </row>
    <row r="2998" spans="1:4" x14ac:dyDescent="0.35">
      <c r="A2998" t="s">
        <v>4208</v>
      </c>
      <c r="B2998" t="s">
        <v>7040</v>
      </c>
      <c r="C2998">
        <v>10016025491</v>
      </c>
      <c r="D2998" t="s">
        <v>61</v>
      </c>
    </row>
    <row r="2999" spans="1:4" x14ac:dyDescent="0.35">
      <c r="A2999" t="s">
        <v>4209</v>
      </c>
      <c r="B2999" t="s">
        <v>7041</v>
      </c>
      <c r="C2999">
        <v>10009996034</v>
      </c>
      <c r="D2999" t="s">
        <v>61</v>
      </c>
    </row>
    <row r="3000" spans="1:4" x14ac:dyDescent="0.35">
      <c r="A3000" t="s">
        <v>4210</v>
      </c>
      <c r="B3000" t="s">
        <v>5929</v>
      </c>
      <c r="C3000">
        <v>10077470547</v>
      </c>
      <c r="D3000" t="s">
        <v>175</v>
      </c>
    </row>
    <row r="3001" spans="1:4" x14ac:dyDescent="0.35">
      <c r="A3001" t="s">
        <v>4211</v>
      </c>
      <c r="B3001" t="s">
        <v>5337</v>
      </c>
      <c r="C3001">
        <v>10023877946</v>
      </c>
      <c r="D3001" t="s">
        <v>25</v>
      </c>
    </row>
    <row r="3002" spans="1:4" x14ac:dyDescent="0.35">
      <c r="A3002" t="s">
        <v>4212</v>
      </c>
      <c r="B3002" t="s">
        <v>5044</v>
      </c>
      <c r="C3002">
        <v>10014756916</v>
      </c>
      <c r="D3002" t="s">
        <v>19</v>
      </c>
    </row>
    <row r="3003" spans="1:4" x14ac:dyDescent="0.35">
      <c r="A3003" t="s">
        <v>4213</v>
      </c>
      <c r="B3003" t="s">
        <v>7042</v>
      </c>
      <c r="C3003">
        <v>10053315931</v>
      </c>
      <c r="D3003" t="s">
        <v>67</v>
      </c>
    </row>
    <row r="3004" spans="1:4" x14ac:dyDescent="0.35">
      <c r="A3004" t="s">
        <v>4214</v>
      </c>
      <c r="B3004" t="s">
        <v>7043</v>
      </c>
      <c r="C3004">
        <v>10006886172</v>
      </c>
      <c r="D3004" t="s">
        <v>61</v>
      </c>
    </row>
    <row r="3005" spans="1:4" x14ac:dyDescent="0.35">
      <c r="A3005" t="s">
        <v>4215</v>
      </c>
      <c r="B3005" t="s">
        <v>7044</v>
      </c>
      <c r="C3005">
        <v>10023925335</v>
      </c>
      <c r="D3005" t="s">
        <v>25</v>
      </c>
    </row>
    <row r="3006" spans="1:4" x14ac:dyDescent="0.35">
      <c r="A3006" t="s">
        <v>4216</v>
      </c>
      <c r="B3006" t="s">
        <v>7045</v>
      </c>
      <c r="C3006">
        <v>10034951003</v>
      </c>
      <c r="D3006" t="s">
        <v>121</v>
      </c>
    </row>
    <row r="3007" spans="1:4" x14ac:dyDescent="0.35">
      <c r="A3007" t="s">
        <v>4217</v>
      </c>
      <c r="B3007" t="s">
        <v>7046</v>
      </c>
      <c r="C3007">
        <v>10084277018</v>
      </c>
      <c r="D3007" t="s">
        <v>67</v>
      </c>
    </row>
    <row r="3008" spans="1:4" x14ac:dyDescent="0.35">
      <c r="A3008" t="s">
        <v>4218</v>
      </c>
      <c r="B3008" t="s">
        <v>7047</v>
      </c>
      <c r="C3008">
        <v>10009517296</v>
      </c>
      <c r="D3008" t="s">
        <v>61</v>
      </c>
    </row>
    <row r="3009" spans="1:4" x14ac:dyDescent="0.35">
      <c r="A3009" t="s">
        <v>4219</v>
      </c>
      <c r="B3009" t="s">
        <v>7048</v>
      </c>
      <c r="C3009">
        <v>10006241124</v>
      </c>
      <c r="D3009" t="s">
        <v>25</v>
      </c>
    </row>
    <row r="3010" spans="1:4" x14ac:dyDescent="0.35">
      <c r="A3010" t="s">
        <v>4220</v>
      </c>
      <c r="B3010" t="s">
        <v>5206</v>
      </c>
      <c r="C3010">
        <v>10023863596</v>
      </c>
      <c r="D3010" t="s">
        <v>25</v>
      </c>
    </row>
    <row r="3011" spans="1:4" x14ac:dyDescent="0.35">
      <c r="A3011" t="s">
        <v>4221</v>
      </c>
      <c r="B3011" t="s">
        <v>7049</v>
      </c>
      <c r="C3011">
        <v>10065902588</v>
      </c>
      <c r="D3011" t="s">
        <v>294</v>
      </c>
    </row>
    <row r="3012" spans="1:4" x14ac:dyDescent="0.35">
      <c r="A3012" t="s">
        <v>4222</v>
      </c>
      <c r="B3012" t="s">
        <v>6779</v>
      </c>
      <c r="C3012">
        <v>10008435344</v>
      </c>
      <c r="D3012" t="s">
        <v>25</v>
      </c>
    </row>
    <row r="3013" spans="1:4" x14ac:dyDescent="0.35">
      <c r="A3013" t="s">
        <v>4223</v>
      </c>
      <c r="B3013" t="s">
        <v>7050</v>
      </c>
      <c r="C3013">
        <v>10023732345</v>
      </c>
      <c r="D3013" t="s">
        <v>25</v>
      </c>
    </row>
    <row r="3014" spans="1:4" x14ac:dyDescent="0.35">
      <c r="A3014" t="s">
        <v>4224</v>
      </c>
      <c r="B3014" t="s">
        <v>5943</v>
      </c>
      <c r="C3014">
        <v>10023783774</v>
      </c>
      <c r="D3014" t="s">
        <v>25</v>
      </c>
    </row>
    <row r="3015" spans="1:4" x14ac:dyDescent="0.35">
      <c r="A3015" t="s">
        <v>4225</v>
      </c>
      <c r="B3015" t="s">
        <v>7051</v>
      </c>
      <c r="C3015">
        <v>10014119342</v>
      </c>
      <c r="D3015" t="s">
        <v>25</v>
      </c>
    </row>
    <row r="3016" spans="1:4" x14ac:dyDescent="0.35">
      <c r="A3016" t="s">
        <v>4226</v>
      </c>
      <c r="B3016" t="s">
        <v>7052</v>
      </c>
      <c r="C3016">
        <v>10015978914</v>
      </c>
      <c r="D3016" t="s">
        <v>175</v>
      </c>
    </row>
    <row r="3017" spans="1:4" x14ac:dyDescent="0.35">
      <c r="A3017" t="s">
        <v>4227</v>
      </c>
      <c r="B3017" t="s">
        <v>5920</v>
      </c>
      <c r="C3017">
        <v>10034968379</v>
      </c>
      <c r="D3017" t="s">
        <v>121</v>
      </c>
    </row>
    <row r="3018" spans="1:4" x14ac:dyDescent="0.35">
      <c r="A3018" t="s">
        <v>4228</v>
      </c>
      <c r="B3018" t="s">
        <v>5386</v>
      </c>
      <c r="C3018">
        <v>10035449440</v>
      </c>
      <c r="D3018" t="s">
        <v>21</v>
      </c>
    </row>
    <row r="3019" spans="1:4" x14ac:dyDescent="0.35">
      <c r="A3019" t="s">
        <v>4229</v>
      </c>
      <c r="B3019" t="s">
        <v>4774</v>
      </c>
      <c r="C3019">
        <v>10051866385</v>
      </c>
      <c r="D3019" t="s">
        <v>244</v>
      </c>
    </row>
    <row r="3020" spans="1:4" x14ac:dyDescent="0.35">
      <c r="A3020" t="s">
        <v>4230</v>
      </c>
      <c r="B3020" t="s">
        <v>7053</v>
      </c>
      <c r="C3020">
        <v>10009517195</v>
      </c>
      <c r="D3020" t="s">
        <v>61</v>
      </c>
    </row>
    <row r="3021" spans="1:4" x14ac:dyDescent="0.35">
      <c r="A3021" t="s">
        <v>4231</v>
      </c>
      <c r="B3021" t="s">
        <v>5936</v>
      </c>
      <c r="C3021">
        <v>10023769024</v>
      </c>
      <c r="D3021" t="s">
        <v>25</v>
      </c>
    </row>
    <row r="3022" spans="1:4" x14ac:dyDescent="0.35">
      <c r="A3022" t="s">
        <v>4232</v>
      </c>
      <c r="B3022" t="s">
        <v>5988</v>
      </c>
      <c r="C3022">
        <v>10011137604</v>
      </c>
      <c r="D3022" t="s">
        <v>61</v>
      </c>
    </row>
    <row r="3023" spans="1:4" x14ac:dyDescent="0.35">
      <c r="A3023" t="s">
        <v>4233</v>
      </c>
      <c r="B3023" t="s">
        <v>5242</v>
      </c>
      <c r="C3023">
        <v>10063490625</v>
      </c>
      <c r="D3023" t="s">
        <v>88</v>
      </c>
    </row>
    <row r="3024" spans="1:4" x14ac:dyDescent="0.35">
      <c r="A3024" t="s">
        <v>4234</v>
      </c>
      <c r="B3024" t="s">
        <v>7054</v>
      </c>
      <c r="C3024">
        <v>10005846353</v>
      </c>
      <c r="D3024" t="s">
        <v>1642</v>
      </c>
    </row>
    <row r="3025" spans="1:4" x14ac:dyDescent="0.35">
      <c r="A3025" t="s">
        <v>4235</v>
      </c>
      <c r="B3025" t="s">
        <v>4641</v>
      </c>
      <c r="C3025">
        <v>10010171341</v>
      </c>
      <c r="D3025" t="s">
        <v>25</v>
      </c>
    </row>
    <row r="3026" spans="1:4" x14ac:dyDescent="0.35">
      <c r="A3026" t="s">
        <v>4236</v>
      </c>
      <c r="B3026" t="s">
        <v>7055</v>
      </c>
      <c r="C3026">
        <v>10006492415</v>
      </c>
      <c r="D3026" t="s">
        <v>61</v>
      </c>
    </row>
    <row r="3027" spans="1:4" x14ac:dyDescent="0.35">
      <c r="A3027" t="s">
        <v>4237</v>
      </c>
      <c r="B3027" t="s">
        <v>7056</v>
      </c>
      <c r="C3027">
        <v>10011200753</v>
      </c>
      <c r="D3027" t="s">
        <v>40</v>
      </c>
    </row>
    <row r="3028" spans="1:4" x14ac:dyDescent="0.35">
      <c r="A3028" t="s">
        <v>4238</v>
      </c>
      <c r="B3028" t="s">
        <v>7057</v>
      </c>
      <c r="C3028">
        <v>10002697085</v>
      </c>
      <c r="D3028" t="s">
        <v>260</v>
      </c>
    </row>
    <row r="3029" spans="1:4" x14ac:dyDescent="0.35">
      <c r="A3029" t="s">
        <v>4239</v>
      </c>
      <c r="B3029" t="s">
        <v>6898</v>
      </c>
      <c r="C3029">
        <v>10062610349</v>
      </c>
      <c r="D3029" t="s">
        <v>38</v>
      </c>
    </row>
    <row r="3030" spans="1:4" x14ac:dyDescent="0.35">
      <c r="A3030" t="s">
        <v>4240</v>
      </c>
      <c r="B3030" t="s">
        <v>7058</v>
      </c>
      <c r="C3030">
        <v>10016190896</v>
      </c>
      <c r="D3030" t="s">
        <v>67</v>
      </c>
    </row>
    <row r="3031" spans="1:4" x14ac:dyDescent="0.35">
      <c r="A3031" t="s">
        <v>4241</v>
      </c>
      <c r="B3031" t="s">
        <v>7059</v>
      </c>
      <c r="C3031">
        <v>10025685479</v>
      </c>
      <c r="D3031" t="s">
        <v>17</v>
      </c>
    </row>
    <row r="3032" spans="1:4" x14ac:dyDescent="0.35">
      <c r="A3032" t="s">
        <v>1699</v>
      </c>
      <c r="B3032" t="s">
        <v>7060</v>
      </c>
      <c r="C3032">
        <v>10006603458</v>
      </c>
      <c r="D3032" t="s">
        <v>61</v>
      </c>
    </row>
    <row r="3033" spans="1:4" x14ac:dyDescent="0.35">
      <c r="A3033" t="s">
        <v>4242</v>
      </c>
      <c r="B3033" t="s">
        <v>6600</v>
      </c>
      <c r="C3033">
        <v>10009507903</v>
      </c>
      <c r="D3033" t="s">
        <v>17</v>
      </c>
    </row>
    <row r="3034" spans="1:4" x14ac:dyDescent="0.35">
      <c r="A3034" t="s">
        <v>4243</v>
      </c>
      <c r="B3034" t="s">
        <v>6045</v>
      </c>
      <c r="C3034">
        <v>10008974302</v>
      </c>
      <c r="D3034" t="s">
        <v>25</v>
      </c>
    </row>
    <row r="3035" spans="1:4" x14ac:dyDescent="0.35">
      <c r="A3035" t="s">
        <v>4244</v>
      </c>
      <c r="B3035" t="s">
        <v>5634</v>
      </c>
      <c r="C3035">
        <v>10063589847</v>
      </c>
      <c r="D3035" t="s">
        <v>285</v>
      </c>
    </row>
    <row r="3036" spans="1:4" x14ac:dyDescent="0.35">
      <c r="A3036" t="s">
        <v>4245</v>
      </c>
      <c r="B3036" t="s">
        <v>7061</v>
      </c>
      <c r="C3036">
        <v>10053124658</v>
      </c>
      <c r="D3036" t="s">
        <v>63</v>
      </c>
    </row>
    <row r="3037" spans="1:4" x14ac:dyDescent="0.35">
      <c r="A3037" t="s">
        <v>437</v>
      </c>
      <c r="B3037" t="s">
        <v>6746</v>
      </c>
      <c r="C3037">
        <v>10014178451</v>
      </c>
      <c r="D3037" t="s">
        <v>25</v>
      </c>
    </row>
    <row r="3038" spans="1:4" x14ac:dyDescent="0.35">
      <c r="A3038" t="s">
        <v>4246</v>
      </c>
      <c r="B3038" t="s">
        <v>7062</v>
      </c>
      <c r="C3038">
        <v>10015902021</v>
      </c>
      <c r="D3038" t="s">
        <v>175</v>
      </c>
    </row>
    <row r="3039" spans="1:4" x14ac:dyDescent="0.35">
      <c r="A3039" t="s">
        <v>4247</v>
      </c>
      <c r="B3039" t="s">
        <v>5414</v>
      </c>
      <c r="C3039">
        <v>10015565349</v>
      </c>
      <c r="D3039" t="s">
        <v>285</v>
      </c>
    </row>
    <row r="3040" spans="1:4" x14ac:dyDescent="0.35">
      <c r="A3040" t="s">
        <v>4248</v>
      </c>
      <c r="B3040" t="s">
        <v>7022</v>
      </c>
      <c r="C3040">
        <v>10004598891</v>
      </c>
      <c r="D3040" t="s">
        <v>25</v>
      </c>
    </row>
    <row r="3041" spans="1:4" x14ac:dyDescent="0.35">
      <c r="A3041" t="s">
        <v>4249</v>
      </c>
      <c r="B3041" t="s">
        <v>7063</v>
      </c>
      <c r="C3041">
        <v>10005972554</v>
      </c>
      <c r="D3041" t="s">
        <v>17</v>
      </c>
    </row>
    <row r="3042" spans="1:4" x14ac:dyDescent="0.35">
      <c r="A3042" t="s">
        <v>4250</v>
      </c>
      <c r="B3042" t="s">
        <v>6780</v>
      </c>
      <c r="C3042">
        <v>10023531372</v>
      </c>
      <c r="D3042" t="s">
        <v>61</v>
      </c>
    </row>
    <row r="3043" spans="1:4" x14ac:dyDescent="0.35">
      <c r="A3043" t="s">
        <v>4251</v>
      </c>
      <c r="B3043" t="s">
        <v>7064</v>
      </c>
      <c r="C3043">
        <v>10023828436</v>
      </c>
      <c r="D3043" t="s">
        <v>25</v>
      </c>
    </row>
    <row r="3044" spans="1:4" x14ac:dyDescent="0.35">
      <c r="A3044" t="s">
        <v>1942</v>
      </c>
      <c r="B3044" t="s">
        <v>4942</v>
      </c>
      <c r="C3044">
        <v>10054534390</v>
      </c>
      <c r="D3044" t="s">
        <v>92</v>
      </c>
    </row>
    <row r="3045" spans="1:4" x14ac:dyDescent="0.35">
      <c r="A3045" t="s">
        <v>4252</v>
      </c>
      <c r="B3045" t="s">
        <v>7065</v>
      </c>
      <c r="C3045">
        <v>10010171139</v>
      </c>
      <c r="D3045" t="s">
        <v>25</v>
      </c>
    </row>
    <row r="3046" spans="1:4" x14ac:dyDescent="0.35">
      <c r="A3046" t="s">
        <v>4253</v>
      </c>
      <c r="B3046" t="s">
        <v>5954</v>
      </c>
      <c r="C3046">
        <v>10023726786</v>
      </c>
      <c r="D3046" t="s">
        <v>25</v>
      </c>
    </row>
    <row r="3047" spans="1:4" x14ac:dyDescent="0.35">
      <c r="A3047" t="s">
        <v>4254</v>
      </c>
      <c r="B3047" t="s">
        <v>7066</v>
      </c>
      <c r="C3047">
        <v>10015781274</v>
      </c>
      <c r="D3047" t="s">
        <v>61</v>
      </c>
    </row>
    <row r="3048" spans="1:4" x14ac:dyDescent="0.35">
      <c r="A3048" t="s">
        <v>4255</v>
      </c>
      <c r="B3048" t="s">
        <v>7067</v>
      </c>
      <c r="C3048">
        <v>10040140200</v>
      </c>
      <c r="D3048" t="s">
        <v>61</v>
      </c>
    </row>
    <row r="3049" spans="1:4" x14ac:dyDescent="0.35">
      <c r="A3049" t="s">
        <v>4256</v>
      </c>
      <c r="B3049" t="s">
        <v>4781</v>
      </c>
      <c r="C3049">
        <v>10017958623</v>
      </c>
      <c r="D3049" t="s">
        <v>25</v>
      </c>
    </row>
    <row r="3050" spans="1:4" x14ac:dyDescent="0.35">
      <c r="A3050" t="s">
        <v>4257</v>
      </c>
      <c r="B3050" t="s">
        <v>7068</v>
      </c>
      <c r="C3050">
        <v>10015761975</v>
      </c>
      <c r="D3050" t="s">
        <v>25</v>
      </c>
    </row>
    <row r="3051" spans="1:4" x14ac:dyDescent="0.35">
      <c r="A3051" t="s">
        <v>4258</v>
      </c>
      <c r="B3051" t="s">
        <v>4836</v>
      </c>
      <c r="C3051">
        <v>10016147854</v>
      </c>
      <c r="D3051" t="s">
        <v>5081</v>
      </c>
    </row>
    <row r="3052" spans="1:4" x14ac:dyDescent="0.35">
      <c r="A3052" t="s">
        <v>4259</v>
      </c>
      <c r="B3052" t="s">
        <v>6815</v>
      </c>
      <c r="C3052">
        <v>10035415286</v>
      </c>
      <c r="D3052" t="s">
        <v>21</v>
      </c>
    </row>
    <row r="3053" spans="1:4" x14ac:dyDescent="0.35">
      <c r="A3053" t="s">
        <v>4260</v>
      </c>
      <c r="B3053" t="s">
        <v>6945</v>
      </c>
      <c r="C3053">
        <v>10059053277</v>
      </c>
      <c r="D3053" t="s">
        <v>21</v>
      </c>
    </row>
    <row r="3054" spans="1:4" x14ac:dyDescent="0.35">
      <c r="A3054" t="s">
        <v>4261</v>
      </c>
      <c r="B3054" t="s">
        <v>7069</v>
      </c>
      <c r="C3054">
        <v>10009097570</v>
      </c>
      <c r="D3054" t="s">
        <v>67</v>
      </c>
    </row>
    <row r="3055" spans="1:4" x14ac:dyDescent="0.35">
      <c r="A3055" t="s">
        <v>4262</v>
      </c>
      <c r="B3055" t="s">
        <v>7070</v>
      </c>
      <c r="C3055">
        <v>10016034888</v>
      </c>
      <c r="D3055" t="s">
        <v>260</v>
      </c>
    </row>
    <row r="3056" spans="1:4" x14ac:dyDescent="0.35">
      <c r="A3056" t="s">
        <v>4263</v>
      </c>
      <c r="B3056" t="s">
        <v>5209</v>
      </c>
      <c r="C3056">
        <v>10023928769</v>
      </c>
      <c r="D3056" t="s">
        <v>25</v>
      </c>
    </row>
    <row r="3057" spans="1:4" x14ac:dyDescent="0.35">
      <c r="A3057" t="s">
        <v>4264</v>
      </c>
      <c r="B3057" t="s">
        <v>7071</v>
      </c>
      <c r="C3057">
        <v>10010691404</v>
      </c>
      <c r="D3057" t="s">
        <v>31</v>
      </c>
    </row>
    <row r="3058" spans="1:4" x14ac:dyDescent="0.35">
      <c r="A3058" t="s">
        <v>4265</v>
      </c>
      <c r="B3058" t="s">
        <v>6489</v>
      </c>
      <c r="C3058">
        <v>10008672689</v>
      </c>
      <c r="D3058" t="s">
        <v>53</v>
      </c>
    </row>
    <row r="3059" spans="1:4" x14ac:dyDescent="0.35">
      <c r="A3059" t="s">
        <v>4266</v>
      </c>
      <c r="B3059" t="s">
        <v>7072</v>
      </c>
      <c r="C3059">
        <v>10008651572</v>
      </c>
      <c r="D3059" t="s">
        <v>61</v>
      </c>
    </row>
    <row r="3060" spans="1:4" x14ac:dyDescent="0.35">
      <c r="A3060" t="s">
        <v>4267</v>
      </c>
      <c r="B3060" t="s">
        <v>7073</v>
      </c>
      <c r="C3060">
        <v>10050427452</v>
      </c>
      <c r="D3060" t="s">
        <v>44</v>
      </c>
    </row>
    <row r="3061" spans="1:4" x14ac:dyDescent="0.35">
      <c r="A3061" t="s">
        <v>4268</v>
      </c>
      <c r="B3061" t="s">
        <v>6209</v>
      </c>
      <c r="C3061">
        <v>10007742196</v>
      </c>
      <c r="D3061" t="s">
        <v>227</v>
      </c>
    </row>
    <row r="3062" spans="1:4" x14ac:dyDescent="0.35">
      <c r="A3062" t="s">
        <v>4269</v>
      </c>
      <c r="B3062" t="s">
        <v>7074</v>
      </c>
      <c r="C3062">
        <v>10009969560</v>
      </c>
      <c r="D3062" t="s">
        <v>25</v>
      </c>
    </row>
    <row r="3063" spans="1:4" x14ac:dyDescent="0.35">
      <c r="A3063" t="s">
        <v>4270</v>
      </c>
      <c r="B3063" t="s">
        <v>6107</v>
      </c>
      <c r="C3063">
        <v>10009690078</v>
      </c>
      <c r="D3063" t="s">
        <v>44</v>
      </c>
    </row>
    <row r="3064" spans="1:4" x14ac:dyDescent="0.35">
      <c r="A3064" t="s">
        <v>4271</v>
      </c>
      <c r="B3064" t="s">
        <v>7075</v>
      </c>
      <c r="C3064">
        <v>10010805982</v>
      </c>
      <c r="D3064" t="s">
        <v>227</v>
      </c>
    </row>
    <row r="3065" spans="1:4" x14ac:dyDescent="0.35">
      <c r="A3065" t="s">
        <v>4272</v>
      </c>
      <c r="B3065" t="s">
        <v>6276</v>
      </c>
      <c r="C3065">
        <v>10009364221</v>
      </c>
      <c r="D3065" t="s">
        <v>21</v>
      </c>
    </row>
    <row r="3066" spans="1:4" x14ac:dyDescent="0.35">
      <c r="A3066" t="s">
        <v>4273</v>
      </c>
      <c r="B3066" t="s">
        <v>7076</v>
      </c>
      <c r="C3066">
        <v>10010579650</v>
      </c>
      <c r="D3066" t="s">
        <v>61</v>
      </c>
    </row>
    <row r="3067" spans="1:4" x14ac:dyDescent="0.35">
      <c r="A3067" t="s">
        <v>4274</v>
      </c>
      <c r="B3067" t="s">
        <v>7077</v>
      </c>
      <c r="C3067">
        <v>10007530315</v>
      </c>
      <c r="D3067" t="s">
        <v>227</v>
      </c>
    </row>
    <row r="3068" spans="1:4" x14ac:dyDescent="0.35">
      <c r="A3068" t="s">
        <v>4275</v>
      </c>
      <c r="B3068" t="s">
        <v>7078</v>
      </c>
      <c r="C3068">
        <v>10009236909</v>
      </c>
      <c r="D3068" t="s">
        <v>4757</v>
      </c>
    </row>
    <row r="3069" spans="1:4" x14ac:dyDescent="0.35">
      <c r="A3069" t="s">
        <v>4276</v>
      </c>
      <c r="B3069" t="s">
        <v>7079</v>
      </c>
      <c r="C3069">
        <v>10006659941</v>
      </c>
      <c r="D3069" t="s">
        <v>19</v>
      </c>
    </row>
    <row r="3070" spans="1:4" x14ac:dyDescent="0.35">
      <c r="A3070" t="s">
        <v>4277</v>
      </c>
      <c r="B3070" t="s">
        <v>7080</v>
      </c>
      <c r="C3070">
        <v>10014842192</v>
      </c>
      <c r="D3070" t="s">
        <v>19</v>
      </c>
    </row>
    <row r="3071" spans="1:4" x14ac:dyDescent="0.35">
      <c r="A3071" t="s">
        <v>4278</v>
      </c>
      <c r="B3071" t="s">
        <v>7081</v>
      </c>
      <c r="C3071">
        <v>10007836267</v>
      </c>
      <c r="D3071" t="s">
        <v>227</v>
      </c>
    </row>
    <row r="3072" spans="1:4" x14ac:dyDescent="0.35">
      <c r="A3072" t="s">
        <v>4279</v>
      </c>
      <c r="B3072" t="s">
        <v>5011</v>
      </c>
      <c r="C3072">
        <v>10023464684</v>
      </c>
      <c r="D3072" t="s">
        <v>31</v>
      </c>
    </row>
    <row r="3073" spans="1:4" x14ac:dyDescent="0.35">
      <c r="A3073" t="s">
        <v>4280</v>
      </c>
      <c r="B3073" t="s">
        <v>7082</v>
      </c>
      <c r="C3073">
        <v>10014119544</v>
      </c>
      <c r="D3073" t="s">
        <v>25</v>
      </c>
    </row>
    <row r="3074" spans="1:4" x14ac:dyDescent="0.35">
      <c r="A3074" t="s">
        <v>4281</v>
      </c>
      <c r="B3074" t="s">
        <v>7083</v>
      </c>
      <c r="C3074">
        <v>10015593237</v>
      </c>
      <c r="D3074" t="s">
        <v>19</v>
      </c>
    </row>
    <row r="3075" spans="1:4" x14ac:dyDescent="0.35">
      <c r="A3075" t="s">
        <v>4282</v>
      </c>
      <c r="B3075" t="s">
        <v>6159</v>
      </c>
      <c r="C3075">
        <v>10010198623</v>
      </c>
      <c r="D3075" t="s">
        <v>61</v>
      </c>
    </row>
    <row r="3076" spans="1:4" x14ac:dyDescent="0.35">
      <c r="A3076" t="s">
        <v>4283</v>
      </c>
      <c r="B3076" t="s">
        <v>7084</v>
      </c>
      <c r="C3076">
        <v>10016200596</v>
      </c>
      <c r="D3076" t="s">
        <v>4757</v>
      </c>
    </row>
    <row r="3077" spans="1:4" x14ac:dyDescent="0.35">
      <c r="A3077" t="s">
        <v>4284</v>
      </c>
      <c r="B3077" t="s">
        <v>6878</v>
      </c>
      <c r="C3077">
        <v>10010797090</v>
      </c>
      <c r="D3077" t="s">
        <v>47</v>
      </c>
    </row>
    <row r="3078" spans="1:4" x14ac:dyDescent="0.35">
      <c r="A3078" t="s">
        <v>4285</v>
      </c>
      <c r="B3078" t="s">
        <v>7085</v>
      </c>
      <c r="C3078">
        <v>10010923291</v>
      </c>
      <c r="D3078" t="s">
        <v>25</v>
      </c>
    </row>
    <row r="3079" spans="1:4" x14ac:dyDescent="0.35">
      <c r="A3079" t="s">
        <v>4286</v>
      </c>
      <c r="B3079" t="s">
        <v>7086</v>
      </c>
      <c r="C3079">
        <v>10004725395</v>
      </c>
      <c r="D3079" t="s">
        <v>67</v>
      </c>
    </row>
    <row r="3080" spans="1:4" x14ac:dyDescent="0.35">
      <c r="A3080" t="s">
        <v>4287</v>
      </c>
      <c r="B3080" t="s">
        <v>7040</v>
      </c>
      <c r="C3080">
        <v>10061332979</v>
      </c>
      <c r="D3080" t="s">
        <v>61</v>
      </c>
    </row>
    <row r="3081" spans="1:4" x14ac:dyDescent="0.35">
      <c r="A3081" t="s">
        <v>4288</v>
      </c>
      <c r="B3081" t="s">
        <v>7087</v>
      </c>
      <c r="C3081">
        <v>10010674327</v>
      </c>
      <c r="D3081" t="s">
        <v>121</v>
      </c>
    </row>
    <row r="3082" spans="1:4" x14ac:dyDescent="0.35">
      <c r="A3082" t="s">
        <v>4289</v>
      </c>
      <c r="B3082" t="s">
        <v>7088</v>
      </c>
      <c r="C3082">
        <v>10015266770</v>
      </c>
      <c r="D3082" t="s">
        <v>121</v>
      </c>
    </row>
    <row r="3083" spans="1:4" x14ac:dyDescent="0.35">
      <c r="A3083" t="s">
        <v>4290</v>
      </c>
      <c r="B3083" t="s">
        <v>7089</v>
      </c>
      <c r="C3083">
        <v>10004399639</v>
      </c>
      <c r="D3083" t="s">
        <v>29</v>
      </c>
    </row>
    <row r="3084" spans="1:4" x14ac:dyDescent="0.35">
      <c r="A3084" t="s">
        <v>4291</v>
      </c>
      <c r="B3084" t="s">
        <v>6875</v>
      </c>
      <c r="C3084">
        <v>10010129410</v>
      </c>
      <c r="D3084" t="s">
        <v>121</v>
      </c>
    </row>
    <row r="3085" spans="1:4" x14ac:dyDescent="0.35">
      <c r="A3085" t="s">
        <v>4292</v>
      </c>
      <c r="B3085" t="s">
        <v>7090</v>
      </c>
      <c r="C3085">
        <v>10011038378</v>
      </c>
      <c r="D3085" t="s">
        <v>25</v>
      </c>
    </row>
    <row r="3086" spans="1:4" x14ac:dyDescent="0.35">
      <c r="A3086" t="s">
        <v>4293</v>
      </c>
      <c r="B3086" t="s">
        <v>7091</v>
      </c>
      <c r="C3086">
        <v>10009137885</v>
      </c>
      <c r="D3086" t="s">
        <v>29</v>
      </c>
    </row>
    <row r="3087" spans="1:4" x14ac:dyDescent="0.35">
      <c r="A3087" t="s">
        <v>4294</v>
      </c>
      <c r="B3087" t="s">
        <v>7092</v>
      </c>
      <c r="C3087">
        <v>10009838713</v>
      </c>
      <c r="D3087" t="s">
        <v>121</v>
      </c>
    </row>
    <row r="3088" spans="1:4" x14ac:dyDescent="0.35">
      <c r="A3088" t="s">
        <v>4295</v>
      </c>
      <c r="B3088" t="s">
        <v>7093</v>
      </c>
      <c r="C3088">
        <v>10010792747</v>
      </c>
      <c r="D3088" t="s">
        <v>29</v>
      </c>
    </row>
    <row r="3089" spans="1:4" x14ac:dyDescent="0.35">
      <c r="A3089" t="s">
        <v>4296</v>
      </c>
      <c r="B3089" t="s">
        <v>6192</v>
      </c>
      <c r="C3089">
        <v>10010796181</v>
      </c>
      <c r="D3089" t="s">
        <v>29</v>
      </c>
    </row>
    <row r="3090" spans="1:4" x14ac:dyDescent="0.35">
      <c r="A3090" t="s">
        <v>4297</v>
      </c>
      <c r="B3090" t="s">
        <v>7094</v>
      </c>
      <c r="C3090">
        <v>10044497924</v>
      </c>
      <c r="D3090" t="s">
        <v>1702</v>
      </c>
    </row>
    <row r="3091" spans="1:4" x14ac:dyDescent="0.35">
      <c r="A3091" t="s">
        <v>4298</v>
      </c>
      <c r="B3091" t="s">
        <v>7095</v>
      </c>
      <c r="C3091">
        <v>10009701091</v>
      </c>
      <c r="D3091" t="s">
        <v>121</v>
      </c>
    </row>
    <row r="3092" spans="1:4" x14ac:dyDescent="0.35">
      <c r="A3092" t="s">
        <v>4299</v>
      </c>
      <c r="C3092">
        <v>10061355110</v>
      </c>
      <c r="D3092" t="s">
        <v>121</v>
      </c>
    </row>
    <row r="3093" spans="1:4" x14ac:dyDescent="0.35">
      <c r="A3093" t="s">
        <v>4300</v>
      </c>
      <c r="B3093" t="s">
        <v>7096</v>
      </c>
      <c r="C3093">
        <v>10006570621</v>
      </c>
      <c r="D3093" t="s">
        <v>17</v>
      </c>
    </row>
    <row r="3094" spans="1:4" x14ac:dyDescent="0.35">
      <c r="A3094" t="s">
        <v>4301</v>
      </c>
      <c r="B3094" t="s">
        <v>7097</v>
      </c>
      <c r="C3094">
        <v>10009673409</v>
      </c>
      <c r="D3094" t="s">
        <v>1642</v>
      </c>
    </row>
    <row r="3095" spans="1:4" x14ac:dyDescent="0.35">
      <c r="A3095" t="s">
        <v>4302</v>
      </c>
      <c r="B3095" t="s">
        <v>7098</v>
      </c>
      <c r="C3095">
        <v>10015857965</v>
      </c>
      <c r="D3095" t="s">
        <v>7099</v>
      </c>
    </row>
    <row r="3096" spans="1:4" x14ac:dyDescent="0.35">
      <c r="A3096" t="s">
        <v>4303</v>
      </c>
      <c r="B3096" t="s">
        <v>7100</v>
      </c>
      <c r="C3096">
        <v>10007534860</v>
      </c>
      <c r="D3096" t="s">
        <v>56</v>
      </c>
    </row>
    <row r="3097" spans="1:4" x14ac:dyDescent="0.35">
      <c r="A3097" t="s">
        <v>4304</v>
      </c>
      <c r="B3097" t="s">
        <v>7101</v>
      </c>
      <c r="C3097">
        <v>10009099388</v>
      </c>
      <c r="D3097" t="s">
        <v>67</v>
      </c>
    </row>
    <row r="3098" spans="1:4" x14ac:dyDescent="0.35">
      <c r="A3098" t="s">
        <v>4305</v>
      </c>
      <c r="B3098" t="s">
        <v>7102</v>
      </c>
      <c r="C3098">
        <v>10006660446</v>
      </c>
      <c r="D3098" t="s">
        <v>25</v>
      </c>
    </row>
    <row r="3099" spans="1:4" x14ac:dyDescent="0.35">
      <c r="A3099" t="s">
        <v>4306</v>
      </c>
      <c r="B3099" t="s">
        <v>5463</v>
      </c>
      <c r="C3099">
        <v>10010752533</v>
      </c>
      <c r="D3099" t="s">
        <v>53</v>
      </c>
    </row>
    <row r="3100" spans="1:4" x14ac:dyDescent="0.35">
      <c r="A3100" t="s">
        <v>4307</v>
      </c>
      <c r="B3100" t="s">
        <v>7103</v>
      </c>
      <c r="C3100">
        <v>10007199707</v>
      </c>
      <c r="D3100" t="s">
        <v>44</v>
      </c>
    </row>
    <row r="3101" spans="1:4" x14ac:dyDescent="0.35">
      <c r="A3101" t="s">
        <v>4308</v>
      </c>
      <c r="B3101" t="s">
        <v>7104</v>
      </c>
      <c r="C3101">
        <v>10001575020</v>
      </c>
      <c r="D3101" t="s">
        <v>27</v>
      </c>
    </row>
    <row r="3102" spans="1:4" x14ac:dyDescent="0.35">
      <c r="A3102" t="s">
        <v>4309</v>
      </c>
      <c r="B3102" t="s">
        <v>5067</v>
      </c>
      <c r="C3102">
        <v>10010752634</v>
      </c>
      <c r="D3102" t="s">
        <v>53</v>
      </c>
    </row>
    <row r="3103" spans="1:4" x14ac:dyDescent="0.35">
      <c r="A3103" t="s">
        <v>4310</v>
      </c>
      <c r="B3103" t="s">
        <v>7071</v>
      </c>
      <c r="C3103">
        <v>10061282964</v>
      </c>
      <c r="D3103" t="s">
        <v>31</v>
      </c>
    </row>
    <row r="3104" spans="1:4" x14ac:dyDescent="0.35">
      <c r="A3104" t="s">
        <v>4311</v>
      </c>
      <c r="B3104" t="s">
        <v>7105</v>
      </c>
      <c r="C3104">
        <v>10009301876</v>
      </c>
      <c r="D3104" t="s">
        <v>56</v>
      </c>
    </row>
    <row r="3105" spans="1:4" x14ac:dyDescent="0.35">
      <c r="A3105" t="s">
        <v>4312</v>
      </c>
      <c r="B3105" t="s">
        <v>6926</v>
      </c>
      <c r="C3105">
        <v>10010753543</v>
      </c>
      <c r="D3105" t="s">
        <v>53</v>
      </c>
    </row>
    <row r="3106" spans="1:4" x14ac:dyDescent="0.35">
      <c r="A3106" t="s">
        <v>4313</v>
      </c>
      <c r="B3106" t="s">
        <v>7106</v>
      </c>
      <c r="C3106">
        <v>10008949444</v>
      </c>
      <c r="D3106" t="s">
        <v>175</v>
      </c>
    </row>
    <row r="3107" spans="1:4" x14ac:dyDescent="0.35">
      <c r="A3107" t="s">
        <v>3943</v>
      </c>
      <c r="B3107" t="s">
        <v>7107</v>
      </c>
      <c r="C3107">
        <v>10011042826</v>
      </c>
      <c r="D3107" t="s">
        <v>25</v>
      </c>
    </row>
    <row r="3108" spans="1:4" x14ac:dyDescent="0.35">
      <c r="A3108" t="s">
        <v>4314</v>
      </c>
      <c r="B3108" t="s">
        <v>7108</v>
      </c>
      <c r="C3108">
        <v>10010718682</v>
      </c>
      <c r="D3108" t="s">
        <v>38</v>
      </c>
    </row>
    <row r="3109" spans="1:4" x14ac:dyDescent="0.35">
      <c r="A3109" t="s">
        <v>4315</v>
      </c>
      <c r="B3109" t="s">
        <v>7109</v>
      </c>
      <c r="C3109">
        <v>10006406428</v>
      </c>
      <c r="D3109" t="s">
        <v>4757</v>
      </c>
    </row>
    <row r="3110" spans="1:4" x14ac:dyDescent="0.35">
      <c r="A3110" t="s">
        <v>4316</v>
      </c>
      <c r="B3110" t="s">
        <v>7110</v>
      </c>
      <c r="C3110">
        <v>10003039316</v>
      </c>
      <c r="D3110" t="s">
        <v>159</v>
      </c>
    </row>
    <row r="3111" spans="1:4" x14ac:dyDescent="0.35">
      <c r="A3111" t="s">
        <v>4317</v>
      </c>
      <c r="B3111" t="s">
        <v>6431</v>
      </c>
      <c r="C3111">
        <v>10061392694</v>
      </c>
      <c r="D3111" t="s">
        <v>21</v>
      </c>
    </row>
    <row r="3112" spans="1:4" x14ac:dyDescent="0.35">
      <c r="A3112" t="s">
        <v>4318</v>
      </c>
      <c r="B3112" t="s">
        <v>5014</v>
      </c>
      <c r="C3112">
        <v>10005486241</v>
      </c>
      <c r="D3112" t="s">
        <v>238</v>
      </c>
    </row>
    <row r="3113" spans="1:4" x14ac:dyDescent="0.35">
      <c r="A3113" t="s">
        <v>4319</v>
      </c>
      <c r="B3113" t="s">
        <v>5805</v>
      </c>
      <c r="C3113">
        <v>10010766677</v>
      </c>
      <c r="D3113" t="s">
        <v>53</v>
      </c>
    </row>
    <row r="3114" spans="1:4" x14ac:dyDescent="0.35">
      <c r="A3114" t="s">
        <v>4320</v>
      </c>
      <c r="B3114" t="s">
        <v>7111</v>
      </c>
      <c r="C3114">
        <v>10061260534</v>
      </c>
      <c r="D3114" t="s">
        <v>1630</v>
      </c>
    </row>
    <row r="3115" spans="1:4" x14ac:dyDescent="0.35">
      <c r="A3115" t="s">
        <v>4321</v>
      </c>
      <c r="B3115" t="s">
        <v>6879</v>
      </c>
      <c r="C3115">
        <v>10004882720</v>
      </c>
      <c r="D3115" t="s">
        <v>25</v>
      </c>
    </row>
    <row r="3116" spans="1:4" x14ac:dyDescent="0.35">
      <c r="A3116" t="s">
        <v>4322</v>
      </c>
      <c r="B3116" t="s">
        <v>7112</v>
      </c>
      <c r="C3116">
        <v>10007074011</v>
      </c>
      <c r="D3116" t="s">
        <v>36</v>
      </c>
    </row>
    <row r="3117" spans="1:4" x14ac:dyDescent="0.35">
      <c r="A3117" t="s">
        <v>4323</v>
      </c>
      <c r="B3117" t="s">
        <v>7113</v>
      </c>
      <c r="C3117">
        <v>10003568065</v>
      </c>
      <c r="D3117" t="s">
        <v>260</v>
      </c>
    </row>
    <row r="3118" spans="1:4" x14ac:dyDescent="0.35">
      <c r="A3118" t="s">
        <v>615</v>
      </c>
      <c r="B3118" t="s">
        <v>7114</v>
      </c>
      <c r="C3118">
        <v>10010857920</v>
      </c>
      <c r="D3118" t="s">
        <v>38</v>
      </c>
    </row>
    <row r="3119" spans="1:4" x14ac:dyDescent="0.35">
      <c r="A3119" t="s">
        <v>4324</v>
      </c>
      <c r="B3119" t="s">
        <v>7115</v>
      </c>
      <c r="C3119">
        <v>10008976726</v>
      </c>
      <c r="D3119" t="s">
        <v>1642</v>
      </c>
    </row>
    <row r="3120" spans="1:4" x14ac:dyDescent="0.35">
      <c r="A3120" t="s">
        <v>4325</v>
      </c>
      <c r="B3120" t="s">
        <v>7116</v>
      </c>
      <c r="C3120">
        <v>10010929456</v>
      </c>
      <c r="D3120" t="s">
        <v>44</v>
      </c>
    </row>
    <row r="3121" spans="1:4" x14ac:dyDescent="0.35">
      <c r="A3121" t="s">
        <v>4326</v>
      </c>
      <c r="B3121" t="s">
        <v>5561</v>
      </c>
      <c r="C3121">
        <v>10009670678</v>
      </c>
      <c r="D3121" t="s">
        <v>1642</v>
      </c>
    </row>
    <row r="3122" spans="1:4" x14ac:dyDescent="0.35">
      <c r="A3122" t="s">
        <v>4327</v>
      </c>
      <c r="B3122" t="s">
        <v>4961</v>
      </c>
      <c r="C3122">
        <v>10010588340</v>
      </c>
      <c r="D3122" t="s">
        <v>49</v>
      </c>
    </row>
    <row r="3123" spans="1:4" x14ac:dyDescent="0.35">
      <c r="A3123" t="s">
        <v>4328</v>
      </c>
      <c r="B3123" t="s">
        <v>7117</v>
      </c>
      <c r="C3123">
        <v>10010100714</v>
      </c>
      <c r="D3123" t="s">
        <v>159</v>
      </c>
    </row>
    <row r="3124" spans="1:4" x14ac:dyDescent="0.35">
      <c r="A3124" t="s">
        <v>4329</v>
      </c>
      <c r="B3124" t="s">
        <v>7118</v>
      </c>
      <c r="C3124">
        <v>10061304384</v>
      </c>
      <c r="D3124" t="s">
        <v>21</v>
      </c>
    </row>
    <row r="3125" spans="1:4" x14ac:dyDescent="0.35">
      <c r="A3125" t="s">
        <v>4330</v>
      </c>
      <c r="B3125" t="s">
        <v>6201</v>
      </c>
      <c r="C3125">
        <v>10010680185</v>
      </c>
      <c r="D3125" t="s">
        <v>31</v>
      </c>
    </row>
    <row r="3126" spans="1:4" x14ac:dyDescent="0.35">
      <c r="A3126" t="s">
        <v>4331</v>
      </c>
      <c r="B3126" t="s">
        <v>7119</v>
      </c>
      <c r="C3126">
        <v>10014473895</v>
      </c>
      <c r="D3126" t="s">
        <v>67</v>
      </c>
    </row>
    <row r="3127" spans="1:4" x14ac:dyDescent="0.35">
      <c r="A3127" t="s">
        <v>4332</v>
      </c>
      <c r="B3127" t="s">
        <v>7120</v>
      </c>
      <c r="C3127">
        <v>10010589754</v>
      </c>
      <c r="D3127" t="s">
        <v>44</v>
      </c>
    </row>
    <row r="3128" spans="1:4" x14ac:dyDescent="0.35">
      <c r="A3128" t="s">
        <v>4333</v>
      </c>
      <c r="B3128" t="s">
        <v>6408</v>
      </c>
      <c r="C3128">
        <v>10010870044</v>
      </c>
      <c r="D3128" t="s">
        <v>159</v>
      </c>
    </row>
    <row r="3129" spans="1:4" x14ac:dyDescent="0.35">
      <c r="A3129" t="s">
        <v>4334</v>
      </c>
      <c r="B3129" t="s">
        <v>6737</v>
      </c>
      <c r="C3129">
        <v>10008988042</v>
      </c>
      <c r="D3129" t="s">
        <v>67</v>
      </c>
    </row>
    <row r="3130" spans="1:4" x14ac:dyDescent="0.35">
      <c r="A3130" t="s">
        <v>4335</v>
      </c>
      <c r="B3130" t="s">
        <v>4969</v>
      </c>
      <c r="C3130">
        <v>10009057558</v>
      </c>
      <c r="D3130" t="s">
        <v>1642</v>
      </c>
    </row>
    <row r="3131" spans="1:4" x14ac:dyDescent="0.35">
      <c r="A3131" t="s">
        <v>4336</v>
      </c>
      <c r="B3131" t="s">
        <v>7121</v>
      </c>
      <c r="C3131">
        <v>10010726867</v>
      </c>
      <c r="D3131" t="s">
        <v>67</v>
      </c>
    </row>
    <row r="3132" spans="1:4" x14ac:dyDescent="0.35">
      <c r="A3132" t="s">
        <v>4337</v>
      </c>
      <c r="B3132" t="s">
        <v>7122</v>
      </c>
      <c r="C3132">
        <v>10006881223</v>
      </c>
      <c r="D3132" t="s">
        <v>53</v>
      </c>
    </row>
    <row r="3133" spans="1:4" x14ac:dyDescent="0.35">
      <c r="A3133" t="s">
        <v>4338</v>
      </c>
      <c r="B3133" t="s">
        <v>6600</v>
      </c>
      <c r="C3133">
        <v>10011026456</v>
      </c>
      <c r="D3133" t="s">
        <v>25</v>
      </c>
    </row>
    <row r="3134" spans="1:4" x14ac:dyDescent="0.35">
      <c r="A3134" t="s">
        <v>4339</v>
      </c>
      <c r="B3134" t="s">
        <v>4679</v>
      </c>
      <c r="C3134">
        <v>10010754553</v>
      </c>
      <c r="D3134" t="s">
        <v>53</v>
      </c>
    </row>
    <row r="3135" spans="1:4" x14ac:dyDescent="0.35">
      <c r="A3135" t="s">
        <v>4340</v>
      </c>
      <c r="B3135" t="s">
        <v>7123</v>
      </c>
      <c r="C3135">
        <v>10011030496</v>
      </c>
      <c r="D3135" t="s">
        <v>25</v>
      </c>
    </row>
    <row r="3136" spans="1:4" x14ac:dyDescent="0.35">
      <c r="A3136" t="s">
        <v>4341</v>
      </c>
      <c r="B3136" t="s">
        <v>7124</v>
      </c>
      <c r="C3136">
        <v>10003966169</v>
      </c>
      <c r="D3136" t="s">
        <v>67</v>
      </c>
    </row>
    <row r="3137" spans="1:4" x14ac:dyDescent="0.35">
      <c r="A3137" t="s">
        <v>4342</v>
      </c>
      <c r="B3137" t="s">
        <v>7125</v>
      </c>
      <c r="C3137">
        <v>10011046462</v>
      </c>
      <c r="D3137" t="s">
        <v>25</v>
      </c>
    </row>
    <row r="3138" spans="1:4" x14ac:dyDescent="0.35">
      <c r="A3138" t="s">
        <v>4343</v>
      </c>
      <c r="B3138" t="s">
        <v>5179</v>
      </c>
      <c r="C3138">
        <v>10009326633</v>
      </c>
      <c r="D3138" t="s">
        <v>25</v>
      </c>
    </row>
    <row r="3139" spans="1:4" x14ac:dyDescent="0.35">
      <c r="A3139" t="s">
        <v>4344</v>
      </c>
      <c r="B3139" t="s">
        <v>6471</v>
      </c>
      <c r="C3139">
        <v>10010916726</v>
      </c>
      <c r="D3139" t="s">
        <v>38</v>
      </c>
    </row>
    <row r="3140" spans="1:4" x14ac:dyDescent="0.35">
      <c r="A3140" t="s">
        <v>4345</v>
      </c>
      <c r="B3140" t="s">
        <v>7126</v>
      </c>
      <c r="C3140">
        <v>10054335037</v>
      </c>
      <c r="D3140" t="s">
        <v>21</v>
      </c>
    </row>
    <row r="3141" spans="1:4" x14ac:dyDescent="0.35">
      <c r="A3141" t="s">
        <v>4346</v>
      </c>
      <c r="B3141" t="s">
        <v>7127</v>
      </c>
      <c r="C3141">
        <v>10004829772</v>
      </c>
      <c r="D3141" t="s">
        <v>1642</v>
      </c>
    </row>
    <row r="3142" spans="1:4" x14ac:dyDescent="0.35">
      <c r="A3142" t="s">
        <v>4347</v>
      </c>
      <c r="B3142" t="s">
        <v>7128</v>
      </c>
      <c r="C3142">
        <v>10009204472</v>
      </c>
      <c r="D3142" t="s">
        <v>38</v>
      </c>
    </row>
    <row r="3143" spans="1:4" x14ac:dyDescent="0.35">
      <c r="A3143" t="s">
        <v>4348</v>
      </c>
      <c r="B3143" t="s">
        <v>5387</v>
      </c>
      <c r="C3143">
        <v>10010842762</v>
      </c>
      <c r="D3143" t="s">
        <v>21</v>
      </c>
    </row>
    <row r="3144" spans="1:4" x14ac:dyDescent="0.35">
      <c r="A3144" t="s">
        <v>4349</v>
      </c>
      <c r="B3144" t="s">
        <v>7129</v>
      </c>
      <c r="C3144">
        <v>10009056750</v>
      </c>
      <c r="D3144" t="s">
        <v>1642</v>
      </c>
    </row>
    <row r="3145" spans="1:4" x14ac:dyDescent="0.35">
      <c r="A3145" t="s">
        <v>4350</v>
      </c>
      <c r="B3145" t="s">
        <v>7130</v>
      </c>
      <c r="C3145">
        <v>10010842863</v>
      </c>
      <c r="D3145" t="s">
        <v>21</v>
      </c>
    </row>
    <row r="3146" spans="1:4" x14ac:dyDescent="0.35">
      <c r="A3146" t="s">
        <v>4351</v>
      </c>
      <c r="B3146" t="s">
        <v>5464</v>
      </c>
      <c r="C3146">
        <v>10009874075</v>
      </c>
      <c r="D3146" t="s">
        <v>61</v>
      </c>
    </row>
    <row r="3147" spans="1:4" x14ac:dyDescent="0.35">
      <c r="A3147" t="s">
        <v>4352</v>
      </c>
      <c r="B3147" t="s">
        <v>7131</v>
      </c>
      <c r="C3147">
        <v>10010842964</v>
      </c>
      <c r="D3147" t="s">
        <v>21</v>
      </c>
    </row>
    <row r="3148" spans="1:4" x14ac:dyDescent="0.35">
      <c r="A3148" t="s">
        <v>4353</v>
      </c>
      <c r="B3148" t="s">
        <v>7132</v>
      </c>
      <c r="C3148">
        <v>10010842257</v>
      </c>
      <c r="D3148" t="s">
        <v>21</v>
      </c>
    </row>
    <row r="3149" spans="1:4" x14ac:dyDescent="0.35">
      <c r="A3149" t="s">
        <v>4354</v>
      </c>
      <c r="B3149" t="s">
        <v>7133</v>
      </c>
      <c r="C3149">
        <v>10010875603</v>
      </c>
      <c r="D3149" t="s">
        <v>1642</v>
      </c>
    </row>
    <row r="3150" spans="1:4" x14ac:dyDescent="0.35">
      <c r="A3150" t="s">
        <v>4355</v>
      </c>
      <c r="B3150" t="s">
        <v>7134</v>
      </c>
      <c r="C3150">
        <v>10010846806</v>
      </c>
      <c r="D3150" t="s">
        <v>1642</v>
      </c>
    </row>
    <row r="3151" spans="1:4" x14ac:dyDescent="0.35">
      <c r="A3151" t="s">
        <v>4356</v>
      </c>
      <c r="B3151" t="s">
        <v>7135</v>
      </c>
      <c r="C3151">
        <v>10005441882</v>
      </c>
      <c r="D3151" t="s">
        <v>67</v>
      </c>
    </row>
    <row r="3152" spans="1:4" x14ac:dyDescent="0.35">
      <c r="A3152" t="s">
        <v>4357</v>
      </c>
      <c r="B3152" t="s">
        <v>7136</v>
      </c>
      <c r="C3152">
        <v>10010724241</v>
      </c>
      <c r="D3152" t="s">
        <v>44</v>
      </c>
    </row>
    <row r="3153" spans="1:4" x14ac:dyDescent="0.35">
      <c r="A3153" t="s">
        <v>4358</v>
      </c>
      <c r="B3153" t="s">
        <v>7137</v>
      </c>
      <c r="C3153">
        <v>10009056245</v>
      </c>
      <c r="D3153" t="s">
        <v>1642</v>
      </c>
    </row>
    <row r="3154" spans="1:4" x14ac:dyDescent="0.35">
      <c r="A3154" t="s">
        <v>4359</v>
      </c>
      <c r="B3154" t="s">
        <v>6627</v>
      </c>
      <c r="C3154">
        <v>10010590057</v>
      </c>
      <c r="D3154" t="s">
        <v>40</v>
      </c>
    </row>
    <row r="3155" spans="1:4" x14ac:dyDescent="0.35">
      <c r="A3155" t="s">
        <v>4360</v>
      </c>
      <c r="B3155" t="s">
        <v>6016</v>
      </c>
      <c r="C3155">
        <v>10009514064</v>
      </c>
      <c r="D3155" t="s">
        <v>145</v>
      </c>
    </row>
    <row r="3156" spans="1:4" x14ac:dyDescent="0.35">
      <c r="A3156" t="s">
        <v>4361</v>
      </c>
      <c r="B3156" t="s">
        <v>6463</v>
      </c>
      <c r="C3156">
        <v>10077998589</v>
      </c>
      <c r="D3156" t="s">
        <v>90</v>
      </c>
    </row>
    <row r="3157" spans="1:4" x14ac:dyDescent="0.35">
      <c r="A3157" t="s">
        <v>4362</v>
      </c>
      <c r="B3157" t="s">
        <v>7138</v>
      </c>
      <c r="C3157">
        <v>10086000281</v>
      </c>
      <c r="D3157" t="s">
        <v>4984</v>
      </c>
    </row>
    <row r="3158" spans="1:4" x14ac:dyDescent="0.35">
      <c r="A3158" t="s">
        <v>4363</v>
      </c>
      <c r="B3158" t="s">
        <v>7139</v>
      </c>
      <c r="C3158">
        <v>10088793982</v>
      </c>
      <c r="D3158" t="s">
        <v>31</v>
      </c>
    </row>
    <row r="3159" spans="1:4" x14ac:dyDescent="0.35">
      <c r="A3159" t="s">
        <v>4364</v>
      </c>
      <c r="B3159" t="s">
        <v>7140</v>
      </c>
      <c r="C3159">
        <v>10060058845</v>
      </c>
      <c r="D3159" t="s">
        <v>92</v>
      </c>
    </row>
    <row r="3160" spans="1:4" x14ac:dyDescent="0.35">
      <c r="A3160" t="s">
        <v>4365</v>
      </c>
      <c r="B3160" t="s">
        <v>7141</v>
      </c>
      <c r="C3160">
        <v>10058485324</v>
      </c>
      <c r="D3160" t="s">
        <v>4763</v>
      </c>
    </row>
    <row r="3161" spans="1:4" x14ac:dyDescent="0.35">
      <c r="A3161" t="s">
        <v>4366</v>
      </c>
      <c r="B3161" t="s">
        <v>7142</v>
      </c>
      <c r="C3161">
        <v>10074385442</v>
      </c>
      <c r="D3161" t="s">
        <v>227</v>
      </c>
    </row>
    <row r="3162" spans="1:4" x14ac:dyDescent="0.35">
      <c r="A3162" t="s">
        <v>4367</v>
      </c>
      <c r="B3162" t="s">
        <v>7143</v>
      </c>
      <c r="C3162">
        <v>10060020146</v>
      </c>
      <c r="D3162" t="s">
        <v>92</v>
      </c>
    </row>
    <row r="3163" spans="1:4" x14ac:dyDescent="0.35">
      <c r="A3163" t="s">
        <v>4368</v>
      </c>
      <c r="B3163" t="s">
        <v>7144</v>
      </c>
      <c r="C3163">
        <v>10114954781</v>
      </c>
      <c r="D3163" t="s">
        <v>238</v>
      </c>
    </row>
    <row r="3164" spans="1:4" x14ac:dyDescent="0.35">
      <c r="A3164" t="s">
        <v>4369</v>
      </c>
      <c r="B3164" t="s">
        <v>7145</v>
      </c>
      <c r="C3164">
        <v>10123581418</v>
      </c>
      <c r="D3164" t="s">
        <v>36</v>
      </c>
    </row>
    <row r="3165" spans="1:4" x14ac:dyDescent="0.35">
      <c r="A3165" t="s">
        <v>4370</v>
      </c>
      <c r="B3165" t="s">
        <v>7146</v>
      </c>
      <c r="C3165">
        <v>10055134376</v>
      </c>
      <c r="D3165" t="s">
        <v>15</v>
      </c>
    </row>
    <row r="3166" spans="1:4" x14ac:dyDescent="0.35">
      <c r="A3166" t="s">
        <v>4371</v>
      </c>
      <c r="B3166" t="s">
        <v>7147</v>
      </c>
      <c r="C3166">
        <v>10079601315</v>
      </c>
      <c r="D3166" t="s">
        <v>36</v>
      </c>
    </row>
    <row r="3167" spans="1:4" x14ac:dyDescent="0.35">
      <c r="A3167" t="s">
        <v>4372</v>
      </c>
      <c r="B3167" t="s">
        <v>7148</v>
      </c>
      <c r="C3167">
        <v>10123135622</v>
      </c>
      <c r="D3167" t="s">
        <v>25</v>
      </c>
    </row>
    <row r="3168" spans="1:4" x14ac:dyDescent="0.35">
      <c r="A3168" t="s">
        <v>4373</v>
      </c>
      <c r="B3168" t="s">
        <v>7149</v>
      </c>
      <c r="C3168">
        <v>10036434089</v>
      </c>
      <c r="D3168" t="s">
        <v>15</v>
      </c>
    </row>
    <row r="3169" spans="1:4" x14ac:dyDescent="0.35">
      <c r="A3169" t="s">
        <v>4374</v>
      </c>
      <c r="B3169" t="s">
        <v>5844</v>
      </c>
      <c r="C3169">
        <v>10089643643</v>
      </c>
      <c r="D3169" t="s">
        <v>31</v>
      </c>
    </row>
    <row r="3170" spans="1:4" x14ac:dyDescent="0.35">
      <c r="A3170" t="s">
        <v>4375</v>
      </c>
      <c r="B3170" t="s">
        <v>7150</v>
      </c>
      <c r="C3170">
        <v>10111052654</v>
      </c>
      <c r="D3170" t="s">
        <v>47</v>
      </c>
    </row>
    <row r="3171" spans="1:4" x14ac:dyDescent="0.35">
      <c r="A3171" t="s">
        <v>4376</v>
      </c>
      <c r="B3171" t="s">
        <v>7151</v>
      </c>
      <c r="C3171">
        <v>10011034035</v>
      </c>
      <c r="D3171" t="s">
        <v>25</v>
      </c>
    </row>
    <row r="3172" spans="1:4" x14ac:dyDescent="0.35">
      <c r="A3172" t="s">
        <v>4377</v>
      </c>
      <c r="B3172" t="s">
        <v>7152</v>
      </c>
      <c r="C3172">
        <v>10119693031</v>
      </c>
      <c r="D3172" t="s">
        <v>25</v>
      </c>
    </row>
    <row r="3173" spans="1:4" x14ac:dyDescent="0.35">
      <c r="A3173" t="s">
        <v>4378</v>
      </c>
      <c r="B3173" t="s">
        <v>5813</v>
      </c>
      <c r="C3173">
        <v>10113991855</v>
      </c>
      <c r="D3173" t="s">
        <v>244</v>
      </c>
    </row>
    <row r="3174" spans="1:4" x14ac:dyDescent="0.35">
      <c r="A3174" t="s">
        <v>4379</v>
      </c>
      <c r="B3174" t="s">
        <v>7153</v>
      </c>
      <c r="C3174">
        <v>10052928032</v>
      </c>
      <c r="D3174" t="s">
        <v>44</v>
      </c>
    </row>
    <row r="3175" spans="1:4" x14ac:dyDescent="0.35">
      <c r="A3175" t="s">
        <v>4380</v>
      </c>
      <c r="B3175" t="s">
        <v>7154</v>
      </c>
      <c r="C3175">
        <v>10099917963</v>
      </c>
      <c r="D3175" t="s">
        <v>25</v>
      </c>
    </row>
    <row r="3176" spans="1:4" x14ac:dyDescent="0.35">
      <c r="A3176" t="s">
        <v>4381</v>
      </c>
      <c r="B3176" t="s">
        <v>7155</v>
      </c>
      <c r="C3176">
        <v>10009777277</v>
      </c>
      <c r="D3176" t="s">
        <v>90</v>
      </c>
    </row>
    <row r="3177" spans="1:4" x14ac:dyDescent="0.35">
      <c r="A3177" t="s">
        <v>4382</v>
      </c>
      <c r="B3177" t="s">
        <v>7156</v>
      </c>
      <c r="C3177">
        <v>10049534850</v>
      </c>
      <c r="D3177" t="s">
        <v>5081</v>
      </c>
    </row>
    <row r="3178" spans="1:4" x14ac:dyDescent="0.35">
      <c r="A3178" t="s">
        <v>4383</v>
      </c>
      <c r="B3178" t="s">
        <v>4932</v>
      </c>
      <c r="C3178">
        <v>10092628213</v>
      </c>
      <c r="D3178" t="s">
        <v>6671</v>
      </c>
    </row>
    <row r="3179" spans="1:4" x14ac:dyDescent="0.35">
      <c r="A3179" t="s">
        <v>3554</v>
      </c>
      <c r="B3179" t="s">
        <v>6542</v>
      </c>
      <c r="C3179">
        <v>10097623006</v>
      </c>
      <c r="D3179" t="s">
        <v>4757</v>
      </c>
    </row>
    <row r="3180" spans="1:4" x14ac:dyDescent="0.35">
      <c r="A3180" t="s">
        <v>445</v>
      </c>
      <c r="B3180" t="s">
        <v>7157</v>
      </c>
      <c r="C3180">
        <v>10015835030</v>
      </c>
      <c r="D3180" t="s">
        <v>56</v>
      </c>
    </row>
    <row r="3181" spans="1:4" x14ac:dyDescent="0.35">
      <c r="A3181" t="s">
        <v>4384</v>
      </c>
      <c r="B3181" t="s">
        <v>4762</v>
      </c>
      <c r="C3181">
        <v>10050619735</v>
      </c>
      <c r="D3181" t="s">
        <v>4763</v>
      </c>
    </row>
    <row r="3182" spans="1:4" x14ac:dyDescent="0.35">
      <c r="A3182" t="s">
        <v>4385</v>
      </c>
      <c r="B3182" t="s">
        <v>5894</v>
      </c>
      <c r="C3182">
        <v>10064778200</v>
      </c>
      <c r="D3182" t="s">
        <v>270</v>
      </c>
    </row>
    <row r="3183" spans="1:4" x14ac:dyDescent="0.35">
      <c r="A3183" t="s">
        <v>4386</v>
      </c>
      <c r="B3183" t="s">
        <v>7158</v>
      </c>
      <c r="C3183">
        <v>10055517831</v>
      </c>
      <c r="D3183" t="s">
        <v>47</v>
      </c>
    </row>
    <row r="3184" spans="1:4" x14ac:dyDescent="0.35">
      <c r="A3184" t="s">
        <v>4387</v>
      </c>
      <c r="B3184" t="s">
        <v>5045</v>
      </c>
      <c r="C3184">
        <v>10016946284</v>
      </c>
      <c r="D3184" t="s">
        <v>56</v>
      </c>
    </row>
    <row r="3185" spans="1:4" x14ac:dyDescent="0.35">
      <c r="A3185" t="s">
        <v>4388</v>
      </c>
      <c r="B3185" t="s">
        <v>7159</v>
      </c>
      <c r="C3185">
        <v>10092043987</v>
      </c>
      <c r="D3185" t="s">
        <v>4763</v>
      </c>
    </row>
    <row r="3186" spans="1:4" x14ac:dyDescent="0.35">
      <c r="A3186" t="s">
        <v>4389</v>
      </c>
      <c r="B3186" t="s">
        <v>7160</v>
      </c>
      <c r="C3186">
        <v>10088740028</v>
      </c>
      <c r="D3186" t="s">
        <v>270</v>
      </c>
    </row>
    <row r="3187" spans="1:4" x14ac:dyDescent="0.35">
      <c r="A3187" t="s">
        <v>4390</v>
      </c>
      <c r="B3187" t="s">
        <v>5291</v>
      </c>
      <c r="C3187">
        <v>10085481434</v>
      </c>
      <c r="D3187" t="s">
        <v>17</v>
      </c>
    </row>
    <row r="3188" spans="1:4" x14ac:dyDescent="0.35">
      <c r="A3188" t="s">
        <v>4391</v>
      </c>
      <c r="B3188" t="s">
        <v>7161</v>
      </c>
      <c r="C3188">
        <v>10084615205</v>
      </c>
      <c r="D3188" t="s">
        <v>36</v>
      </c>
    </row>
    <row r="3189" spans="1:4" x14ac:dyDescent="0.35">
      <c r="A3189" t="s">
        <v>4392</v>
      </c>
      <c r="B3189" t="s">
        <v>7162</v>
      </c>
      <c r="C3189">
        <v>10061148073</v>
      </c>
      <c r="D3189" t="s">
        <v>175</v>
      </c>
    </row>
    <row r="3190" spans="1:4" x14ac:dyDescent="0.35">
      <c r="A3190" t="s">
        <v>4393</v>
      </c>
      <c r="B3190" t="s">
        <v>7163</v>
      </c>
      <c r="C3190">
        <v>10001343331</v>
      </c>
      <c r="D3190" t="s">
        <v>1630</v>
      </c>
    </row>
    <row r="3191" spans="1:4" x14ac:dyDescent="0.35">
      <c r="A3191" t="s">
        <v>4394</v>
      </c>
      <c r="B3191" t="s">
        <v>7164</v>
      </c>
      <c r="C3191">
        <v>10011140937</v>
      </c>
      <c r="D3191" t="s">
        <v>21</v>
      </c>
    </row>
    <row r="3192" spans="1:4" x14ac:dyDescent="0.35">
      <c r="A3192" t="s">
        <v>4395</v>
      </c>
      <c r="B3192" t="s">
        <v>6130</v>
      </c>
      <c r="C3192">
        <v>10023831264</v>
      </c>
      <c r="D3192" t="s">
        <v>56</v>
      </c>
    </row>
    <row r="3193" spans="1:4" x14ac:dyDescent="0.35">
      <c r="A3193" t="s">
        <v>4396</v>
      </c>
      <c r="B3193" t="s">
        <v>7165</v>
      </c>
      <c r="C3193">
        <v>10015229586</v>
      </c>
      <c r="D3193" t="s">
        <v>56</v>
      </c>
    </row>
    <row r="3194" spans="1:4" x14ac:dyDescent="0.35">
      <c r="A3194" t="s">
        <v>4397</v>
      </c>
      <c r="B3194" t="s">
        <v>7166</v>
      </c>
      <c r="C3194">
        <v>10062780505</v>
      </c>
      <c r="D3194" t="s">
        <v>285</v>
      </c>
    </row>
    <row r="3195" spans="1:4" x14ac:dyDescent="0.35">
      <c r="A3195" t="s">
        <v>4398</v>
      </c>
      <c r="B3195" t="s">
        <v>7167</v>
      </c>
      <c r="C3195">
        <v>10097672819</v>
      </c>
      <c r="D3195" t="s">
        <v>244</v>
      </c>
    </row>
    <row r="3196" spans="1:4" x14ac:dyDescent="0.35">
      <c r="A3196" t="s">
        <v>4399</v>
      </c>
      <c r="B3196" t="s">
        <v>7168</v>
      </c>
      <c r="C3196">
        <v>10094576495</v>
      </c>
      <c r="D3196" t="s">
        <v>90</v>
      </c>
    </row>
    <row r="3197" spans="1:4" x14ac:dyDescent="0.35">
      <c r="A3197" t="s">
        <v>4400</v>
      </c>
      <c r="B3197" t="s">
        <v>7169</v>
      </c>
      <c r="C3197">
        <v>10058956580</v>
      </c>
      <c r="D3197" t="s">
        <v>90</v>
      </c>
    </row>
    <row r="3198" spans="1:4" x14ac:dyDescent="0.35">
      <c r="A3198" t="s">
        <v>4401</v>
      </c>
      <c r="B3198" t="s">
        <v>7170</v>
      </c>
      <c r="C3198">
        <v>10026193721</v>
      </c>
      <c r="D3198" t="s">
        <v>17</v>
      </c>
    </row>
    <row r="3199" spans="1:4" x14ac:dyDescent="0.35">
      <c r="A3199" t="s">
        <v>4402</v>
      </c>
      <c r="B3199" t="s">
        <v>5156</v>
      </c>
      <c r="C3199">
        <v>10073760501</v>
      </c>
      <c r="D3199" t="s">
        <v>25</v>
      </c>
    </row>
    <row r="3200" spans="1:4" x14ac:dyDescent="0.35">
      <c r="A3200" t="s">
        <v>4403</v>
      </c>
      <c r="B3200" t="s">
        <v>5221</v>
      </c>
      <c r="C3200">
        <v>10089622930</v>
      </c>
      <c r="D3200" t="s">
        <v>31</v>
      </c>
    </row>
    <row r="3201" spans="1:4" x14ac:dyDescent="0.35">
      <c r="A3201" t="s">
        <v>4404</v>
      </c>
      <c r="B3201" t="s">
        <v>7171</v>
      </c>
      <c r="C3201">
        <v>10061161817</v>
      </c>
      <c r="D3201" t="s">
        <v>25</v>
      </c>
    </row>
    <row r="3202" spans="1:4" x14ac:dyDescent="0.35">
      <c r="A3202" t="s">
        <v>4405</v>
      </c>
      <c r="B3202" t="s">
        <v>7172</v>
      </c>
      <c r="C3202">
        <v>10030059977</v>
      </c>
      <c r="D3202" t="s">
        <v>53</v>
      </c>
    </row>
    <row r="3203" spans="1:4" x14ac:dyDescent="0.35">
      <c r="A3203" t="s">
        <v>4406</v>
      </c>
      <c r="B3203" t="s">
        <v>6311</v>
      </c>
      <c r="C3203">
        <v>10016205347</v>
      </c>
      <c r="D3203" t="s">
        <v>4984</v>
      </c>
    </row>
    <row r="3204" spans="1:4" x14ac:dyDescent="0.35">
      <c r="A3204" t="s">
        <v>4407</v>
      </c>
      <c r="B3204" t="s">
        <v>7173</v>
      </c>
      <c r="C3204">
        <v>10021363929</v>
      </c>
      <c r="D3204" t="s">
        <v>40</v>
      </c>
    </row>
    <row r="3205" spans="1:4" x14ac:dyDescent="0.35">
      <c r="A3205" t="s">
        <v>4408</v>
      </c>
      <c r="B3205" t="s">
        <v>7020</v>
      </c>
      <c r="C3205">
        <v>10016036205</v>
      </c>
      <c r="D3205" t="s">
        <v>44</v>
      </c>
    </row>
    <row r="3206" spans="1:4" x14ac:dyDescent="0.35">
      <c r="A3206" t="s">
        <v>4409</v>
      </c>
      <c r="B3206" t="s">
        <v>7174</v>
      </c>
      <c r="C3206">
        <v>10035387196</v>
      </c>
      <c r="D3206" t="s">
        <v>21</v>
      </c>
    </row>
    <row r="3207" spans="1:4" x14ac:dyDescent="0.35">
      <c r="A3207" t="s">
        <v>4410</v>
      </c>
      <c r="B3207" t="s">
        <v>7175</v>
      </c>
      <c r="C3207">
        <v>10082219002</v>
      </c>
      <c r="D3207" t="s">
        <v>175</v>
      </c>
    </row>
    <row r="3208" spans="1:4" x14ac:dyDescent="0.35">
      <c r="A3208" t="s">
        <v>1601</v>
      </c>
      <c r="B3208" t="s">
        <v>7176</v>
      </c>
      <c r="C3208">
        <v>10072341974</v>
      </c>
      <c r="D3208" t="s">
        <v>36</v>
      </c>
    </row>
    <row r="3209" spans="1:4" x14ac:dyDescent="0.35">
      <c r="A3209" t="s">
        <v>4411</v>
      </c>
      <c r="B3209" t="s">
        <v>7177</v>
      </c>
      <c r="C3209">
        <v>10054788513</v>
      </c>
      <c r="D3209" t="s">
        <v>27</v>
      </c>
    </row>
    <row r="3210" spans="1:4" x14ac:dyDescent="0.35">
      <c r="A3210" t="s">
        <v>2364</v>
      </c>
      <c r="B3210" t="s">
        <v>7178</v>
      </c>
      <c r="C3210">
        <v>10005797752</v>
      </c>
      <c r="D3210" t="s">
        <v>67</v>
      </c>
    </row>
    <row r="3211" spans="1:4" x14ac:dyDescent="0.35">
      <c r="A3211" t="s">
        <v>4412</v>
      </c>
      <c r="B3211" t="s">
        <v>5017</v>
      </c>
      <c r="C3211">
        <v>10023948977</v>
      </c>
      <c r="D3211" t="s">
        <v>25</v>
      </c>
    </row>
    <row r="3212" spans="1:4" x14ac:dyDescent="0.35">
      <c r="A3212" t="s">
        <v>4413</v>
      </c>
      <c r="B3212" t="s">
        <v>5427</v>
      </c>
      <c r="C3212">
        <v>10023911187</v>
      </c>
      <c r="D3212" t="s">
        <v>25</v>
      </c>
    </row>
    <row r="3213" spans="1:4" x14ac:dyDescent="0.35">
      <c r="A3213" t="s">
        <v>4414</v>
      </c>
      <c r="B3213" t="s">
        <v>7179</v>
      </c>
      <c r="C3213">
        <v>10088470751</v>
      </c>
      <c r="D3213" t="s">
        <v>25</v>
      </c>
    </row>
    <row r="3214" spans="1:4" x14ac:dyDescent="0.35">
      <c r="A3214" t="s">
        <v>4415</v>
      </c>
      <c r="B3214" t="s">
        <v>6769</v>
      </c>
      <c r="C3214">
        <v>10056525621</v>
      </c>
      <c r="D3214" t="s">
        <v>241</v>
      </c>
    </row>
    <row r="3215" spans="1:4" x14ac:dyDescent="0.35">
      <c r="A3215" t="s">
        <v>4416</v>
      </c>
      <c r="B3215" t="s">
        <v>7180</v>
      </c>
      <c r="C3215">
        <v>10011013221</v>
      </c>
      <c r="D3215" t="s">
        <v>7181</v>
      </c>
    </row>
    <row r="3216" spans="1:4" x14ac:dyDescent="0.35">
      <c r="A3216" t="s">
        <v>4417</v>
      </c>
      <c r="B3216" t="s">
        <v>7182</v>
      </c>
      <c r="C3216">
        <v>10002225223</v>
      </c>
      <c r="D3216" t="s">
        <v>67</v>
      </c>
    </row>
    <row r="3217" spans="1:4" x14ac:dyDescent="0.35">
      <c r="A3217" t="s">
        <v>4418</v>
      </c>
      <c r="B3217" t="s">
        <v>6514</v>
      </c>
      <c r="C3217">
        <v>10036578882</v>
      </c>
      <c r="D3217" t="s">
        <v>123</v>
      </c>
    </row>
    <row r="3218" spans="1:4" x14ac:dyDescent="0.35">
      <c r="A3218" t="s">
        <v>4419</v>
      </c>
      <c r="B3218" t="s">
        <v>7183</v>
      </c>
      <c r="C3218">
        <v>10009137380</v>
      </c>
      <c r="D3218" t="s">
        <v>29</v>
      </c>
    </row>
    <row r="3219" spans="1:4" x14ac:dyDescent="0.35">
      <c r="A3219" t="s">
        <v>1679</v>
      </c>
      <c r="B3219" t="s">
        <v>7184</v>
      </c>
      <c r="C3219">
        <v>10014868868</v>
      </c>
      <c r="D3219" t="s">
        <v>61</v>
      </c>
    </row>
    <row r="3220" spans="1:4" x14ac:dyDescent="0.35">
      <c r="A3220" t="s">
        <v>4420</v>
      </c>
      <c r="B3220" t="s">
        <v>7185</v>
      </c>
      <c r="C3220">
        <v>10015658612</v>
      </c>
      <c r="D3220" t="s">
        <v>123</v>
      </c>
    </row>
    <row r="3221" spans="1:4" x14ac:dyDescent="0.35">
      <c r="A3221" t="s">
        <v>4421</v>
      </c>
      <c r="B3221" t="s">
        <v>7186</v>
      </c>
      <c r="C3221">
        <v>10006264362</v>
      </c>
      <c r="D3221" t="s">
        <v>260</v>
      </c>
    </row>
    <row r="3222" spans="1:4" x14ac:dyDescent="0.35">
      <c r="A3222" t="s">
        <v>4422</v>
      </c>
      <c r="B3222" t="s">
        <v>7187</v>
      </c>
      <c r="C3222">
        <v>10002307671</v>
      </c>
      <c r="D3222" t="s">
        <v>304</v>
      </c>
    </row>
    <row r="3223" spans="1:4" x14ac:dyDescent="0.35">
      <c r="A3223" t="s">
        <v>4423</v>
      </c>
      <c r="B3223" t="s">
        <v>7188</v>
      </c>
      <c r="C3223">
        <v>10010923493</v>
      </c>
      <c r="D3223" t="s">
        <v>25</v>
      </c>
    </row>
    <row r="3224" spans="1:4" x14ac:dyDescent="0.35">
      <c r="A3224" t="s">
        <v>4424</v>
      </c>
      <c r="B3224" t="s">
        <v>7189</v>
      </c>
      <c r="C3224">
        <v>10014178754</v>
      </c>
      <c r="D3224" t="s">
        <v>25</v>
      </c>
    </row>
    <row r="3225" spans="1:4" x14ac:dyDescent="0.35">
      <c r="A3225" t="s">
        <v>4425</v>
      </c>
      <c r="B3225" t="s">
        <v>6940</v>
      </c>
      <c r="C3225">
        <v>10010941580</v>
      </c>
      <c r="D3225" t="s">
        <v>31</v>
      </c>
    </row>
    <row r="3226" spans="1:4" x14ac:dyDescent="0.35">
      <c r="A3226" t="s">
        <v>4426</v>
      </c>
      <c r="B3226" t="s">
        <v>7190</v>
      </c>
      <c r="C3226">
        <v>10009191035</v>
      </c>
      <c r="D3226" t="s">
        <v>61</v>
      </c>
    </row>
    <row r="3227" spans="1:4" x14ac:dyDescent="0.35">
      <c r="A3227" t="s">
        <v>4427</v>
      </c>
      <c r="B3227" t="s">
        <v>7191</v>
      </c>
      <c r="C3227">
        <v>10008938734</v>
      </c>
      <c r="D3227" t="s">
        <v>92</v>
      </c>
    </row>
    <row r="3228" spans="1:4" x14ac:dyDescent="0.35">
      <c r="A3228" t="s">
        <v>4428</v>
      </c>
      <c r="B3228" t="s">
        <v>7192</v>
      </c>
      <c r="C3228">
        <v>10084261456</v>
      </c>
      <c r="D3228" t="s">
        <v>123</v>
      </c>
    </row>
    <row r="3229" spans="1:4" x14ac:dyDescent="0.35">
      <c r="A3229" t="s">
        <v>4429</v>
      </c>
      <c r="B3229" t="s">
        <v>7193</v>
      </c>
      <c r="C3229">
        <v>10009224882</v>
      </c>
      <c r="D3229" t="s">
        <v>1630</v>
      </c>
    </row>
    <row r="3230" spans="1:4" x14ac:dyDescent="0.35">
      <c r="A3230" t="s">
        <v>4430</v>
      </c>
      <c r="B3230" t="s">
        <v>7194</v>
      </c>
      <c r="C3230">
        <v>10008838401</v>
      </c>
      <c r="D3230" t="s">
        <v>67</v>
      </c>
    </row>
    <row r="3231" spans="1:4" x14ac:dyDescent="0.35">
      <c r="A3231" t="s">
        <v>4431</v>
      </c>
      <c r="B3231" t="s">
        <v>7195</v>
      </c>
      <c r="C3231">
        <v>10010842156</v>
      </c>
      <c r="D3231" t="s">
        <v>21</v>
      </c>
    </row>
    <row r="3232" spans="1:4" x14ac:dyDescent="0.35">
      <c r="A3232" t="s">
        <v>4432</v>
      </c>
      <c r="B3232" t="s">
        <v>7196</v>
      </c>
      <c r="C3232">
        <v>10010937641</v>
      </c>
      <c r="D3232" t="s">
        <v>253</v>
      </c>
    </row>
    <row r="3233" spans="1:4" x14ac:dyDescent="0.35">
      <c r="A3233" t="s">
        <v>4433</v>
      </c>
      <c r="B3233" t="s">
        <v>7147</v>
      </c>
      <c r="C3233">
        <v>10004874838</v>
      </c>
      <c r="D3233" t="s">
        <v>159</v>
      </c>
    </row>
    <row r="3234" spans="1:4" x14ac:dyDescent="0.35">
      <c r="A3234" t="s">
        <v>4434</v>
      </c>
      <c r="B3234" t="s">
        <v>5675</v>
      </c>
      <c r="C3234">
        <v>10009228320</v>
      </c>
      <c r="D3234" t="s">
        <v>21</v>
      </c>
    </row>
    <row r="3235" spans="1:4" x14ac:dyDescent="0.35">
      <c r="A3235" t="s">
        <v>4435</v>
      </c>
      <c r="B3235" t="s">
        <v>7197</v>
      </c>
      <c r="C3235">
        <v>10009870944</v>
      </c>
      <c r="D3235" t="s">
        <v>253</v>
      </c>
    </row>
    <row r="3236" spans="1:4" x14ac:dyDescent="0.35">
      <c r="A3236" t="s">
        <v>4436</v>
      </c>
      <c r="B3236" t="s">
        <v>7198</v>
      </c>
      <c r="C3236">
        <v>10010737779</v>
      </c>
      <c r="D3236" t="s">
        <v>31</v>
      </c>
    </row>
    <row r="3237" spans="1:4" x14ac:dyDescent="0.35">
      <c r="A3237" t="s">
        <v>4437</v>
      </c>
      <c r="B3237" t="s">
        <v>5794</v>
      </c>
      <c r="C3237">
        <v>10009971681</v>
      </c>
      <c r="D3237" t="s">
        <v>15</v>
      </c>
    </row>
    <row r="3238" spans="1:4" x14ac:dyDescent="0.35">
      <c r="A3238" t="s">
        <v>4438</v>
      </c>
      <c r="B3238" t="s">
        <v>7199</v>
      </c>
      <c r="C3238">
        <v>10010790222</v>
      </c>
      <c r="D3238" t="s">
        <v>15</v>
      </c>
    </row>
    <row r="3239" spans="1:4" x14ac:dyDescent="0.35">
      <c r="A3239" t="s">
        <v>4439</v>
      </c>
      <c r="B3239" t="s">
        <v>7200</v>
      </c>
      <c r="C3239">
        <v>10009322892</v>
      </c>
      <c r="D3239" t="s">
        <v>25</v>
      </c>
    </row>
    <row r="3240" spans="1:4" x14ac:dyDescent="0.35">
      <c r="A3240" t="s">
        <v>4440</v>
      </c>
      <c r="B3240" t="s">
        <v>7201</v>
      </c>
      <c r="C3240">
        <v>10002665460</v>
      </c>
      <c r="D3240" t="s">
        <v>31</v>
      </c>
    </row>
    <row r="3241" spans="1:4" x14ac:dyDescent="0.35">
      <c r="A3241" t="s">
        <v>4441</v>
      </c>
      <c r="B3241" t="s">
        <v>7202</v>
      </c>
      <c r="C3241">
        <v>10009189722</v>
      </c>
      <c r="D3241" t="s">
        <v>61</v>
      </c>
    </row>
    <row r="3242" spans="1:4" x14ac:dyDescent="0.35">
      <c r="A3242" t="s">
        <v>4442</v>
      </c>
      <c r="B3242" t="s">
        <v>7203</v>
      </c>
      <c r="C3242">
        <v>10010926325</v>
      </c>
      <c r="D3242" t="s">
        <v>67</v>
      </c>
    </row>
    <row r="3243" spans="1:4" x14ac:dyDescent="0.35">
      <c r="A3243" t="s">
        <v>4443</v>
      </c>
      <c r="B3243" t="s">
        <v>7204</v>
      </c>
      <c r="C3243">
        <v>10009860133</v>
      </c>
      <c r="D3243" t="s">
        <v>19</v>
      </c>
    </row>
    <row r="3244" spans="1:4" x14ac:dyDescent="0.35">
      <c r="A3244" t="s">
        <v>4444</v>
      </c>
      <c r="B3244" t="s">
        <v>7205</v>
      </c>
      <c r="C3244">
        <v>10009968045</v>
      </c>
      <c r="D3244" t="s">
        <v>25</v>
      </c>
    </row>
    <row r="3245" spans="1:4" x14ac:dyDescent="0.35">
      <c r="A3245" t="s">
        <v>4445</v>
      </c>
      <c r="B3245" t="s">
        <v>7206</v>
      </c>
      <c r="C3245">
        <v>10010930769</v>
      </c>
      <c r="D3245" t="s">
        <v>1642</v>
      </c>
    </row>
    <row r="3246" spans="1:4" x14ac:dyDescent="0.35">
      <c r="A3246" t="s">
        <v>4446</v>
      </c>
      <c r="B3246" t="s">
        <v>7207</v>
      </c>
      <c r="C3246">
        <v>10010926426</v>
      </c>
      <c r="D3246" t="s">
        <v>67</v>
      </c>
    </row>
    <row r="3247" spans="1:4" x14ac:dyDescent="0.35">
      <c r="A3247" t="s">
        <v>4447</v>
      </c>
      <c r="B3247" t="s">
        <v>7208</v>
      </c>
      <c r="C3247">
        <v>10006185045</v>
      </c>
      <c r="D3247" t="s">
        <v>21</v>
      </c>
    </row>
    <row r="3248" spans="1:4" x14ac:dyDescent="0.35">
      <c r="A3248" t="s">
        <v>4448</v>
      </c>
      <c r="B3248" t="s">
        <v>7209</v>
      </c>
      <c r="C3248">
        <v>10010637042</v>
      </c>
      <c r="D3248" t="s">
        <v>21</v>
      </c>
    </row>
    <row r="3249" spans="1:4" x14ac:dyDescent="0.35">
      <c r="A3249" t="s">
        <v>4449</v>
      </c>
      <c r="B3249" t="s">
        <v>7210</v>
      </c>
      <c r="C3249">
        <v>10010838924</v>
      </c>
      <c r="D3249" t="s">
        <v>21</v>
      </c>
    </row>
    <row r="3250" spans="1:4" x14ac:dyDescent="0.35">
      <c r="A3250" t="s">
        <v>658</v>
      </c>
      <c r="B3250" t="s">
        <v>6560</v>
      </c>
      <c r="C3250">
        <v>10050409567</v>
      </c>
      <c r="D3250" t="s">
        <v>27</v>
      </c>
    </row>
    <row r="3251" spans="1:4" x14ac:dyDescent="0.35">
      <c r="A3251" t="s">
        <v>657</v>
      </c>
      <c r="B3251" t="s">
        <v>6684</v>
      </c>
      <c r="C3251">
        <v>10009387358</v>
      </c>
      <c r="D3251" t="s">
        <v>53</v>
      </c>
    </row>
    <row r="3252" spans="1:4" x14ac:dyDescent="0.35">
      <c r="A3252" t="s">
        <v>483</v>
      </c>
      <c r="B3252" t="s">
        <v>7211</v>
      </c>
      <c r="C3252">
        <v>10015341845</v>
      </c>
      <c r="D3252" t="s">
        <v>38</v>
      </c>
    </row>
    <row r="3253" spans="1:4" x14ac:dyDescent="0.35">
      <c r="A3253" t="s">
        <v>507</v>
      </c>
      <c r="B3253" t="s">
        <v>7004</v>
      </c>
      <c r="C3253">
        <v>10090759345</v>
      </c>
      <c r="D3253" t="s">
        <v>44</v>
      </c>
    </row>
    <row r="3254" spans="1:4" x14ac:dyDescent="0.35">
      <c r="A3254" t="s">
        <v>456</v>
      </c>
      <c r="B3254" t="s">
        <v>7212</v>
      </c>
      <c r="C3254">
        <v>10007708955</v>
      </c>
      <c r="D3254" t="s">
        <v>67</v>
      </c>
    </row>
    <row r="3255" spans="1:4" x14ac:dyDescent="0.35">
      <c r="A3255" t="s">
        <v>4450</v>
      </c>
      <c r="B3255" t="s">
        <v>7213</v>
      </c>
      <c r="C3255">
        <v>10130237638</v>
      </c>
      <c r="D3255" t="s">
        <v>4769</v>
      </c>
    </row>
    <row r="3256" spans="1:4" x14ac:dyDescent="0.35">
      <c r="A3256" t="s">
        <v>4451</v>
      </c>
      <c r="B3256" t="s">
        <v>7116</v>
      </c>
      <c r="C3256">
        <v>10136134733</v>
      </c>
      <c r="D3256" t="s">
        <v>36</v>
      </c>
    </row>
    <row r="3257" spans="1:4" x14ac:dyDescent="0.35">
      <c r="A3257" t="s">
        <v>516</v>
      </c>
      <c r="B3257" t="s">
        <v>7214</v>
      </c>
      <c r="C3257">
        <v>10111052351</v>
      </c>
      <c r="D3257" t="s">
        <v>270</v>
      </c>
    </row>
    <row r="3258" spans="1:4" x14ac:dyDescent="0.35">
      <c r="A3258" t="s">
        <v>4452</v>
      </c>
      <c r="B3258" t="s">
        <v>7215</v>
      </c>
      <c r="C3258">
        <v>10107403737</v>
      </c>
      <c r="D3258" t="s">
        <v>47</v>
      </c>
    </row>
    <row r="3259" spans="1:4" x14ac:dyDescent="0.35">
      <c r="A3259" t="s">
        <v>4453</v>
      </c>
      <c r="B3259" t="s">
        <v>4636</v>
      </c>
      <c r="C3259">
        <v>10098911082</v>
      </c>
      <c r="D3259" t="s">
        <v>1642</v>
      </c>
    </row>
    <row r="3260" spans="1:4" x14ac:dyDescent="0.35">
      <c r="A3260" t="s">
        <v>1745</v>
      </c>
      <c r="B3260" t="s">
        <v>7216</v>
      </c>
      <c r="C3260">
        <v>10117669872</v>
      </c>
      <c r="D3260" t="s">
        <v>238</v>
      </c>
    </row>
    <row r="3261" spans="1:4" x14ac:dyDescent="0.35">
      <c r="A3261" t="s">
        <v>1733</v>
      </c>
      <c r="B3261" t="s">
        <v>7217</v>
      </c>
      <c r="C3261">
        <v>10111403571</v>
      </c>
      <c r="D3261" t="s">
        <v>56</v>
      </c>
    </row>
    <row r="3262" spans="1:4" x14ac:dyDescent="0.35">
      <c r="A3262" t="s">
        <v>4454</v>
      </c>
      <c r="B3262" t="s">
        <v>7218</v>
      </c>
      <c r="C3262">
        <v>10095257519</v>
      </c>
      <c r="D3262" t="s">
        <v>294</v>
      </c>
    </row>
    <row r="3263" spans="1:4" x14ac:dyDescent="0.35">
      <c r="A3263" t="s">
        <v>4455</v>
      </c>
      <c r="B3263" t="s">
        <v>7219</v>
      </c>
      <c r="C3263">
        <v>10120130844</v>
      </c>
      <c r="D3263" t="s">
        <v>4984</v>
      </c>
    </row>
    <row r="3264" spans="1:4" x14ac:dyDescent="0.35">
      <c r="A3264" t="s">
        <v>4456</v>
      </c>
      <c r="B3264" t="s">
        <v>7220</v>
      </c>
      <c r="C3264">
        <v>10009457076</v>
      </c>
      <c r="D3264" t="s">
        <v>36</v>
      </c>
    </row>
    <row r="3265" spans="1:4" x14ac:dyDescent="0.35">
      <c r="A3265" t="s">
        <v>4457</v>
      </c>
      <c r="B3265" t="s">
        <v>7221</v>
      </c>
      <c r="C3265">
        <v>10047403981</v>
      </c>
      <c r="D3265" t="s">
        <v>49</v>
      </c>
    </row>
    <row r="3266" spans="1:4" x14ac:dyDescent="0.35">
      <c r="A3266" t="s">
        <v>4458</v>
      </c>
      <c r="B3266" t="s">
        <v>7222</v>
      </c>
      <c r="C3266">
        <v>10122153595</v>
      </c>
      <c r="D3266" t="s">
        <v>6136</v>
      </c>
    </row>
    <row r="3267" spans="1:4" x14ac:dyDescent="0.35">
      <c r="A3267" t="s">
        <v>4459</v>
      </c>
      <c r="B3267" t="s">
        <v>7223</v>
      </c>
      <c r="C3267">
        <v>10114935583</v>
      </c>
      <c r="D3267" t="s">
        <v>190</v>
      </c>
    </row>
    <row r="3268" spans="1:4" x14ac:dyDescent="0.35">
      <c r="A3268" t="s">
        <v>4460</v>
      </c>
      <c r="B3268" t="s">
        <v>7224</v>
      </c>
      <c r="C3268">
        <v>10009075948</v>
      </c>
      <c r="D3268" t="s">
        <v>4757</v>
      </c>
    </row>
    <row r="3269" spans="1:4" x14ac:dyDescent="0.35">
      <c r="A3269" t="s">
        <v>4461</v>
      </c>
      <c r="B3269" t="s">
        <v>7225</v>
      </c>
      <c r="C3269">
        <v>10046242207</v>
      </c>
      <c r="D3269" t="s">
        <v>238</v>
      </c>
    </row>
    <row r="3270" spans="1:4" x14ac:dyDescent="0.35">
      <c r="A3270" t="s">
        <v>1522</v>
      </c>
      <c r="B3270" t="s">
        <v>5387</v>
      </c>
      <c r="C3270">
        <v>10107054941</v>
      </c>
      <c r="D3270" t="s">
        <v>27</v>
      </c>
    </row>
    <row r="3271" spans="1:4" x14ac:dyDescent="0.35">
      <c r="A3271" t="s">
        <v>4462</v>
      </c>
      <c r="B3271" t="s">
        <v>7226</v>
      </c>
      <c r="C3271">
        <v>10050876985</v>
      </c>
      <c r="D3271" t="s">
        <v>190</v>
      </c>
    </row>
    <row r="3272" spans="1:4" x14ac:dyDescent="0.35">
      <c r="A3272" t="s">
        <v>4463</v>
      </c>
      <c r="B3272" t="s">
        <v>7227</v>
      </c>
      <c r="C3272">
        <v>10067530471</v>
      </c>
      <c r="D3272" t="s">
        <v>21</v>
      </c>
    </row>
    <row r="3273" spans="1:4" x14ac:dyDescent="0.35">
      <c r="A3273" t="s">
        <v>4464</v>
      </c>
      <c r="B3273" t="s">
        <v>7228</v>
      </c>
      <c r="C3273">
        <v>10132677287</v>
      </c>
      <c r="D3273" t="s">
        <v>190</v>
      </c>
    </row>
    <row r="3274" spans="1:4" x14ac:dyDescent="0.35">
      <c r="A3274" t="s">
        <v>4465</v>
      </c>
      <c r="B3274" t="s">
        <v>7229</v>
      </c>
      <c r="C3274">
        <v>10064297644</v>
      </c>
      <c r="D3274" t="s">
        <v>190</v>
      </c>
    </row>
    <row r="3275" spans="1:4" x14ac:dyDescent="0.35">
      <c r="A3275" t="s">
        <v>4466</v>
      </c>
      <c r="B3275" t="s">
        <v>7230</v>
      </c>
      <c r="C3275">
        <v>10009097166</v>
      </c>
      <c r="D3275" t="s">
        <v>67</v>
      </c>
    </row>
    <row r="3276" spans="1:4" x14ac:dyDescent="0.35">
      <c r="A3276" t="s">
        <v>4467</v>
      </c>
      <c r="B3276" t="s">
        <v>7231</v>
      </c>
      <c r="C3276">
        <v>10104624685</v>
      </c>
      <c r="D3276" t="s">
        <v>21</v>
      </c>
    </row>
    <row r="3277" spans="1:4" x14ac:dyDescent="0.35">
      <c r="A3277" t="s">
        <v>4468</v>
      </c>
      <c r="B3277" t="s">
        <v>5150</v>
      </c>
      <c r="C3277">
        <v>10050606496</v>
      </c>
      <c r="D3277" t="s">
        <v>190</v>
      </c>
    </row>
    <row r="3278" spans="1:4" x14ac:dyDescent="0.35">
      <c r="A3278" t="s">
        <v>4469</v>
      </c>
      <c r="B3278" t="s">
        <v>7232</v>
      </c>
      <c r="C3278">
        <v>10016314370</v>
      </c>
      <c r="D3278" t="s">
        <v>190</v>
      </c>
    </row>
    <row r="3279" spans="1:4" x14ac:dyDescent="0.35">
      <c r="A3279" t="s">
        <v>4470</v>
      </c>
      <c r="B3279" t="s">
        <v>7233</v>
      </c>
      <c r="C3279">
        <v>10053215695</v>
      </c>
      <c r="D3279" t="s">
        <v>21</v>
      </c>
    </row>
    <row r="3280" spans="1:4" x14ac:dyDescent="0.35">
      <c r="A3280" t="s">
        <v>4471</v>
      </c>
      <c r="B3280" t="s">
        <v>7234</v>
      </c>
      <c r="C3280">
        <v>10050623977</v>
      </c>
      <c r="D3280" t="s">
        <v>190</v>
      </c>
    </row>
    <row r="3281" spans="1:4" x14ac:dyDescent="0.35">
      <c r="A3281" t="s">
        <v>4472</v>
      </c>
      <c r="B3281" t="s">
        <v>7235</v>
      </c>
      <c r="C3281">
        <v>10116486977</v>
      </c>
      <c r="D3281" t="s">
        <v>25</v>
      </c>
    </row>
    <row r="3282" spans="1:4" x14ac:dyDescent="0.35">
      <c r="A3282" t="s">
        <v>4473</v>
      </c>
      <c r="B3282" t="s">
        <v>7236</v>
      </c>
      <c r="C3282">
        <v>10050321964</v>
      </c>
      <c r="D3282" t="s">
        <v>190</v>
      </c>
    </row>
    <row r="3283" spans="1:4" x14ac:dyDescent="0.35">
      <c r="A3283" t="s">
        <v>4474</v>
      </c>
      <c r="B3283" t="s">
        <v>7237</v>
      </c>
      <c r="C3283">
        <v>10050536576</v>
      </c>
      <c r="D3283" t="s">
        <v>190</v>
      </c>
    </row>
    <row r="3284" spans="1:4" x14ac:dyDescent="0.35">
      <c r="A3284" t="s">
        <v>4475</v>
      </c>
      <c r="B3284" t="s">
        <v>5219</v>
      </c>
      <c r="C3284">
        <v>10069418436</v>
      </c>
      <c r="D3284" t="s">
        <v>17</v>
      </c>
    </row>
    <row r="3285" spans="1:4" x14ac:dyDescent="0.35">
      <c r="A3285" t="s">
        <v>4476</v>
      </c>
      <c r="B3285" t="s">
        <v>5073</v>
      </c>
      <c r="C3285">
        <v>10083099779</v>
      </c>
      <c r="D3285" t="s">
        <v>1633</v>
      </c>
    </row>
    <row r="3286" spans="1:4" x14ac:dyDescent="0.35">
      <c r="A3286" t="s">
        <v>4477</v>
      </c>
      <c r="B3286" t="s">
        <v>7238</v>
      </c>
      <c r="C3286">
        <v>10071493933</v>
      </c>
      <c r="D3286" t="s">
        <v>1633</v>
      </c>
    </row>
    <row r="3287" spans="1:4" x14ac:dyDescent="0.35">
      <c r="A3287" t="s">
        <v>4478</v>
      </c>
      <c r="B3287" t="s">
        <v>7239</v>
      </c>
      <c r="C3287">
        <v>10119189237</v>
      </c>
      <c r="D3287" t="s">
        <v>148</v>
      </c>
    </row>
    <row r="3288" spans="1:4" x14ac:dyDescent="0.35">
      <c r="A3288" t="s">
        <v>4479</v>
      </c>
      <c r="B3288" t="s">
        <v>7240</v>
      </c>
      <c r="C3288">
        <v>10112269093</v>
      </c>
      <c r="D3288" t="s">
        <v>36</v>
      </c>
    </row>
    <row r="3289" spans="1:4" x14ac:dyDescent="0.35">
      <c r="A3289" t="s">
        <v>4480</v>
      </c>
      <c r="B3289" t="s">
        <v>7241</v>
      </c>
      <c r="C3289">
        <v>10068681337</v>
      </c>
      <c r="D3289" t="s">
        <v>148</v>
      </c>
    </row>
    <row r="3290" spans="1:4" x14ac:dyDescent="0.35">
      <c r="A3290" t="s">
        <v>4481</v>
      </c>
      <c r="B3290" t="s">
        <v>7242</v>
      </c>
      <c r="C3290">
        <v>10018705725</v>
      </c>
      <c r="D3290" t="s">
        <v>25</v>
      </c>
    </row>
    <row r="3291" spans="1:4" x14ac:dyDescent="0.35">
      <c r="A3291" t="s">
        <v>4482</v>
      </c>
      <c r="B3291" t="s">
        <v>7243</v>
      </c>
      <c r="C3291">
        <v>10051360268</v>
      </c>
      <c r="D3291" t="s">
        <v>44</v>
      </c>
    </row>
    <row r="3292" spans="1:4" x14ac:dyDescent="0.35">
      <c r="A3292" t="s">
        <v>4483</v>
      </c>
      <c r="B3292" t="s">
        <v>6188</v>
      </c>
      <c r="C3292">
        <v>10050583359</v>
      </c>
      <c r="D3292" t="s">
        <v>190</v>
      </c>
    </row>
    <row r="3293" spans="1:4" x14ac:dyDescent="0.35">
      <c r="A3293" t="s">
        <v>4484</v>
      </c>
      <c r="B3293" t="s">
        <v>7244</v>
      </c>
      <c r="C3293">
        <v>10123466836</v>
      </c>
      <c r="D3293" t="s">
        <v>190</v>
      </c>
    </row>
    <row r="3294" spans="1:4" x14ac:dyDescent="0.35">
      <c r="A3294" t="s">
        <v>4485</v>
      </c>
      <c r="B3294" t="s">
        <v>7245</v>
      </c>
      <c r="C3294">
        <v>10107658664</v>
      </c>
      <c r="D3294" t="s">
        <v>148</v>
      </c>
    </row>
    <row r="3295" spans="1:4" x14ac:dyDescent="0.35">
      <c r="A3295" t="s">
        <v>544</v>
      </c>
      <c r="B3295" t="s">
        <v>6865</v>
      </c>
      <c r="C3295">
        <v>10010971690</v>
      </c>
      <c r="D3295" t="s">
        <v>67</v>
      </c>
    </row>
    <row r="3296" spans="1:4" x14ac:dyDescent="0.35">
      <c r="A3296" t="s">
        <v>545</v>
      </c>
      <c r="B3296" t="s">
        <v>7246</v>
      </c>
      <c r="C3296">
        <v>10009354319</v>
      </c>
      <c r="D3296" t="s">
        <v>67</v>
      </c>
    </row>
    <row r="3297" spans="1:4" x14ac:dyDescent="0.35">
      <c r="A3297" t="s">
        <v>4486</v>
      </c>
      <c r="B3297" t="s">
        <v>6990</v>
      </c>
      <c r="C3297">
        <v>10015167952</v>
      </c>
      <c r="D3297" t="s">
        <v>5081</v>
      </c>
    </row>
    <row r="3298" spans="1:4" x14ac:dyDescent="0.35">
      <c r="A3298" t="s">
        <v>4487</v>
      </c>
      <c r="B3298" t="s">
        <v>4790</v>
      </c>
      <c r="C3298">
        <v>10114936189</v>
      </c>
      <c r="D3298" t="s">
        <v>190</v>
      </c>
    </row>
    <row r="3299" spans="1:4" x14ac:dyDescent="0.35">
      <c r="A3299" t="s">
        <v>4488</v>
      </c>
      <c r="B3299" t="s">
        <v>5717</v>
      </c>
      <c r="C3299">
        <v>10050731081</v>
      </c>
      <c r="D3299" t="s">
        <v>190</v>
      </c>
    </row>
    <row r="3300" spans="1:4" x14ac:dyDescent="0.35">
      <c r="A3300" t="s">
        <v>4489</v>
      </c>
      <c r="B3300" t="s">
        <v>7091</v>
      </c>
      <c r="C3300">
        <v>10107054133</v>
      </c>
      <c r="D3300" t="s">
        <v>21</v>
      </c>
    </row>
    <row r="3301" spans="1:4" x14ac:dyDescent="0.35">
      <c r="A3301" t="s">
        <v>4490</v>
      </c>
      <c r="B3301" t="s">
        <v>5447</v>
      </c>
      <c r="C3301">
        <v>10050945996</v>
      </c>
      <c r="D3301" t="s">
        <v>190</v>
      </c>
    </row>
    <row r="3302" spans="1:4" x14ac:dyDescent="0.35">
      <c r="A3302" t="s">
        <v>4491</v>
      </c>
      <c r="B3302" t="s">
        <v>7247</v>
      </c>
      <c r="C3302">
        <v>10091456129</v>
      </c>
      <c r="D3302" t="s">
        <v>238</v>
      </c>
    </row>
    <row r="3303" spans="1:4" x14ac:dyDescent="0.35">
      <c r="A3303" t="s">
        <v>4492</v>
      </c>
      <c r="B3303" t="s">
        <v>6631</v>
      </c>
      <c r="C3303">
        <v>10050022779</v>
      </c>
      <c r="D3303" t="s">
        <v>190</v>
      </c>
    </row>
    <row r="3304" spans="1:4" x14ac:dyDescent="0.35">
      <c r="A3304" t="s">
        <v>4493</v>
      </c>
      <c r="B3304" t="s">
        <v>7248</v>
      </c>
      <c r="C3304">
        <v>10050517378</v>
      </c>
      <c r="D3304" t="s">
        <v>190</v>
      </c>
    </row>
    <row r="3305" spans="1:4" x14ac:dyDescent="0.35">
      <c r="A3305" t="s">
        <v>4494</v>
      </c>
      <c r="B3305" t="s">
        <v>7249</v>
      </c>
      <c r="C3305">
        <v>10114912749</v>
      </c>
      <c r="D3305" t="s">
        <v>190</v>
      </c>
    </row>
    <row r="3306" spans="1:4" x14ac:dyDescent="0.35">
      <c r="A3306" t="s">
        <v>4495</v>
      </c>
      <c r="B3306" t="s">
        <v>7250</v>
      </c>
      <c r="C3306">
        <v>10050536879</v>
      </c>
      <c r="D3306" t="s">
        <v>190</v>
      </c>
    </row>
    <row r="3307" spans="1:4" x14ac:dyDescent="0.35">
      <c r="A3307" t="s">
        <v>4496</v>
      </c>
      <c r="B3307" t="s">
        <v>7251</v>
      </c>
      <c r="C3307">
        <v>10050590029</v>
      </c>
      <c r="D3307" t="s">
        <v>190</v>
      </c>
    </row>
    <row r="3308" spans="1:4" x14ac:dyDescent="0.35">
      <c r="A3308" t="s">
        <v>4497</v>
      </c>
      <c r="B3308" t="s">
        <v>7252</v>
      </c>
      <c r="C3308">
        <v>10072439479</v>
      </c>
      <c r="D3308" t="s">
        <v>4763</v>
      </c>
    </row>
    <row r="3309" spans="1:4" x14ac:dyDescent="0.35">
      <c r="A3309" t="s">
        <v>4498</v>
      </c>
      <c r="B3309" t="s">
        <v>5906</v>
      </c>
      <c r="C3309">
        <v>10045987781</v>
      </c>
      <c r="D3309" t="s">
        <v>161</v>
      </c>
    </row>
    <row r="3310" spans="1:4" x14ac:dyDescent="0.35">
      <c r="A3310" t="s">
        <v>4499</v>
      </c>
      <c r="B3310" t="s">
        <v>7253</v>
      </c>
      <c r="C3310">
        <v>10013070227</v>
      </c>
      <c r="D3310" t="s">
        <v>67</v>
      </c>
    </row>
    <row r="3311" spans="1:4" x14ac:dyDescent="0.35">
      <c r="A3311" t="s">
        <v>4500</v>
      </c>
      <c r="B3311" t="s">
        <v>5268</v>
      </c>
      <c r="C3311">
        <v>10050589322</v>
      </c>
      <c r="D3311" t="s">
        <v>190</v>
      </c>
    </row>
    <row r="3312" spans="1:4" x14ac:dyDescent="0.35">
      <c r="A3312" t="s">
        <v>4501</v>
      </c>
      <c r="B3312" t="s">
        <v>7254</v>
      </c>
      <c r="C3312">
        <v>10014555842</v>
      </c>
      <c r="D3312" t="s">
        <v>5648</v>
      </c>
    </row>
    <row r="3313" spans="1:4" x14ac:dyDescent="0.35">
      <c r="A3313" t="s">
        <v>4502</v>
      </c>
      <c r="B3313" t="s">
        <v>7255</v>
      </c>
      <c r="C3313">
        <v>10018895580</v>
      </c>
      <c r="D3313" t="s">
        <v>25</v>
      </c>
    </row>
    <row r="3314" spans="1:4" x14ac:dyDescent="0.35">
      <c r="A3314" t="s">
        <v>4503</v>
      </c>
      <c r="B3314" t="s">
        <v>5583</v>
      </c>
      <c r="C3314">
        <v>10052497390</v>
      </c>
      <c r="D3314" t="s">
        <v>25</v>
      </c>
    </row>
    <row r="3315" spans="1:4" x14ac:dyDescent="0.35">
      <c r="A3315" t="s">
        <v>4504</v>
      </c>
      <c r="B3315" t="s">
        <v>7256</v>
      </c>
      <c r="C3315">
        <v>10014748024</v>
      </c>
      <c r="D3315" t="s">
        <v>56</v>
      </c>
    </row>
    <row r="3316" spans="1:4" x14ac:dyDescent="0.35">
      <c r="A3316" t="s">
        <v>4505</v>
      </c>
      <c r="B3316" t="s">
        <v>7031</v>
      </c>
      <c r="C3316">
        <v>10096309159</v>
      </c>
      <c r="D3316" t="s">
        <v>4757</v>
      </c>
    </row>
    <row r="3317" spans="1:4" x14ac:dyDescent="0.35">
      <c r="A3317" t="s">
        <v>4506</v>
      </c>
      <c r="B3317" t="s">
        <v>7257</v>
      </c>
      <c r="C3317">
        <v>10063596719</v>
      </c>
      <c r="D3317" t="s">
        <v>21</v>
      </c>
    </row>
    <row r="3318" spans="1:4" x14ac:dyDescent="0.35">
      <c r="A3318" t="s">
        <v>4507</v>
      </c>
      <c r="B3318" t="s">
        <v>7258</v>
      </c>
      <c r="C3318">
        <v>10015535239</v>
      </c>
      <c r="D3318" t="s">
        <v>36</v>
      </c>
    </row>
    <row r="3319" spans="1:4" x14ac:dyDescent="0.35">
      <c r="A3319" t="s">
        <v>4508</v>
      </c>
      <c r="B3319" t="s">
        <v>5516</v>
      </c>
      <c r="C3319">
        <v>10019294593</v>
      </c>
      <c r="D3319" t="s">
        <v>25</v>
      </c>
    </row>
    <row r="3320" spans="1:4" x14ac:dyDescent="0.35">
      <c r="A3320" t="s">
        <v>4509</v>
      </c>
      <c r="B3320" t="s">
        <v>7259</v>
      </c>
      <c r="C3320">
        <v>10096396257</v>
      </c>
      <c r="D3320" t="s">
        <v>25</v>
      </c>
    </row>
    <row r="3321" spans="1:4" x14ac:dyDescent="0.35">
      <c r="A3321" t="s">
        <v>4510</v>
      </c>
      <c r="B3321" t="s">
        <v>5060</v>
      </c>
      <c r="C3321">
        <v>10049057025</v>
      </c>
      <c r="D3321" t="s">
        <v>294</v>
      </c>
    </row>
    <row r="3322" spans="1:4" x14ac:dyDescent="0.35">
      <c r="A3322" t="s">
        <v>4511</v>
      </c>
      <c r="B3322" t="s">
        <v>6004</v>
      </c>
      <c r="C3322">
        <v>10009371392</v>
      </c>
      <c r="D3322" t="s">
        <v>51</v>
      </c>
    </row>
    <row r="3323" spans="1:4" x14ac:dyDescent="0.35">
      <c r="A3323" t="s">
        <v>4512</v>
      </c>
      <c r="B3323" t="s">
        <v>7260</v>
      </c>
      <c r="C3323">
        <v>10014217150</v>
      </c>
      <c r="D3323" t="s">
        <v>19</v>
      </c>
    </row>
    <row r="3324" spans="1:4" x14ac:dyDescent="0.35">
      <c r="A3324" t="s">
        <v>4513</v>
      </c>
      <c r="B3324" t="s">
        <v>7261</v>
      </c>
      <c r="C3324">
        <v>10015200082</v>
      </c>
      <c r="D3324" t="s">
        <v>56</v>
      </c>
    </row>
    <row r="3325" spans="1:4" x14ac:dyDescent="0.35">
      <c r="A3325" t="s">
        <v>4514</v>
      </c>
      <c r="B3325" t="s">
        <v>6021</v>
      </c>
      <c r="C3325">
        <v>10080685489</v>
      </c>
      <c r="D3325" t="s">
        <v>304</v>
      </c>
    </row>
    <row r="3326" spans="1:4" x14ac:dyDescent="0.35">
      <c r="A3326" t="s">
        <v>4515</v>
      </c>
      <c r="B3326" t="s">
        <v>7262</v>
      </c>
      <c r="C3326">
        <v>10060344084</v>
      </c>
      <c r="D3326" t="s">
        <v>27</v>
      </c>
    </row>
    <row r="3327" spans="1:4" x14ac:dyDescent="0.35">
      <c r="A3327" t="s">
        <v>3160</v>
      </c>
      <c r="B3327" t="s">
        <v>6171</v>
      </c>
      <c r="C3327">
        <v>10055119020</v>
      </c>
      <c r="D3327" t="s">
        <v>88</v>
      </c>
    </row>
    <row r="3328" spans="1:4" x14ac:dyDescent="0.35">
      <c r="A3328" t="s">
        <v>4516</v>
      </c>
      <c r="B3328" t="s">
        <v>7263</v>
      </c>
      <c r="C3328">
        <v>10009069985</v>
      </c>
      <c r="D3328" t="s">
        <v>253</v>
      </c>
    </row>
    <row r="3329" spans="1:4" x14ac:dyDescent="0.35">
      <c r="A3329" t="s">
        <v>4517</v>
      </c>
      <c r="B3329" t="s">
        <v>7264</v>
      </c>
      <c r="C3329">
        <v>10051981270</v>
      </c>
      <c r="D3329" t="s">
        <v>21</v>
      </c>
    </row>
    <row r="3330" spans="1:4" x14ac:dyDescent="0.35">
      <c r="A3330" t="s">
        <v>4518</v>
      </c>
      <c r="B3330" t="s">
        <v>7265</v>
      </c>
      <c r="C3330">
        <v>10085255506</v>
      </c>
      <c r="D3330" t="s">
        <v>47</v>
      </c>
    </row>
    <row r="3331" spans="1:4" x14ac:dyDescent="0.35">
      <c r="A3331" t="s">
        <v>4519</v>
      </c>
      <c r="B3331" t="s">
        <v>7266</v>
      </c>
      <c r="C3331">
        <v>10054793563</v>
      </c>
      <c r="D3331" t="s">
        <v>21</v>
      </c>
    </row>
    <row r="3332" spans="1:4" x14ac:dyDescent="0.35">
      <c r="A3332" t="s">
        <v>4520</v>
      </c>
      <c r="B3332" t="s">
        <v>7267</v>
      </c>
      <c r="C3332">
        <v>10064406465</v>
      </c>
      <c r="D3332" t="s">
        <v>67</v>
      </c>
    </row>
    <row r="3333" spans="1:4" x14ac:dyDescent="0.35">
      <c r="A3333" t="s">
        <v>4521</v>
      </c>
      <c r="B3333" t="s">
        <v>4913</v>
      </c>
      <c r="C3333">
        <v>10015715293</v>
      </c>
      <c r="D3333" t="s">
        <v>27</v>
      </c>
    </row>
    <row r="3334" spans="1:4" x14ac:dyDescent="0.35">
      <c r="A3334" t="s">
        <v>4522</v>
      </c>
      <c r="B3334" t="s">
        <v>6658</v>
      </c>
      <c r="C3334">
        <v>10015975779</v>
      </c>
      <c r="D3334" t="s">
        <v>27</v>
      </c>
    </row>
    <row r="3335" spans="1:4" x14ac:dyDescent="0.35">
      <c r="A3335" t="s">
        <v>4523</v>
      </c>
      <c r="B3335" t="s">
        <v>5667</v>
      </c>
      <c r="C3335">
        <v>10018142317</v>
      </c>
      <c r="D3335" t="s">
        <v>25</v>
      </c>
    </row>
    <row r="3336" spans="1:4" x14ac:dyDescent="0.35">
      <c r="A3336" t="s">
        <v>4524</v>
      </c>
      <c r="B3336" t="s">
        <v>7268</v>
      </c>
      <c r="C3336">
        <v>10034990914</v>
      </c>
      <c r="D3336" t="s">
        <v>121</v>
      </c>
    </row>
    <row r="3337" spans="1:4" x14ac:dyDescent="0.35">
      <c r="A3337" t="s">
        <v>4525</v>
      </c>
      <c r="B3337" t="s">
        <v>7269</v>
      </c>
      <c r="C3337">
        <v>10006065514</v>
      </c>
      <c r="D3337" t="s">
        <v>19</v>
      </c>
    </row>
    <row r="3338" spans="1:4" x14ac:dyDescent="0.35">
      <c r="A3338" t="s">
        <v>4526</v>
      </c>
      <c r="B3338" t="s">
        <v>7111</v>
      </c>
      <c r="C3338">
        <v>10009225084</v>
      </c>
      <c r="D3338" t="s">
        <v>1630</v>
      </c>
    </row>
    <row r="3339" spans="1:4" x14ac:dyDescent="0.35">
      <c r="A3339" t="s">
        <v>4527</v>
      </c>
      <c r="B3339" t="s">
        <v>7270</v>
      </c>
      <c r="C3339">
        <v>10009722313</v>
      </c>
      <c r="D3339" t="s">
        <v>56</v>
      </c>
    </row>
    <row r="3340" spans="1:4" x14ac:dyDescent="0.35">
      <c r="A3340" t="s">
        <v>4528</v>
      </c>
      <c r="B3340" t="s">
        <v>5776</v>
      </c>
      <c r="C3340">
        <v>10016092684</v>
      </c>
      <c r="D3340" t="s">
        <v>4820</v>
      </c>
    </row>
    <row r="3341" spans="1:4" x14ac:dyDescent="0.35">
      <c r="A3341" t="s">
        <v>4529</v>
      </c>
      <c r="B3341" t="s">
        <v>5260</v>
      </c>
      <c r="C3341">
        <v>10010175785</v>
      </c>
      <c r="D3341" t="s">
        <v>1642</v>
      </c>
    </row>
    <row r="3342" spans="1:4" x14ac:dyDescent="0.35">
      <c r="A3342" t="s">
        <v>4530</v>
      </c>
      <c r="B3342" t="s">
        <v>7271</v>
      </c>
      <c r="C3342">
        <v>10021090511</v>
      </c>
      <c r="D3342" t="s">
        <v>40</v>
      </c>
    </row>
    <row r="3343" spans="1:4" x14ac:dyDescent="0.35">
      <c r="A3343" t="s">
        <v>4531</v>
      </c>
      <c r="B3343" t="s">
        <v>7272</v>
      </c>
      <c r="C3343">
        <v>10067742962</v>
      </c>
      <c r="D3343" t="s">
        <v>7273</v>
      </c>
    </row>
    <row r="3344" spans="1:4" x14ac:dyDescent="0.35">
      <c r="A3344" t="s">
        <v>4532</v>
      </c>
      <c r="B3344" t="s">
        <v>7274</v>
      </c>
      <c r="C3344">
        <v>10012571685</v>
      </c>
      <c r="D3344" t="s">
        <v>67</v>
      </c>
    </row>
    <row r="3345" spans="1:4" x14ac:dyDescent="0.35">
      <c r="A3345" t="s">
        <v>4533</v>
      </c>
      <c r="B3345" t="s">
        <v>7275</v>
      </c>
      <c r="C3345">
        <v>10009003402</v>
      </c>
      <c r="D3345" t="s">
        <v>36</v>
      </c>
    </row>
    <row r="3346" spans="1:4" x14ac:dyDescent="0.35">
      <c r="A3346" t="s">
        <v>4534</v>
      </c>
      <c r="B3346" t="s">
        <v>7276</v>
      </c>
      <c r="C3346">
        <v>10064804468</v>
      </c>
      <c r="D3346" t="s">
        <v>21</v>
      </c>
    </row>
    <row r="3347" spans="1:4" x14ac:dyDescent="0.35">
      <c r="A3347" t="s">
        <v>4535</v>
      </c>
      <c r="B3347" t="s">
        <v>7277</v>
      </c>
      <c r="C3347">
        <v>10064734043</v>
      </c>
      <c r="D3347" t="s">
        <v>21</v>
      </c>
    </row>
    <row r="3348" spans="1:4" x14ac:dyDescent="0.35">
      <c r="A3348" t="s">
        <v>4536</v>
      </c>
      <c r="B3348" t="s">
        <v>7278</v>
      </c>
      <c r="C3348">
        <v>10013534716</v>
      </c>
      <c r="D3348" t="s">
        <v>4757</v>
      </c>
    </row>
    <row r="3349" spans="1:4" x14ac:dyDescent="0.35">
      <c r="A3349" t="s">
        <v>4537</v>
      </c>
      <c r="B3349" t="s">
        <v>7279</v>
      </c>
      <c r="C3349">
        <v>10011191053</v>
      </c>
      <c r="D3349" t="s">
        <v>61</v>
      </c>
    </row>
    <row r="3350" spans="1:4" x14ac:dyDescent="0.35">
      <c r="A3350" t="s">
        <v>4538</v>
      </c>
      <c r="B3350" t="s">
        <v>7280</v>
      </c>
      <c r="C3350">
        <v>10035459140</v>
      </c>
      <c r="D3350" t="s">
        <v>21</v>
      </c>
    </row>
    <row r="3351" spans="1:4" x14ac:dyDescent="0.35">
      <c r="A3351" t="s">
        <v>4539</v>
      </c>
      <c r="B3351" t="s">
        <v>7281</v>
      </c>
      <c r="C3351">
        <v>10064876513</v>
      </c>
      <c r="D3351" t="s">
        <v>4757</v>
      </c>
    </row>
    <row r="3352" spans="1:4" x14ac:dyDescent="0.35">
      <c r="A3352" t="s">
        <v>4540</v>
      </c>
      <c r="B3352" t="s">
        <v>5059</v>
      </c>
      <c r="C3352">
        <v>10023873906</v>
      </c>
      <c r="D3352" t="s">
        <v>25</v>
      </c>
    </row>
    <row r="3353" spans="1:4" x14ac:dyDescent="0.35">
      <c r="A3353" t="s">
        <v>4541</v>
      </c>
      <c r="B3353" t="s">
        <v>7282</v>
      </c>
      <c r="C3353">
        <v>10023774276</v>
      </c>
      <c r="D3353" t="s">
        <v>25</v>
      </c>
    </row>
    <row r="3354" spans="1:4" x14ac:dyDescent="0.35">
      <c r="A3354" t="s">
        <v>4542</v>
      </c>
      <c r="B3354" t="s">
        <v>5451</v>
      </c>
      <c r="C3354">
        <v>10052202754</v>
      </c>
      <c r="D3354" t="s">
        <v>25</v>
      </c>
    </row>
    <row r="3355" spans="1:4" x14ac:dyDescent="0.35">
      <c r="A3355" t="s">
        <v>4543</v>
      </c>
      <c r="B3355" t="s">
        <v>7283</v>
      </c>
      <c r="C3355">
        <v>10005300123</v>
      </c>
      <c r="D3355" t="s">
        <v>36</v>
      </c>
    </row>
    <row r="3356" spans="1:4" x14ac:dyDescent="0.35">
      <c r="A3356" t="s">
        <v>4544</v>
      </c>
      <c r="B3356" t="s">
        <v>7284</v>
      </c>
      <c r="C3356">
        <v>10016316693</v>
      </c>
      <c r="D3356" t="s">
        <v>190</v>
      </c>
    </row>
    <row r="3357" spans="1:4" x14ac:dyDescent="0.35">
      <c r="A3357" t="s">
        <v>4545</v>
      </c>
      <c r="B3357" t="s">
        <v>5429</v>
      </c>
      <c r="C3357">
        <v>10009142232</v>
      </c>
      <c r="D3357" t="s">
        <v>92</v>
      </c>
    </row>
    <row r="3358" spans="1:4" x14ac:dyDescent="0.35">
      <c r="A3358" t="s">
        <v>4546</v>
      </c>
      <c r="C3358">
        <v>10061350258</v>
      </c>
      <c r="D3358" t="s">
        <v>44</v>
      </c>
    </row>
    <row r="3359" spans="1:4" x14ac:dyDescent="0.35">
      <c r="A3359" t="s">
        <v>4547</v>
      </c>
      <c r="B3359" t="s">
        <v>7285</v>
      </c>
      <c r="C3359">
        <v>10014519062</v>
      </c>
      <c r="D3359" t="s">
        <v>4757</v>
      </c>
    </row>
    <row r="3360" spans="1:4" x14ac:dyDescent="0.35">
      <c r="A3360" t="s">
        <v>4548</v>
      </c>
      <c r="B3360" t="s">
        <v>7286</v>
      </c>
      <c r="C3360">
        <v>10023545217</v>
      </c>
      <c r="D3360" t="s">
        <v>260</v>
      </c>
    </row>
    <row r="3361" spans="1:4" x14ac:dyDescent="0.35">
      <c r="A3361" t="s">
        <v>4549</v>
      </c>
      <c r="B3361" t="s">
        <v>7287</v>
      </c>
      <c r="C3361">
        <v>10009315014</v>
      </c>
      <c r="D3361" t="s">
        <v>25</v>
      </c>
    </row>
    <row r="3362" spans="1:4" x14ac:dyDescent="0.35">
      <c r="A3362" t="s">
        <v>4550</v>
      </c>
      <c r="C3362">
        <v>10061355211</v>
      </c>
      <c r="D3362" t="s">
        <v>121</v>
      </c>
    </row>
    <row r="3363" spans="1:4" x14ac:dyDescent="0.35">
      <c r="A3363" t="s">
        <v>4551</v>
      </c>
      <c r="B3363" t="s">
        <v>7288</v>
      </c>
      <c r="C3363">
        <v>10023458927</v>
      </c>
      <c r="D3363" t="s">
        <v>285</v>
      </c>
    </row>
    <row r="3364" spans="1:4" x14ac:dyDescent="0.35">
      <c r="A3364" t="s">
        <v>4552</v>
      </c>
      <c r="B3364" t="s">
        <v>7289</v>
      </c>
      <c r="C3364">
        <v>10016200802</v>
      </c>
      <c r="D3364" t="s">
        <v>4757</v>
      </c>
    </row>
    <row r="3365" spans="1:4" x14ac:dyDescent="0.35">
      <c r="A3365" t="s">
        <v>4553</v>
      </c>
      <c r="B3365" t="s">
        <v>7290</v>
      </c>
      <c r="C3365">
        <v>10018656720</v>
      </c>
      <c r="D3365" t="s">
        <v>25</v>
      </c>
    </row>
    <row r="3366" spans="1:4" x14ac:dyDescent="0.35">
      <c r="A3366" t="s">
        <v>4554</v>
      </c>
      <c r="C3366">
        <v>10061357029</v>
      </c>
      <c r="D3366" t="s">
        <v>25</v>
      </c>
    </row>
    <row r="3367" spans="1:4" x14ac:dyDescent="0.35">
      <c r="A3367" t="s">
        <v>4555</v>
      </c>
      <c r="B3367" t="s">
        <v>7291</v>
      </c>
      <c r="C3367">
        <v>10011171855</v>
      </c>
      <c r="D3367" t="s">
        <v>5081</v>
      </c>
    </row>
    <row r="3368" spans="1:4" x14ac:dyDescent="0.35">
      <c r="A3368" t="s">
        <v>4556</v>
      </c>
      <c r="B3368" t="s">
        <v>6094</v>
      </c>
      <c r="C3368">
        <v>10061289331</v>
      </c>
      <c r="D3368" t="s">
        <v>241</v>
      </c>
    </row>
    <row r="3369" spans="1:4" x14ac:dyDescent="0.35">
      <c r="A3369" t="s">
        <v>4557</v>
      </c>
      <c r="B3369" t="s">
        <v>7292</v>
      </c>
      <c r="C3369">
        <v>10007199909</v>
      </c>
      <c r="D3369" t="s">
        <v>92</v>
      </c>
    </row>
    <row r="3370" spans="1:4" x14ac:dyDescent="0.35">
      <c r="A3370" t="s">
        <v>4558</v>
      </c>
      <c r="B3370" t="s">
        <v>7293</v>
      </c>
      <c r="C3370">
        <v>10001459327</v>
      </c>
      <c r="D3370" t="s">
        <v>61</v>
      </c>
    </row>
    <row r="3371" spans="1:4" x14ac:dyDescent="0.35">
      <c r="A3371" t="s">
        <v>4559</v>
      </c>
      <c r="B3371" t="s">
        <v>6835</v>
      </c>
      <c r="C3371">
        <v>10009410091</v>
      </c>
      <c r="D3371" t="s">
        <v>4820</v>
      </c>
    </row>
    <row r="3372" spans="1:4" x14ac:dyDescent="0.35">
      <c r="A3372" t="s">
        <v>4560</v>
      </c>
      <c r="B3372" t="s">
        <v>7294</v>
      </c>
      <c r="C3372">
        <v>10010587734</v>
      </c>
      <c r="D3372" t="s">
        <v>1642</v>
      </c>
    </row>
    <row r="3373" spans="1:4" x14ac:dyDescent="0.35">
      <c r="A3373" t="s">
        <v>4561</v>
      </c>
      <c r="B3373" t="s">
        <v>7295</v>
      </c>
      <c r="C3373">
        <v>10010108693</v>
      </c>
      <c r="D3373" t="s">
        <v>159</v>
      </c>
    </row>
    <row r="3374" spans="1:4" x14ac:dyDescent="0.35">
      <c r="A3374" t="s">
        <v>4562</v>
      </c>
      <c r="B3374" t="s">
        <v>7296</v>
      </c>
      <c r="C3374">
        <v>10010101017</v>
      </c>
      <c r="D3374" t="s">
        <v>159</v>
      </c>
    </row>
    <row r="3375" spans="1:4" x14ac:dyDescent="0.35">
      <c r="A3375" t="s">
        <v>4563</v>
      </c>
      <c r="B3375" t="s">
        <v>7297</v>
      </c>
      <c r="C3375">
        <v>10007829496</v>
      </c>
      <c r="D3375" t="s">
        <v>4757</v>
      </c>
    </row>
    <row r="3376" spans="1:4" x14ac:dyDescent="0.35">
      <c r="A3376" t="s">
        <v>4564</v>
      </c>
      <c r="B3376" t="s">
        <v>5501</v>
      </c>
      <c r="C3376">
        <v>10009059881</v>
      </c>
      <c r="D3376" t="s">
        <v>175</v>
      </c>
    </row>
    <row r="3377" spans="1:4" x14ac:dyDescent="0.35">
      <c r="A3377" t="s">
        <v>4565</v>
      </c>
      <c r="B3377" t="s">
        <v>7298</v>
      </c>
      <c r="C3377">
        <v>10010105158</v>
      </c>
      <c r="D3377" t="s">
        <v>4757</v>
      </c>
    </row>
    <row r="3378" spans="1:4" x14ac:dyDescent="0.35">
      <c r="A3378" t="s">
        <v>4566</v>
      </c>
      <c r="B3378" t="s">
        <v>7299</v>
      </c>
      <c r="C3378">
        <v>10010675842</v>
      </c>
      <c r="D3378" t="s">
        <v>4757</v>
      </c>
    </row>
    <row r="3379" spans="1:4" x14ac:dyDescent="0.35">
      <c r="A3379" t="s">
        <v>4567</v>
      </c>
      <c r="B3379" t="s">
        <v>7125</v>
      </c>
      <c r="C3379">
        <v>10010105259</v>
      </c>
      <c r="D3379" t="s">
        <v>4757</v>
      </c>
    </row>
    <row r="3380" spans="1:4" x14ac:dyDescent="0.35">
      <c r="A3380" t="s">
        <v>4568</v>
      </c>
      <c r="B3380" t="s">
        <v>7300</v>
      </c>
      <c r="C3380">
        <v>10010876108</v>
      </c>
      <c r="D3380" t="s">
        <v>4757</v>
      </c>
    </row>
    <row r="3381" spans="1:4" x14ac:dyDescent="0.35">
      <c r="A3381" t="s">
        <v>481</v>
      </c>
      <c r="B3381" t="s">
        <v>5895</v>
      </c>
      <c r="C3381">
        <v>10064643410</v>
      </c>
      <c r="D3381" t="s">
        <v>67</v>
      </c>
    </row>
    <row r="3382" spans="1:4" x14ac:dyDescent="0.35">
      <c r="A3382" t="s">
        <v>1734</v>
      </c>
      <c r="B3382" t="s">
        <v>7301</v>
      </c>
      <c r="C3382">
        <v>10107750917</v>
      </c>
      <c r="D3382" t="s">
        <v>51</v>
      </c>
    </row>
    <row r="3383" spans="1:4" x14ac:dyDescent="0.35">
      <c r="A3383" t="s">
        <v>4569</v>
      </c>
      <c r="B3383" t="s">
        <v>7302</v>
      </c>
      <c r="C3383">
        <v>10095257317</v>
      </c>
      <c r="D3383" t="s">
        <v>294</v>
      </c>
    </row>
    <row r="3384" spans="1:4" x14ac:dyDescent="0.35">
      <c r="A3384" t="s">
        <v>446</v>
      </c>
      <c r="B3384" t="s">
        <v>7303</v>
      </c>
      <c r="C3384">
        <v>10130636954</v>
      </c>
      <c r="D3384" t="s">
        <v>40</v>
      </c>
    </row>
    <row r="3385" spans="1:4" x14ac:dyDescent="0.35">
      <c r="A3385" t="s">
        <v>4570</v>
      </c>
      <c r="B3385" t="s">
        <v>7304</v>
      </c>
      <c r="C3385">
        <v>10004922126</v>
      </c>
      <c r="D3385" t="s">
        <v>67</v>
      </c>
    </row>
    <row r="3386" spans="1:4" x14ac:dyDescent="0.35">
      <c r="A3386" t="s">
        <v>4571</v>
      </c>
      <c r="B3386" t="s">
        <v>7305</v>
      </c>
      <c r="C3386">
        <v>10009697657</v>
      </c>
      <c r="D3386" t="s">
        <v>67</v>
      </c>
    </row>
    <row r="3387" spans="1:4" x14ac:dyDescent="0.35">
      <c r="A3387" t="s">
        <v>4572</v>
      </c>
      <c r="B3387" t="s">
        <v>7306</v>
      </c>
      <c r="C3387">
        <v>10128980981</v>
      </c>
      <c r="D3387" t="s">
        <v>249</v>
      </c>
    </row>
    <row r="3388" spans="1:4" x14ac:dyDescent="0.35">
      <c r="A3388" t="s">
        <v>4573</v>
      </c>
      <c r="B3388" t="s">
        <v>6967</v>
      </c>
      <c r="C3388">
        <v>10136223851</v>
      </c>
      <c r="D3388" t="s">
        <v>38</v>
      </c>
    </row>
    <row r="3389" spans="1:4" x14ac:dyDescent="0.35">
      <c r="A3389" t="s">
        <v>4574</v>
      </c>
      <c r="B3389" t="s">
        <v>7307</v>
      </c>
      <c r="C3389">
        <v>10136223952</v>
      </c>
      <c r="D3389" t="s">
        <v>38</v>
      </c>
    </row>
    <row r="3390" spans="1:4" x14ac:dyDescent="0.35">
      <c r="A3390" t="s">
        <v>4575</v>
      </c>
      <c r="B3390" t="s">
        <v>5874</v>
      </c>
      <c r="C3390">
        <v>10023054254</v>
      </c>
      <c r="D3390" t="s">
        <v>19</v>
      </c>
    </row>
    <row r="3391" spans="1:4" x14ac:dyDescent="0.35">
      <c r="A3391" t="s">
        <v>4576</v>
      </c>
      <c r="B3391" t="s">
        <v>7308</v>
      </c>
      <c r="C3391">
        <v>10044493072</v>
      </c>
      <c r="D3391" t="s">
        <v>227</v>
      </c>
    </row>
    <row r="3392" spans="1:4" x14ac:dyDescent="0.35">
      <c r="A3392" t="s">
        <v>4577</v>
      </c>
      <c r="B3392" t="s">
        <v>7309</v>
      </c>
      <c r="C3392">
        <v>10127341075</v>
      </c>
      <c r="D3392" t="s">
        <v>227</v>
      </c>
    </row>
    <row r="3393" spans="1:4" x14ac:dyDescent="0.35">
      <c r="A3393" t="s">
        <v>4578</v>
      </c>
      <c r="B3393" t="s">
        <v>6523</v>
      </c>
      <c r="C3393">
        <v>10045970910</v>
      </c>
      <c r="D3393" t="s">
        <v>67</v>
      </c>
    </row>
    <row r="3394" spans="1:4" x14ac:dyDescent="0.35">
      <c r="A3394" t="s">
        <v>4579</v>
      </c>
      <c r="B3394" t="s">
        <v>7310</v>
      </c>
      <c r="C3394">
        <v>10095808294</v>
      </c>
      <c r="D3394" t="s">
        <v>260</v>
      </c>
    </row>
    <row r="3395" spans="1:4" x14ac:dyDescent="0.35">
      <c r="A3395" t="s">
        <v>4580</v>
      </c>
      <c r="B3395" t="s">
        <v>7311</v>
      </c>
      <c r="C3395">
        <v>10071596690</v>
      </c>
      <c r="D3395" t="s">
        <v>67</v>
      </c>
    </row>
    <row r="3396" spans="1:4" x14ac:dyDescent="0.35">
      <c r="A3396" t="s">
        <v>4581</v>
      </c>
      <c r="B3396" t="s">
        <v>7312</v>
      </c>
      <c r="C3396">
        <v>10097391519</v>
      </c>
      <c r="D3396" t="s">
        <v>159</v>
      </c>
    </row>
    <row r="3397" spans="1:4" x14ac:dyDescent="0.35">
      <c r="A3397" t="s">
        <v>4582</v>
      </c>
      <c r="B3397" t="s">
        <v>6644</v>
      </c>
      <c r="C3397">
        <v>10096349272</v>
      </c>
      <c r="D3397" t="s">
        <v>159</v>
      </c>
    </row>
    <row r="3398" spans="1:4" x14ac:dyDescent="0.35">
      <c r="A3398" t="s">
        <v>4583</v>
      </c>
      <c r="B3398" t="s">
        <v>7313</v>
      </c>
      <c r="C3398">
        <v>10018728256</v>
      </c>
      <c r="D3398" t="s">
        <v>25</v>
      </c>
    </row>
    <row r="3399" spans="1:4" x14ac:dyDescent="0.35">
      <c r="A3399" t="s">
        <v>4584</v>
      </c>
      <c r="B3399" t="s">
        <v>7314</v>
      </c>
      <c r="C3399">
        <v>10080487247</v>
      </c>
      <c r="D3399" t="s">
        <v>25</v>
      </c>
    </row>
    <row r="3400" spans="1:4" x14ac:dyDescent="0.35">
      <c r="A3400" t="s">
        <v>4585</v>
      </c>
      <c r="B3400" t="s">
        <v>7315</v>
      </c>
      <c r="C3400">
        <v>10023963428</v>
      </c>
      <c r="D3400" t="s">
        <v>25</v>
      </c>
    </row>
    <row r="3401" spans="1:4" x14ac:dyDescent="0.35">
      <c r="A3401" t="s">
        <v>4586</v>
      </c>
      <c r="B3401" t="s">
        <v>4868</v>
      </c>
      <c r="C3401">
        <v>10086733037</v>
      </c>
      <c r="D3401" t="s">
        <v>25</v>
      </c>
    </row>
    <row r="3402" spans="1:4" x14ac:dyDescent="0.35">
      <c r="A3402" t="s">
        <v>4587</v>
      </c>
      <c r="B3402" t="s">
        <v>6082</v>
      </c>
      <c r="C3402">
        <v>10088256038</v>
      </c>
      <c r="D3402" t="s">
        <v>25</v>
      </c>
    </row>
    <row r="3403" spans="1:4" x14ac:dyDescent="0.35">
      <c r="A3403" t="s">
        <v>4588</v>
      </c>
      <c r="B3403" t="s">
        <v>7316</v>
      </c>
      <c r="C3403">
        <v>10073485059</v>
      </c>
      <c r="D3403" t="s">
        <v>29</v>
      </c>
    </row>
    <row r="3404" spans="1:4" x14ac:dyDescent="0.35">
      <c r="A3404" t="s">
        <v>4589</v>
      </c>
      <c r="B3404" t="s">
        <v>7317</v>
      </c>
      <c r="C3404">
        <v>10048427333</v>
      </c>
      <c r="D3404" t="s">
        <v>244</v>
      </c>
    </row>
    <row r="3405" spans="1:4" x14ac:dyDescent="0.35">
      <c r="A3405" t="s">
        <v>4590</v>
      </c>
      <c r="B3405" t="s">
        <v>7318</v>
      </c>
      <c r="C3405">
        <v>10095240139</v>
      </c>
      <c r="D3405" t="s">
        <v>285</v>
      </c>
    </row>
    <row r="3406" spans="1:4" x14ac:dyDescent="0.35">
      <c r="A3406" t="s">
        <v>4591</v>
      </c>
      <c r="B3406" t="s">
        <v>7319</v>
      </c>
      <c r="C3406">
        <v>10023482569</v>
      </c>
      <c r="D3406" t="s">
        <v>38</v>
      </c>
    </row>
    <row r="3407" spans="1:4" x14ac:dyDescent="0.35">
      <c r="A3407" t="s">
        <v>4592</v>
      </c>
      <c r="B3407" t="s">
        <v>7320</v>
      </c>
      <c r="C3407">
        <v>10073026129</v>
      </c>
      <c r="D3407" t="s">
        <v>161</v>
      </c>
    </row>
    <row r="3408" spans="1:4" x14ac:dyDescent="0.35">
      <c r="A3408" t="s">
        <v>4593</v>
      </c>
      <c r="B3408" t="s">
        <v>7321</v>
      </c>
      <c r="C3408">
        <v>10006680149</v>
      </c>
      <c r="D3408" t="s">
        <v>67</v>
      </c>
    </row>
    <row r="3409" spans="1:4" x14ac:dyDescent="0.35">
      <c r="A3409" t="s">
        <v>4594</v>
      </c>
      <c r="B3409" t="s">
        <v>7322</v>
      </c>
      <c r="C3409">
        <v>10015972850</v>
      </c>
      <c r="D3409" t="s">
        <v>1630</v>
      </c>
    </row>
    <row r="3410" spans="1:4" x14ac:dyDescent="0.35">
      <c r="A3410" t="s">
        <v>4595</v>
      </c>
      <c r="B3410" t="s">
        <v>7323</v>
      </c>
      <c r="C3410">
        <v>10010857718</v>
      </c>
      <c r="D3410" t="s">
        <v>38</v>
      </c>
    </row>
    <row r="3411" spans="1:4" x14ac:dyDescent="0.35">
      <c r="A3411" t="s">
        <v>4596</v>
      </c>
      <c r="B3411" t="s">
        <v>7324</v>
      </c>
      <c r="C3411">
        <v>10053583386</v>
      </c>
      <c r="D3411" t="s">
        <v>38</v>
      </c>
    </row>
    <row r="3412" spans="1:4" x14ac:dyDescent="0.35">
      <c r="A3412" t="s">
        <v>4597</v>
      </c>
      <c r="B3412" t="s">
        <v>7325</v>
      </c>
      <c r="C3412">
        <v>10017296595</v>
      </c>
      <c r="D3412" t="s">
        <v>56</v>
      </c>
    </row>
    <row r="3413" spans="1:4" x14ac:dyDescent="0.35">
      <c r="A3413" t="s">
        <v>4598</v>
      </c>
      <c r="B3413" t="s">
        <v>7326</v>
      </c>
      <c r="C3413">
        <v>10041885085</v>
      </c>
      <c r="D3413" t="s">
        <v>61</v>
      </c>
    </row>
    <row r="3414" spans="1:4" x14ac:dyDescent="0.35">
      <c r="A3414" t="s">
        <v>4599</v>
      </c>
      <c r="B3414" t="s">
        <v>7327</v>
      </c>
      <c r="C3414">
        <v>10062786262</v>
      </c>
      <c r="D3414" t="s">
        <v>38</v>
      </c>
    </row>
    <row r="3415" spans="1:4" x14ac:dyDescent="0.35">
      <c r="A3415" t="s">
        <v>4600</v>
      </c>
      <c r="B3415" t="s">
        <v>4872</v>
      </c>
      <c r="C3415">
        <v>10021674228</v>
      </c>
      <c r="D3415" t="s">
        <v>29</v>
      </c>
    </row>
    <row r="3416" spans="1:4" x14ac:dyDescent="0.35">
      <c r="A3416" t="s">
        <v>4601</v>
      </c>
      <c r="B3416" t="s">
        <v>4880</v>
      </c>
      <c r="C3416">
        <v>10062078263</v>
      </c>
      <c r="D3416" t="s">
        <v>38</v>
      </c>
    </row>
    <row r="3417" spans="1:4" x14ac:dyDescent="0.35">
      <c r="A3417" t="s">
        <v>4602</v>
      </c>
      <c r="B3417" t="s">
        <v>4778</v>
      </c>
      <c r="C3417">
        <v>10062081293</v>
      </c>
      <c r="D3417" t="s">
        <v>38</v>
      </c>
    </row>
    <row r="3418" spans="1:4" x14ac:dyDescent="0.35">
      <c r="A3418" t="s">
        <v>4603</v>
      </c>
      <c r="B3418" t="s">
        <v>5391</v>
      </c>
      <c r="C3418">
        <v>10014662340</v>
      </c>
      <c r="D3418" t="s">
        <v>38</v>
      </c>
    </row>
    <row r="3419" spans="1:4" x14ac:dyDescent="0.35">
      <c r="A3419" t="s">
        <v>4604</v>
      </c>
      <c r="B3419" t="s">
        <v>6107</v>
      </c>
      <c r="C3419">
        <v>10063015022</v>
      </c>
      <c r="D3419" t="s">
        <v>38</v>
      </c>
    </row>
    <row r="3420" spans="1:4" x14ac:dyDescent="0.35">
      <c r="A3420" t="s">
        <v>4605</v>
      </c>
      <c r="B3420" t="s">
        <v>5449</v>
      </c>
      <c r="C3420">
        <v>10062568721</v>
      </c>
      <c r="D3420" t="s">
        <v>38</v>
      </c>
    </row>
    <row r="3421" spans="1:4" x14ac:dyDescent="0.35">
      <c r="A3421" t="s">
        <v>4606</v>
      </c>
      <c r="B3421" t="s">
        <v>7328</v>
      </c>
      <c r="C3421">
        <v>10084782731</v>
      </c>
      <c r="D3421" t="s">
        <v>38</v>
      </c>
    </row>
    <row r="3422" spans="1:4" x14ac:dyDescent="0.35">
      <c r="A3422" t="s">
        <v>4607</v>
      </c>
      <c r="B3422" t="s">
        <v>7329</v>
      </c>
      <c r="C3422">
        <v>10022121741</v>
      </c>
      <c r="D3422" t="s">
        <v>29</v>
      </c>
    </row>
    <row r="3423" spans="1:4" x14ac:dyDescent="0.35">
      <c r="A3423" t="s">
        <v>4608</v>
      </c>
      <c r="B3423" t="s">
        <v>7093</v>
      </c>
      <c r="C3423">
        <v>10062607016</v>
      </c>
      <c r="D3423" t="s">
        <v>38</v>
      </c>
    </row>
    <row r="3424" spans="1:4" x14ac:dyDescent="0.35">
      <c r="A3424" t="s">
        <v>4609</v>
      </c>
      <c r="B3424" t="s">
        <v>7330</v>
      </c>
      <c r="C3424">
        <v>10023483579</v>
      </c>
      <c r="D3424" t="s">
        <v>38</v>
      </c>
    </row>
    <row r="3425" spans="1:4" x14ac:dyDescent="0.35">
      <c r="A3425" t="s">
        <v>4610</v>
      </c>
      <c r="B3425" t="s">
        <v>5984</v>
      </c>
      <c r="C3425">
        <v>10023483377</v>
      </c>
      <c r="D3425" t="s">
        <v>38</v>
      </c>
    </row>
    <row r="3426" spans="1:4" x14ac:dyDescent="0.35">
      <c r="A3426" t="s">
        <v>4611</v>
      </c>
      <c r="B3426" t="s">
        <v>7331</v>
      </c>
      <c r="C3426">
        <v>10061669045</v>
      </c>
      <c r="D3426" t="s">
        <v>21</v>
      </c>
    </row>
    <row r="3427" spans="1:4" x14ac:dyDescent="0.35">
      <c r="A3427" t="s">
        <v>4612</v>
      </c>
      <c r="B3427" t="s">
        <v>7332</v>
      </c>
      <c r="C3427">
        <v>10004715695</v>
      </c>
      <c r="D3427" t="s">
        <v>67</v>
      </c>
    </row>
    <row r="3428" spans="1:4" x14ac:dyDescent="0.35">
      <c r="A3428" t="s">
        <v>4613</v>
      </c>
      <c r="B3428" t="s">
        <v>7333</v>
      </c>
      <c r="C3428">
        <v>10011325237</v>
      </c>
      <c r="D3428" t="s">
        <v>36</v>
      </c>
    </row>
    <row r="3429" spans="1:4" x14ac:dyDescent="0.35">
      <c r="A3429" t="s">
        <v>4614</v>
      </c>
      <c r="B3429" t="s">
        <v>4981</v>
      </c>
      <c r="C3429">
        <v>10015486840</v>
      </c>
      <c r="D3429" t="s">
        <v>15</v>
      </c>
    </row>
    <row r="3430" spans="1:4" x14ac:dyDescent="0.35">
      <c r="A3430" t="s">
        <v>4615</v>
      </c>
      <c r="B3430" t="s">
        <v>7334</v>
      </c>
      <c r="C3430">
        <v>10015341946</v>
      </c>
      <c r="D3430" t="s">
        <v>38</v>
      </c>
    </row>
    <row r="3431" spans="1:4" x14ac:dyDescent="0.35">
      <c r="A3431" t="s">
        <v>4616</v>
      </c>
      <c r="B3431" t="s">
        <v>7335</v>
      </c>
      <c r="C3431">
        <v>10016127141</v>
      </c>
      <c r="D3431" t="s">
        <v>47</v>
      </c>
    </row>
    <row r="3432" spans="1:4" x14ac:dyDescent="0.35">
      <c r="A3432" t="s">
        <v>4617</v>
      </c>
      <c r="B3432" t="s">
        <v>7336</v>
      </c>
      <c r="C3432">
        <v>10080004772</v>
      </c>
      <c r="D3432" t="s">
        <v>47</v>
      </c>
    </row>
    <row r="3433" spans="1:4" x14ac:dyDescent="0.35">
      <c r="A3433" t="s">
        <v>4618</v>
      </c>
      <c r="B3433" t="s">
        <v>7337</v>
      </c>
      <c r="C3433">
        <v>10011025345</v>
      </c>
      <c r="D3433" t="s">
        <v>148</v>
      </c>
    </row>
    <row r="3434" spans="1:4" x14ac:dyDescent="0.35">
      <c r="A3434" t="s">
        <v>4619</v>
      </c>
      <c r="B3434" t="s">
        <v>7338</v>
      </c>
      <c r="C3434">
        <v>10084753328</v>
      </c>
      <c r="D3434" t="s">
        <v>38</v>
      </c>
    </row>
    <row r="3435" spans="1:4" x14ac:dyDescent="0.35">
      <c r="A3435" t="s">
        <v>4620</v>
      </c>
      <c r="B3435" t="s">
        <v>7339</v>
      </c>
      <c r="C3435">
        <v>10063016941</v>
      </c>
      <c r="D3435" t="s">
        <v>38</v>
      </c>
    </row>
    <row r="3436" spans="1:4" x14ac:dyDescent="0.35">
      <c r="A3436" t="s">
        <v>4621</v>
      </c>
      <c r="B3436" t="s">
        <v>7340</v>
      </c>
      <c r="C3436">
        <v>10084752924</v>
      </c>
      <c r="D3436" t="s">
        <v>38</v>
      </c>
    </row>
    <row r="3437" spans="1:4" x14ac:dyDescent="0.35">
      <c r="A3437" t="s">
        <v>4622</v>
      </c>
      <c r="B3437" t="s">
        <v>7341</v>
      </c>
      <c r="C3437">
        <v>10083967729</v>
      </c>
      <c r="D3437" t="s">
        <v>67</v>
      </c>
    </row>
    <row r="3438" spans="1:4" x14ac:dyDescent="0.35">
      <c r="A3438" t="s">
        <v>4623</v>
      </c>
      <c r="B3438" t="s">
        <v>7342</v>
      </c>
      <c r="C3438">
        <v>10126914275</v>
      </c>
      <c r="D3438" t="s">
        <v>36</v>
      </c>
    </row>
    <row r="3439" spans="1:4" x14ac:dyDescent="0.35">
      <c r="A3439" t="s">
        <v>4624</v>
      </c>
      <c r="B3439" t="s">
        <v>5009</v>
      </c>
      <c r="C3439">
        <v>10105358653</v>
      </c>
      <c r="D3439" t="s">
        <v>260</v>
      </c>
    </row>
    <row r="3440" spans="1:4" x14ac:dyDescent="0.35">
      <c r="A3440" t="s">
        <v>4625</v>
      </c>
      <c r="B3440" t="s">
        <v>7343</v>
      </c>
      <c r="C3440">
        <v>10065504686</v>
      </c>
      <c r="D3440" t="s">
        <v>260</v>
      </c>
    </row>
    <row r="3441" spans="1:4" x14ac:dyDescent="0.35">
      <c r="A3441" t="s">
        <v>4626</v>
      </c>
      <c r="B3441" t="s">
        <v>6680</v>
      </c>
      <c r="C3441">
        <v>10051918020</v>
      </c>
      <c r="D3441" t="s">
        <v>90</v>
      </c>
    </row>
    <row r="3442" spans="1:4" x14ac:dyDescent="0.35">
      <c r="A3442" t="s">
        <v>4627</v>
      </c>
      <c r="B3442" t="s">
        <v>7344</v>
      </c>
      <c r="C3442">
        <v>10112577170</v>
      </c>
      <c r="D3442" t="s">
        <v>21</v>
      </c>
    </row>
    <row r="3443" spans="1:4" x14ac:dyDescent="0.35">
      <c r="A3443" t="s">
        <v>4628</v>
      </c>
      <c r="B3443" t="s">
        <v>7345</v>
      </c>
      <c r="C3443">
        <v>10114718951</v>
      </c>
      <c r="D3443" t="s">
        <v>90</v>
      </c>
    </row>
    <row r="3444" spans="1:4" x14ac:dyDescent="0.35">
      <c r="A3444" t="s">
        <v>4629</v>
      </c>
      <c r="B3444" t="s">
        <v>7346</v>
      </c>
      <c r="C3444">
        <v>10123581115</v>
      </c>
      <c r="D3444" t="s">
        <v>36</v>
      </c>
    </row>
    <row r="3445" spans="1:4" x14ac:dyDescent="0.35">
      <c r="A3445" t="s">
        <v>4630</v>
      </c>
      <c r="B3445" t="s">
        <v>7347</v>
      </c>
      <c r="C3445">
        <v>10127630762</v>
      </c>
      <c r="D3445" t="s">
        <v>29</v>
      </c>
    </row>
    <row r="3446" spans="1:4" x14ac:dyDescent="0.35">
      <c r="A3446" t="s">
        <v>4631</v>
      </c>
      <c r="B3446" t="s">
        <v>7348</v>
      </c>
      <c r="C3446">
        <v>10075234796</v>
      </c>
      <c r="D3446" t="s">
        <v>15</v>
      </c>
    </row>
    <row r="3447" spans="1:4" x14ac:dyDescent="0.35">
      <c r="A3447" t="s">
        <v>4632</v>
      </c>
      <c r="B3447" t="s">
        <v>7349</v>
      </c>
      <c r="C3447">
        <v>10092411476</v>
      </c>
      <c r="D3447" t="s">
        <v>36</v>
      </c>
    </row>
    <row r="3448" spans="1:4" x14ac:dyDescent="0.35">
      <c r="C3448" s="157">
        <v>10005968918</v>
      </c>
    </row>
    <row r="3449" spans="1:4" x14ac:dyDescent="0.35">
      <c r="C3449" s="157">
        <v>10010598141</v>
      </c>
    </row>
    <row r="3450" spans="1:4" x14ac:dyDescent="0.35">
      <c r="C3450" s="157">
        <v>10010747681</v>
      </c>
    </row>
    <row r="3451" spans="1:4" x14ac:dyDescent="0.35">
      <c r="C3451" s="157">
        <v>10015781476</v>
      </c>
    </row>
    <row r="3452" spans="1:4" x14ac:dyDescent="0.35">
      <c r="C3452" s="157">
        <v>10110977478</v>
      </c>
    </row>
    <row r="3453" spans="1:4" x14ac:dyDescent="0.35">
      <c r="C3453" s="157">
        <v>10022169029</v>
      </c>
    </row>
    <row r="3454" spans="1:4" x14ac:dyDescent="0.35">
      <c r="C3454" s="157">
        <v>10021932084</v>
      </c>
    </row>
    <row r="3455" spans="1:4" x14ac:dyDescent="0.35">
      <c r="C3455" s="157">
        <v>10021677258</v>
      </c>
    </row>
    <row r="3456" spans="1:4" x14ac:dyDescent="0.35">
      <c r="C3456" s="157">
        <v>10021847313</v>
      </c>
    </row>
    <row r="3457" spans="3:3" x14ac:dyDescent="0.35">
      <c r="C3457" s="157">
        <v>10021931579</v>
      </c>
    </row>
    <row r="3458" spans="3:3" x14ac:dyDescent="0.35">
      <c r="C3458" s="157">
        <v>10021769713</v>
      </c>
    </row>
    <row r="3459" spans="3:3" x14ac:dyDescent="0.35">
      <c r="C3459" s="157" t="s">
        <v>7350</v>
      </c>
    </row>
    <row r="3460" spans="3:3" x14ac:dyDescent="0.35">
      <c r="C3460" s="157">
        <v>10021917940</v>
      </c>
    </row>
    <row r="3461" spans="3:3" x14ac:dyDescent="0.35">
      <c r="C3461" s="157">
        <v>10015171184</v>
      </c>
    </row>
    <row r="3462" spans="3:3" x14ac:dyDescent="0.35">
      <c r="C3462" s="157">
        <v>10015528367</v>
      </c>
    </row>
    <row r="3463" spans="3:3" x14ac:dyDescent="0.35">
      <c r="C3463" s="157">
        <v>10010644015</v>
      </c>
    </row>
    <row r="3464" spans="3:3" x14ac:dyDescent="0.35">
      <c r="C3464" s="157">
        <v>10009040279</v>
      </c>
    </row>
    <row r="3465" spans="3:3" x14ac:dyDescent="0.35">
      <c r="C3465" s="157">
        <v>10010169624</v>
      </c>
    </row>
    <row r="3466" spans="3:3" x14ac:dyDescent="0.35">
      <c r="C3466" s="157">
        <v>10010652196</v>
      </c>
    </row>
    <row r="3467" spans="3:3" x14ac:dyDescent="0.35">
      <c r="C3467" s="157">
        <v>10010171442</v>
      </c>
    </row>
    <row r="3468" spans="3:3" x14ac:dyDescent="0.35">
      <c r="C3468" s="157">
        <v>10011157206</v>
      </c>
    </row>
    <row r="3469" spans="3:3" x14ac:dyDescent="0.35">
      <c r="C3469" s="157">
        <v>10015442077</v>
      </c>
    </row>
    <row r="3470" spans="3:3" x14ac:dyDescent="0.35">
      <c r="C3470" s="157">
        <v>10009233370</v>
      </c>
    </row>
    <row r="3471" spans="3:3" x14ac:dyDescent="0.35">
      <c r="C3471" s="157">
        <v>10066161458</v>
      </c>
    </row>
    <row r="3472" spans="3:3" x14ac:dyDescent="0.35">
      <c r="C3472" s="157">
        <v>10075047668</v>
      </c>
    </row>
    <row r="3473" spans="3:3" x14ac:dyDescent="0.35">
      <c r="C3473" s="157">
        <v>10010579448</v>
      </c>
    </row>
    <row r="3474" spans="3:3" x14ac:dyDescent="0.35">
      <c r="C3474" s="157">
        <v>10010775973</v>
      </c>
    </row>
    <row r="3475" spans="3:3" x14ac:dyDescent="0.35">
      <c r="C3475" s="157">
        <v>10129788913</v>
      </c>
    </row>
    <row r="3476" spans="3:3" x14ac:dyDescent="0.35">
      <c r="C3476" s="157">
        <v>10020981585</v>
      </c>
    </row>
    <row r="3477" spans="3:3" x14ac:dyDescent="0.35">
      <c r="C3477" s="157">
        <v>10082509796</v>
      </c>
    </row>
    <row r="3478" spans="3:3" x14ac:dyDescent="0.35">
      <c r="C3478" s="157">
        <v>10020784353</v>
      </c>
    </row>
    <row r="3479" spans="3:3" x14ac:dyDescent="0.35">
      <c r="C3479" s="157">
        <v>10006904461</v>
      </c>
    </row>
    <row r="3480" spans="3:3" x14ac:dyDescent="0.35">
      <c r="C3480" s="157">
        <v>10020982696</v>
      </c>
    </row>
    <row r="3481" spans="3:3" x14ac:dyDescent="0.35">
      <c r="C3481" s="157">
        <v>10016111983</v>
      </c>
    </row>
    <row r="3482" spans="3:3" x14ac:dyDescent="0.35">
      <c r="C3482" s="157">
        <v>10047201594</v>
      </c>
    </row>
    <row r="3483" spans="3:3" x14ac:dyDescent="0.35">
      <c r="C3483" s="157">
        <v>10009134956</v>
      </c>
    </row>
    <row r="3484" spans="3:3" x14ac:dyDescent="0.35">
      <c r="C3484" s="157">
        <v>10010714137</v>
      </c>
    </row>
    <row r="3485" spans="3:3" x14ac:dyDescent="0.35">
      <c r="C3485" s="157">
        <v>10009727767</v>
      </c>
    </row>
    <row r="3486" spans="3:3" x14ac:dyDescent="0.35">
      <c r="C3486" s="157">
        <v>10016235255</v>
      </c>
    </row>
    <row r="3487" spans="3:3" x14ac:dyDescent="0.35">
      <c r="C3487" s="157">
        <v>10053771225</v>
      </c>
    </row>
    <row r="3488" spans="3:3" x14ac:dyDescent="0.35">
      <c r="C3488" s="157">
        <v>10010798003</v>
      </c>
    </row>
    <row r="3489" spans="3:3" x14ac:dyDescent="0.35">
      <c r="C3489" s="157">
        <v>10004616877</v>
      </c>
    </row>
    <row r="3490" spans="3:3" x14ac:dyDescent="0.35">
      <c r="C3490" s="157">
        <v>10015528367</v>
      </c>
    </row>
    <row r="3491" spans="3:3" x14ac:dyDescent="0.35">
      <c r="C3491" s="157">
        <v>10015171184</v>
      </c>
    </row>
    <row r="3492" spans="3:3" x14ac:dyDescent="0.35">
      <c r="C3492" s="157">
        <v>10014699726</v>
      </c>
    </row>
    <row r="3493" spans="3:3" x14ac:dyDescent="0.35">
      <c r="C3493" s="157">
        <v>10014178552</v>
      </c>
    </row>
    <row r="3494" spans="3:3" x14ac:dyDescent="0.35">
      <c r="C3494" s="157">
        <v>10034919778</v>
      </c>
    </row>
    <row r="3495" spans="3:3" x14ac:dyDescent="0.35">
      <c r="C3495" s="157">
        <v>10015483507</v>
      </c>
    </row>
    <row r="3496" spans="3:3" x14ac:dyDescent="0.35">
      <c r="C3496" s="157">
        <v>10029804040</v>
      </c>
    </row>
    <row r="3497" spans="3:3" x14ac:dyDescent="0.35">
      <c r="C3497" s="157">
        <v>10053771225</v>
      </c>
    </row>
    <row r="3498" spans="3:3" x14ac:dyDescent="0.35">
      <c r="C3498" s="157">
        <v>10014739435</v>
      </c>
    </row>
    <row r="3499" spans="3:3" x14ac:dyDescent="0.35">
      <c r="C3499" s="157">
        <v>10036578276</v>
      </c>
    </row>
    <row r="3500" spans="3:3" x14ac:dyDescent="0.35">
      <c r="C3500" s="157">
        <v>10015171386</v>
      </c>
    </row>
    <row r="3501" spans="3:3" x14ac:dyDescent="0.35">
      <c r="C3501" s="157">
        <v>10016450776</v>
      </c>
    </row>
    <row r="3502" spans="3:3" x14ac:dyDescent="0.35">
      <c r="C3502" s="157">
        <v>10016111983</v>
      </c>
    </row>
    <row r="3503" spans="3:3" x14ac:dyDescent="0.35">
      <c r="C3503" s="157">
        <v>10036578478</v>
      </c>
    </row>
    <row r="3504" spans="3:3" x14ac:dyDescent="0.35">
      <c r="C3504" s="157">
        <v>10010169624</v>
      </c>
    </row>
    <row r="3505" spans="3:3" x14ac:dyDescent="0.35">
      <c r="C3505" s="157">
        <v>10010644015</v>
      </c>
    </row>
    <row r="3506" spans="3:3" x14ac:dyDescent="0.35">
      <c r="C3506" s="157">
        <v>10009233370</v>
      </c>
    </row>
    <row r="3507" spans="3:3" x14ac:dyDescent="0.35">
      <c r="C3507" s="157">
        <v>10009125458</v>
      </c>
    </row>
    <row r="3508" spans="3:3" x14ac:dyDescent="0.35">
      <c r="C3508" s="157">
        <v>10110640880</v>
      </c>
    </row>
    <row r="3509" spans="3:3" x14ac:dyDescent="0.35">
      <c r="C3509" s="157">
        <v>10010640981</v>
      </c>
    </row>
    <row r="3510" spans="3:3" x14ac:dyDescent="0.35">
      <c r="C3510" s="157">
        <v>10009134956</v>
      </c>
    </row>
    <row r="3511" spans="3:3" x14ac:dyDescent="0.35">
      <c r="C3511" s="157">
        <v>10008918122</v>
      </c>
    </row>
    <row r="3512" spans="3:3" x14ac:dyDescent="0.35">
      <c r="C3512" s="157">
        <v>10010171442</v>
      </c>
    </row>
    <row r="3513" spans="3:3" x14ac:dyDescent="0.35">
      <c r="C3513" s="157">
        <v>10009073221</v>
      </c>
    </row>
    <row r="3514" spans="3:3" x14ac:dyDescent="0.35">
      <c r="C3514" s="157">
        <v>10009118384</v>
      </c>
    </row>
    <row r="3515" spans="3:3" x14ac:dyDescent="0.35">
      <c r="C3515" s="157">
        <v>10009062006</v>
      </c>
    </row>
    <row r="3516" spans="3:3" x14ac:dyDescent="0.35">
      <c r="C3516" s="157">
        <v>10010641082</v>
      </c>
    </row>
    <row r="3517" spans="3:3" x14ac:dyDescent="0.35">
      <c r="C3517" s="157">
        <v>10010167402</v>
      </c>
    </row>
    <row r="3518" spans="3:3" x14ac:dyDescent="0.35">
      <c r="C3518" s="157">
        <v>10110181344</v>
      </c>
    </row>
    <row r="3519" spans="3:3" x14ac:dyDescent="0.35">
      <c r="C3519" s="157">
        <v>10018749474</v>
      </c>
    </row>
    <row r="3520" spans="3:3" x14ac:dyDescent="0.35">
      <c r="C3520" s="157">
        <v>10009190227</v>
      </c>
    </row>
    <row r="3521" spans="3:3" x14ac:dyDescent="0.35">
      <c r="C3521" s="157">
        <v>10015528367</v>
      </c>
    </row>
    <row r="3522" spans="3:3" x14ac:dyDescent="0.35">
      <c r="C3522" s="157">
        <v>10014178552</v>
      </c>
    </row>
    <row r="3523" spans="3:3" x14ac:dyDescent="0.35">
      <c r="C3523" s="157">
        <v>10014699726</v>
      </c>
    </row>
    <row r="3524" spans="3:3" x14ac:dyDescent="0.35">
      <c r="C3524" s="157">
        <v>10015171184</v>
      </c>
    </row>
    <row r="3525" spans="3:3" x14ac:dyDescent="0.35">
      <c r="C3525" s="157">
        <v>10034919778</v>
      </c>
    </row>
    <row r="3526" spans="3:3" x14ac:dyDescent="0.35">
      <c r="C3526" s="157">
        <v>10015483507</v>
      </c>
    </row>
    <row r="3527" spans="3:3" x14ac:dyDescent="0.35">
      <c r="C3527" s="157">
        <v>10110977478</v>
      </c>
    </row>
    <row r="3528" spans="3:3" x14ac:dyDescent="0.35">
      <c r="C3528" s="157">
        <v>10016191708</v>
      </c>
    </row>
    <row r="3529" spans="3:3" x14ac:dyDescent="0.35">
      <c r="C3529" s="157">
        <v>10053771225</v>
      </c>
    </row>
    <row r="3530" spans="3:3" x14ac:dyDescent="0.35">
      <c r="C3530" s="157">
        <v>10016111983</v>
      </c>
    </row>
    <row r="3531" spans="3:3" x14ac:dyDescent="0.35">
      <c r="C3531" s="157">
        <v>10036578276</v>
      </c>
    </row>
    <row r="3532" spans="3:3" x14ac:dyDescent="0.35">
      <c r="C3532" s="157">
        <v>10015171386</v>
      </c>
    </row>
    <row r="3533" spans="3:3" x14ac:dyDescent="0.35">
      <c r="C3533" s="157">
        <v>10036578478</v>
      </c>
    </row>
    <row r="3534" spans="3:3" x14ac:dyDescent="0.35">
      <c r="C3534" s="157">
        <v>10050942562</v>
      </c>
    </row>
    <row r="3535" spans="3:3" x14ac:dyDescent="0.35">
      <c r="C3535" s="157">
        <v>10010169624</v>
      </c>
    </row>
    <row r="3536" spans="3:3" x14ac:dyDescent="0.35">
      <c r="C3536" s="157">
        <v>10015528367</v>
      </c>
    </row>
    <row r="3537" spans="3:3" x14ac:dyDescent="0.35">
      <c r="C3537" s="157">
        <v>10007498484</v>
      </c>
    </row>
    <row r="3538" spans="3:3" x14ac:dyDescent="0.35">
      <c r="C3538" s="157">
        <v>10007272455</v>
      </c>
    </row>
    <row r="3539" spans="3:3" x14ac:dyDescent="0.35">
      <c r="C3539" s="157">
        <v>10110640880</v>
      </c>
    </row>
    <row r="3540" spans="3:3" x14ac:dyDescent="0.35">
      <c r="C3540" s="157">
        <v>10010644015</v>
      </c>
    </row>
    <row r="3541" spans="3:3" x14ac:dyDescent="0.35">
      <c r="C3541" s="157">
        <v>10010579448</v>
      </c>
    </row>
    <row r="3542" spans="3:3" x14ac:dyDescent="0.35">
      <c r="C3542" s="157">
        <v>10009233370</v>
      </c>
    </row>
    <row r="3543" spans="3:3" x14ac:dyDescent="0.35">
      <c r="C3543" s="157">
        <v>10002501368</v>
      </c>
    </row>
    <row r="3544" spans="3:3" x14ac:dyDescent="0.35">
      <c r="C3544" s="157">
        <v>10006604771</v>
      </c>
    </row>
    <row r="3545" spans="3:3" x14ac:dyDescent="0.35">
      <c r="C3545" s="157">
        <v>10004594447</v>
      </c>
    </row>
    <row r="3546" spans="3:3" x14ac:dyDescent="0.35">
      <c r="C3546" s="157">
        <v>10010167402</v>
      </c>
    </row>
    <row r="3547" spans="3:3" x14ac:dyDescent="0.35">
      <c r="C3547" s="157">
        <v>10010171442</v>
      </c>
    </row>
    <row r="3548" spans="3:3" x14ac:dyDescent="0.35">
      <c r="C3548" s="157">
        <v>10010640981</v>
      </c>
    </row>
    <row r="3549" spans="3:3" x14ac:dyDescent="0.35">
      <c r="C3549" s="157">
        <v>10009134956</v>
      </c>
    </row>
    <row r="3550" spans="3:3" x14ac:dyDescent="0.35">
      <c r="C3550" s="157">
        <v>10004617988</v>
      </c>
    </row>
    <row r="3551" spans="3:3" x14ac:dyDescent="0.35">
      <c r="C3551" s="157">
        <v>10018638431</v>
      </c>
    </row>
    <row r="3552" spans="3:3" x14ac:dyDescent="0.35">
      <c r="C3552" s="157">
        <v>10004616877</v>
      </c>
    </row>
    <row r="3553" spans="3:3" x14ac:dyDescent="0.35">
      <c r="C3553" s="157">
        <v>10010098589</v>
      </c>
    </row>
    <row r="3554" spans="3:3" x14ac:dyDescent="0.35">
      <c r="C3554" s="157">
        <v>10006289624</v>
      </c>
    </row>
    <row r="3555" spans="3:3" x14ac:dyDescent="0.35">
      <c r="C3555" s="157">
        <v>10015528367</v>
      </c>
    </row>
    <row r="3556" spans="3:3" x14ac:dyDescent="0.35">
      <c r="C3556" s="157">
        <v>10007498484</v>
      </c>
    </row>
    <row r="3557" spans="3:3" x14ac:dyDescent="0.35">
      <c r="C3557" s="157">
        <v>10010169624</v>
      </c>
    </row>
    <row r="3558" spans="3:3" x14ac:dyDescent="0.35">
      <c r="C3558" s="157">
        <v>10009040279</v>
      </c>
    </row>
    <row r="3559" spans="3:3" x14ac:dyDescent="0.35">
      <c r="C3559" s="157">
        <v>10002501368</v>
      </c>
    </row>
    <row r="3560" spans="3:3" x14ac:dyDescent="0.35">
      <c r="C3560" s="157">
        <v>10010640880</v>
      </c>
    </row>
    <row r="3561" spans="3:3" x14ac:dyDescent="0.35">
      <c r="C3561" s="157">
        <v>10009195883</v>
      </c>
    </row>
    <row r="3562" spans="3:3" x14ac:dyDescent="0.35">
      <c r="C3562" s="157">
        <v>10062787474</v>
      </c>
    </row>
    <row r="3563" spans="3:3" x14ac:dyDescent="0.35">
      <c r="C3563" s="157">
        <v>10007618524</v>
      </c>
    </row>
    <row r="3564" spans="3:3" x14ac:dyDescent="0.35">
      <c r="C3564" s="157">
        <v>10007272455</v>
      </c>
    </row>
    <row r="3565" spans="3:3" x14ac:dyDescent="0.35">
      <c r="C3565" s="157">
        <v>10009233370</v>
      </c>
    </row>
    <row r="3566" spans="3:3" x14ac:dyDescent="0.35">
      <c r="C3566" s="157">
        <v>10009884033</v>
      </c>
    </row>
    <row r="3567" spans="3:3" x14ac:dyDescent="0.35">
      <c r="C3567" s="157">
        <v>10010644015</v>
      </c>
    </row>
    <row r="3568" spans="3:3" x14ac:dyDescent="0.35">
      <c r="C3568" s="157">
        <v>10009134956</v>
      </c>
    </row>
    <row r="3569" spans="3:3" x14ac:dyDescent="0.35">
      <c r="C3569" s="157">
        <v>10010598141</v>
      </c>
    </row>
    <row r="3570" spans="3:3" x14ac:dyDescent="0.35">
      <c r="C3570" s="157">
        <v>10004594447</v>
      </c>
    </row>
    <row r="3571" spans="3:3" x14ac:dyDescent="0.35">
      <c r="C3571" s="157">
        <v>10007242648</v>
      </c>
    </row>
    <row r="3572" spans="3:3" x14ac:dyDescent="0.35">
      <c r="C3572" s="157">
        <v>10010747681</v>
      </c>
    </row>
    <row r="3573" spans="3:3" x14ac:dyDescent="0.35">
      <c r="C3573" s="157">
        <v>10010640981</v>
      </c>
    </row>
    <row r="3574" spans="3:3" x14ac:dyDescent="0.35">
      <c r="C3574" s="157">
        <v>10010713935</v>
      </c>
    </row>
    <row r="3575" spans="3:3" x14ac:dyDescent="0.35">
      <c r="C3575" s="157">
        <v>10006669439</v>
      </c>
    </row>
    <row r="3576" spans="3:3" x14ac:dyDescent="0.35">
      <c r="C3576" s="157">
        <v>10018638431</v>
      </c>
    </row>
    <row r="3577" spans="3:3" x14ac:dyDescent="0.35">
      <c r="C3577" s="157">
        <v>10004616877</v>
      </c>
    </row>
    <row r="3578" spans="3:3" x14ac:dyDescent="0.35">
      <c r="C3578" s="157">
        <v>10010098589</v>
      </c>
    </row>
    <row r="3579" spans="3:3" x14ac:dyDescent="0.35">
      <c r="C3579" s="157">
        <v>10009062006</v>
      </c>
    </row>
    <row r="3580" spans="3:3" x14ac:dyDescent="0.35">
      <c r="C3580" s="157" t="s">
        <v>7351</v>
      </c>
    </row>
    <row r="3581" spans="3:3" x14ac:dyDescent="0.35">
      <c r="C3581" s="157">
        <v>10010579448</v>
      </c>
    </row>
    <row r="3582" spans="3:3" x14ac:dyDescent="0.35">
      <c r="C3582" s="157">
        <v>10007498484</v>
      </c>
    </row>
    <row r="3583" spans="3:3" x14ac:dyDescent="0.35">
      <c r="C3583" s="157">
        <v>10007272455</v>
      </c>
    </row>
    <row r="3584" spans="3:3" x14ac:dyDescent="0.35">
      <c r="C3584" s="157">
        <v>10007618524</v>
      </c>
    </row>
    <row r="3585" spans="3:3" x14ac:dyDescent="0.35">
      <c r="C3585" s="157">
        <v>10010640880</v>
      </c>
    </row>
    <row r="3586" spans="3:3" x14ac:dyDescent="0.35">
      <c r="C3586" s="157">
        <v>10009233370</v>
      </c>
    </row>
    <row r="3587" spans="3:3" x14ac:dyDescent="0.35">
      <c r="C3587" s="157">
        <v>10062787474</v>
      </c>
    </row>
    <row r="3588" spans="3:3" x14ac:dyDescent="0.35">
      <c r="C3588" s="157">
        <v>10007242648</v>
      </c>
    </row>
    <row r="3589" spans="3:3" x14ac:dyDescent="0.35">
      <c r="C3589" s="157">
        <v>10006604771</v>
      </c>
    </row>
    <row r="3590" spans="3:3" x14ac:dyDescent="0.35">
      <c r="C3590" s="157">
        <v>10002501368</v>
      </c>
    </row>
    <row r="3591" spans="3:3" x14ac:dyDescent="0.35">
      <c r="C3591" s="157">
        <v>10009134956</v>
      </c>
    </row>
    <row r="3592" spans="3:3" x14ac:dyDescent="0.35">
      <c r="C3592" s="157">
        <v>10003100950</v>
      </c>
    </row>
    <row r="3593" spans="3:3" x14ac:dyDescent="0.35">
      <c r="C3593" s="157">
        <v>10009195883</v>
      </c>
    </row>
    <row r="3594" spans="3:3" x14ac:dyDescent="0.35">
      <c r="C3594" s="157">
        <v>10006904461</v>
      </c>
    </row>
    <row r="3595" spans="3:3" x14ac:dyDescent="0.35">
      <c r="C3595" s="157">
        <v>10010747681</v>
      </c>
    </row>
    <row r="3596" spans="3:3" x14ac:dyDescent="0.35">
      <c r="C3596" s="157">
        <v>10004617988</v>
      </c>
    </row>
    <row r="3597" spans="3:3" x14ac:dyDescent="0.35">
      <c r="C3597" s="157">
        <v>10010640981</v>
      </c>
    </row>
    <row r="3598" spans="3:3" x14ac:dyDescent="0.35">
      <c r="C3598" s="157">
        <v>10010598141</v>
      </c>
    </row>
    <row r="3599" spans="3:3" x14ac:dyDescent="0.35">
      <c r="C3599" s="157">
        <v>10006669439</v>
      </c>
    </row>
    <row r="3600" spans="3:3" x14ac:dyDescent="0.35">
      <c r="C3600" s="157">
        <v>10020981585</v>
      </c>
    </row>
    <row r="3601" spans="3:3" x14ac:dyDescent="0.35">
      <c r="C3601" s="157">
        <v>10004616877</v>
      </c>
    </row>
    <row r="3602" spans="3:3" x14ac:dyDescent="0.35">
      <c r="C3602" s="157">
        <v>10018638431</v>
      </c>
    </row>
    <row r="3603" spans="3:3" x14ac:dyDescent="0.35">
      <c r="C3603" s="157">
        <v>10007793326</v>
      </c>
    </row>
    <row r="3604" spans="3:3" x14ac:dyDescent="0.35">
      <c r="C3604" s="157">
        <v>10009727767</v>
      </c>
    </row>
    <row r="3605" spans="3:3" x14ac:dyDescent="0.35">
      <c r="C3605" s="157" t="s">
        <v>7351</v>
      </c>
    </row>
    <row r="3606" spans="3:3" x14ac:dyDescent="0.35">
      <c r="C3606" s="157">
        <v>10110977478</v>
      </c>
    </row>
    <row r="3607" spans="3:3" x14ac:dyDescent="0.35">
      <c r="C3607" s="157">
        <v>10022169029</v>
      </c>
    </row>
    <row r="3608" spans="3:3" x14ac:dyDescent="0.35">
      <c r="C3608" s="157">
        <v>10006289624</v>
      </c>
    </row>
    <row r="3609" spans="3:3" x14ac:dyDescent="0.35">
      <c r="C3609" s="157">
        <v>10005511503</v>
      </c>
    </row>
    <row r="3610" spans="3:3" x14ac:dyDescent="0.35">
      <c r="C3610" s="157">
        <v>10005968918</v>
      </c>
    </row>
    <row r="3611" spans="3:3" x14ac:dyDescent="0.35">
      <c r="C3611" s="157">
        <v>10010598141</v>
      </c>
    </row>
    <row r="3612" spans="3:3" x14ac:dyDescent="0.35">
      <c r="C3612" s="157">
        <v>10010747681</v>
      </c>
    </row>
    <row r="3613" spans="3:3" x14ac:dyDescent="0.35">
      <c r="C3613" s="157" t="s">
        <v>7352</v>
      </c>
    </row>
    <row r="3614" spans="3:3" x14ac:dyDescent="0.35">
      <c r="C3614" s="157">
        <v>10015781476</v>
      </c>
    </row>
    <row r="3615" spans="3:3" x14ac:dyDescent="0.35">
      <c r="C3615" s="157">
        <v>10007618524</v>
      </c>
    </row>
    <row r="3616" spans="3:3" x14ac:dyDescent="0.35">
      <c r="C3616" s="157">
        <v>10005968918</v>
      </c>
    </row>
    <row r="3617" spans="3:3" x14ac:dyDescent="0.35">
      <c r="C3617" s="157">
        <v>10010579448</v>
      </c>
    </row>
    <row r="3618" spans="3:3" x14ac:dyDescent="0.35">
      <c r="C3618" s="157">
        <v>10009195883</v>
      </c>
    </row>
    <row r="3619" spans="3:3" x14ac:dyDescent="0.35">
      <c r="C3619" s="157">
        <v>10009233370</v>
      </c>
    </row>
    <row r="3620" spans="3:3" x14ac:dyDescent="0.35">
      <c r="C3620" s="157">
        <v>10007242648</v>
      </c>
    </row>
    <row r="3621" spans="3:3" x14ac:dyDescent="0.35">
      <c r="C3621" s="157">
        <v>10009884033</v>
      </c>
    </row>
    <row r="3622" spans="3:3" x14ac:dyDescent="0.35">
      <c r="C3622" s="157">
        <v>10003100950</v>
      </c>
    </row>
    <row r="3623" spans="3:3" x14ac:dyDescent="0.35">
      <c r="C3623" s="157">
        <v>10009727767</v>
      </c>
    </row>
    <row r="3624" spans="3:3" x14ac:dyDescent="0.35">
      <c r="C3624" s="157">
        <v>10010747681</v>
      </c>
    </row>
    <row r="3625" spans="3:3" x14ac:dyDescent="0.35">
      <c r="C3625" s="157">
        <v>10006604771</v>
      </c>
    </row>
    <row r="3626" spans="3:3" x14ac:dyDescent="0.35">
      <c r="C3626" s="157">
        <v>10062787474</v>
      </c>
    </row>
    <row r="3627" spans="3:3" x14ac:dyDescent="0.35">
      <c r="C3627" s="157">
        <v>10006904461</v>
      </c>
    </row>
    <row r="3628" spans="3:3" x14ac:dyDescent="0.35">
      <c r="C3628" s="157">
        <v>10006669439</v>
      </c>
    </row>
    <row r="3629" spans="3:3" x14ac:dyDescent="0.35">
      <c r="C3629" s="157">
        <v>10007793326</v>
      </c>
    </row>
    <row r="3630" spans="3:3" x14ac:dyDescent="0.35">
      <c r="C3630" s="157">
        <v>10010640981</v>
      </c>
    </row>
    <row r="3631" spans="3:3" x14ac:dyDescent="0.35">
      <c r="C3631" s="157">
        <v>10004616877</v>
      </c>
    </row>
    <row r="3632" spans="3:3" x14ac:dyDescent="0.35">
      <c r="C3632" s="157">
        <v>10018638431</v>
      </c>
    </row>
    <row r="3633" spans="3:3" x14ac:dyDescent="0.35">
      <c r="C3633" s="157">
        <v>10010714137</v>
      </c>
    </row>
    <row r="3634" spans="3:3" x14ac:dyDescent="0.35">
      <c r="C3634" s="157">
        <v>10010713935</v>
      </c>
    </row>
    <row r="3635" spans="3:3" x14ac:dyDescent="0.35">
      <c r="C3635" s="157">
        <v>10005968918</v>
      </c>
    </row>
    <row r="3636" spans="3:3" x14ac:dyDescent="0.35">
      <c r="C3636" s="157">
        <v>10007272455</v>
      </c>
    </row>
    <row r="3637" spans="3:3" x14ac:dyDescent="0.35">
      <c r="C3637" s="157">
        <v>10004594447</v>
      </c>
    </row>
    <row r="3638" spans="3:3" x14ac:dyDescent="0.35">
      <c r="C3638" s="157">
        <v>10002501368</v>
      </c>
    </row>
    <row r="3639" spans="3:3" x14ac:dyDescent="0.35">
      <c r="C3639" s="157">
        <v>10009233370</v>
      </c>
    </row>
    <row r="3640" spans="3:3" x14ac:dyDescent="0.35">
      <c r="C3640" s="157">
        <v>10007242648</v>
      </c>
    </row>
    <row r="3641" spans="3:3" x14ac:dyDescent="0.35">
      <c r="C3641" s="157">
        <v>10010640880</v>
      </c>
    </row>
    <row r="3642" spans="3:3" x14ac:dyDescent="0.35">
      <c r="C3642" s="157">
        <v>10010747681</v>
      </c>
    </row>
    <row r="3643" spans="3:3" x14ac:dyDescent="0.35">
      <c r="C3643" s="157">
        <v>10009884033</v>
      </c>
    </row>
    <row r="3644" spans="3:3" x14ac:dyDescent="0.35">
      <c r="C3644" s="157">
        <v>10018638431</v>
      </c>
    </row>
    <row r="3645" spans="3:3" x14ac:dyDescent="0.35">
      <c r="C3645" s="157">
        <v>10008918122</v>
      </c>
    </row>
    <row r="3646" spans="3:3" x14ac:dyDescent="0.35">
      <c r="C3646" s="157">
        <v>10010169624</v>
      </c>
    </row>
    <row r="3647" spans="3:3" x14ac:dyDescent="0.35">
      <c r="C3647" s="157">
        <v>10010579448</v>
      </c>
    </row>
    <row r="3648" spans="3:3" x14ac:dyDescent="0.35">
      <c r="C3648" s="157">
        <v>10002501368</v>
      </c>
    </row>
    <row r="3649" spans="3:3" x14ac:dyDescent="0.35">
      <c r="C3649" s="157">
        <v>10004875747</v>
      </c>
    </row>
    <row r="3650" spans="3:3" x14ac:dyDescent="0.35">
      <c r="C3650" s="157">
        <v>10009134956</v>
      </c>
    </row>
    <row r="3651" spans="3:3" x14ac:dyDescent="0.35">
      <c r="C3651" s="157">
        <v>10004594447</v>
      </c>
    </row>
    <row r="3652" spans="3:3" x14ac:dyDescent="0.35">
      <c r="C3652" s="157">
        <v>10010640880</v>
      </c>
    </row>
    <row r="3653" spans="3:3" x14ac:dyDescent="0.35">
      <c r="C3653" s="157">
        <v>10010652196</v>
      </c>
    </row>
    <row r="3654" spans="3:3" x14ac:dyDescent="0.35">
      <c r="C3654" s="157">
        <v>10014178552</v>
      </c>
    </row>
    <row r="3655" spans="3:3" x14ac:dyDescent="0.35">
      <c r="C3655" s="157">
        <v>10018638431</v>
      </c>
    </row>
    <row r="3656" spans="3:3" x14ac:dyDescent="0.35">
      <c r="C3656" s="157">
        <v>10062787474</v>
      </c>
    </row>
    <row r="3657" spans="3:3" x14ac:dyDescent="0.35">
      <c r="C3657" s="157">
        <v>10007793326</v>
      </c>
    </row>
    <row r="3658" spans="3:3" x14ac:dyDescent="0.35">
      <c r="C3658" s="157">
        <v>10009118384</v>
      </c>
    </row>
    <row r="3659" spans="3:3" x14ac:dyDescent="0.35">
      <c r="C3659" s="157">
        <v>10010713935</v>
      </c>
    </row>
    <row r="3660" spans="3:3" x14ac:dyDescent="0.35">
      <c r="C3660" s="157">
        <v>10010098589</v>
      </c>
    </row>
    <row r="3661" spans="3:3" x14ac:dyDescent="0.35">
      <c r="C3661" s="157">
        <v>10010714137</v>
      </c>
    </row>
    <row r="3662" spans="3:3" x14ac:dyDescent="0.35">
      <c r="C3662" s="157">
        <v>10015781476</v>
      </c>
    </row>
    <row r="3663" spans="3:3" x14ac:dyDescent="0.35">
      <c r="C3663" s="157">
        <v>10015442380</v>
      </c>
    </row>
    <row r="3664" spans="3:3" x14ac:dyDescent="0.35">
      <c r="C3664" s="157">
        <v>10022169029</v>
      </c>
    </row>
    <row r="3665" spans="3:3" x14ac:dyDescent="0.35">
      <c r="C3665" s="157">
        <v>10110977478</v>
      </c>
    </row>
    <row r="3666" spans="3:3" x14ac:dyDescent="0.35">
      <c r="C3666" s="157">
        <v>10021769713</v>
      </c>
    </row>
    <row r="3667" spans="3:3" x14ac:dyDescent="0.35">
      <c r="C3667" s="157">
        <v>10015279605</v>
      </c>
    </row>
    <row r="3668" spans="3:3" x14ac:dyDescent="0.35">
      <c r="C3668" s="157">
        <v>10045965957</v>
      </c>
    </row>
    <row r="3669" spans="3:3" x14ac:dyDescent="0.35">
      <c r="C3669" s="157">
        <v>10064643309</v>
      </c>
    </row>
    <row r="3670" spans="3:3" x14ac:dyDescent="0.35">
      <c r="C3670" s="157">
        <v>10083968537</v>
      </c>
    </row>
    <row r="3671" spans="3:3" x14ac:dyDescent="0.35">
      <c r="C3671" s="157">
        <v>10015171184</v>
      </c>
    </row>
    <row r="3672" spans="3:3" x14ac:dyDescent="0.35">
      <c r="C3672" s="157">
        <v>10010652196</v>
      </c>
    </row>
    <row r="3673" spans="3:3" x14ac:dyDescent="0.35">
      <c r="C3673" s="157">
        <v>10075047668</v>
      </c>
    </row>
    <row r="3674" spans="3:3" x14ac:dyDescent="0.35">
      <c r="C3674" s="157">
        <v>10015528367</v>
      </c>
    </row>
    <row r="3675" spans="3:3" x14ac:dyDescent="0.35">
      <c r="C3675" s="157">
        <v>10011157206</v>
      </c>
    </row>
    <row r="3676" spans="3:3" x14ac:dyDescent="0.35">
      <c r="C3676" s="157">
        <v>10010169624</v>
      </c>
    </row>
    <row r="3677" spans="3:3" x14ac:dyDescent="0.35">
      <c r="C3677" s="157">
        <v>10007618524</v>
      </c>
    </row>
    <row r="3678" spans="3:3" x14ac:dyDescent="0.35">
      <c r="C3678" s="157">
        <v>10009040279</v>
      </c>
    </row>
    <row r="3679" spans="3:3" x14ac:dyDescent="0.35">
      <c r="C3679" s="157">
        <v>10010714137</v>
      </c>
    </row>
    <row r="3680" spans="3:3" x14ac:dyDescent="0.35">
      <c r="C3680" s="157">
        <v>10020981585</v>
      </c>
    </row>
    <row r="3681" spans="3:3" x14ac:dyDescent="0.35">
      <c r="C3681" s="157">
        <v>10010171442</v>
      </c>
    </row>
    <row r="3682" spans="3:3" x14ac:dyDescent="0.35">
      <c r="C3682" s="157">
        <v>10082509796</v>
      </c>
    </row>
    <row r="3683" spans="3:3" x14ac:dyDescent="0.35">
      <c r="C3683" s="157">
        <v>10007498484</v>
      </c>
    </row>
    <row r="3684" spans="3:3" x14ac:dyDescent="0.35">
      <c r="C3684" s="157">
        <v>10007272455</v>
      </c>
    </row>
    <row r="3685" spans="3:3" x14ac:dyDescent="0.35">
      <c r="C3685" s="157">
        <v>10006669439</v>
      </c>
    </row>
    <row r="3686" spans="3:3" x14ac:dyDescent="0.35">
      <c r="C3686" s="157">
        <v>10009727767</v>
      </c>
    </row>
    <row r="3687" spans="3:3" x14ac:dyDescent="0.35">
      <c r="C3687" s="157">
        <v>10020982696</v>
      </c>
    </row>
    <row r="3688" spans="3:3" x14ac:dyDescent="0.35">
      <c r="C3688" s="157">
        <v>10007242648</v>
      </c>
    </row>
    <row r="3689" spans="3:3" x14ac:dyDescent="0.35">
      <c r="C3689" s="157" t="s">
        <v>7353</v>
      </c>
    </row>
    <row r="3690" spans="3:3" x14ac:dyDescent="0.35">
      <c r="C3690" s="157">
        <v>10075826193</v>
      </c>
    </row>
    <row r="3691" spans="3:3" x14ac:dyDescent="0.35">
      <c r="C3691" s="157">
        <v>10047201594</v>
      </c>
    </row>
    <row r="3692" spans="3:3" x14ac:dyDescent="0.35">
      <c r="C3692" s="157">
        <v>10004616877</v>
      </c>
    </row>
    <row r="3693" spans="3:3" x14ac:dyDescent="0.35">
      <c r="C3693" s="157">
        <v>10010652196</v>
      </c>
    </row>
    <row r="3694" spans="3:3" x14ac:dyDescent="0.35">
      <c r="C3694" s="157">
        <v>10015171184</v>
      </c>
    </row>
    <row r="3695" spans="3:3" x14ac:dyDescent="0.35">
      <c r="C3695" s="157">
        <v>10007618524</v>
      </c>
    </row>
    <row r="3696" spans="3:3" x14ac:dyDescent="0.35">
      <c r="C3696" s="157">
        <v>10004875747</v>
      </c>
    </row>
    <row r="3697" spans="3:3" x14ac:dyDescent="0.35">
      <c r="C3697" s="157">
        <v>10021847313</v>
      </c>
    </row>
    <row r="3698" spans="3:3" x14ac:dyDescent="0.35">
      <c r="C3698" s="157">
        <v>10021931579</v>
      </c>
    </row>
    <row r="3699" spans="3:3" x14ac:dyDescent="0.35">
      <c r="C3699" s="157">
        <v>10021677258</v>
      </c>
    </row>
    <row r="3700" spans="3:3" x14ac:dyDescent="0.35">
      <c r="C3700" s="157">
        <v>10021855595</v>
      </c>
    </row>
    <row r="3701" spans="3:3" x14ac:dyDescent="0.35">
      <c r="C3701" s="157">
        <v>10021917940</v>
      </c>
    </row>
    <row r="3702" spans="3:3" x14ac:dyDescent="0.35">
      <c r="C3702" s="157">
        <v>10021956740</v>
      </c>
    </row>
    <row r="3703" spans="3:3" x14ac:dyDescent="0.35">
      <c r="C3703" s="157">
        <v>10007618524</v>
      </c>
    </row>
    <row r="3704" spans="3:3" x14ac:dyDescent="0.35">
      <c r="C3704" s="157">
        <v>10084687852</v>
      </c>
    </row>
    <row r="3705" spans="3:3" x14ac:dyDescent="0.35">
      <c r="C3705" s="157">
        <v>10073485059</v>
      </c>
    </row>
    <row r="3706" spans="3:3" x14ac:dyDescent="0.35">
      <c r="C3706" s="157">
        <v>10010652196</v>
      </c>
    </row>
    <row r="3707" spans="3:3" x14ac:dyDescent="0.35">
      <c r="C3707" s="157">
        <v>10015528367</v>
      </c>
    </row>
    <row r="3708" spans="3:3" x14ac:dyDescent="0.35">
      <c r="C3708" s="157">
        <v>10007272455</v>
      </c>
    </row>
    <row r="3709" spans="3:3" x14ac:dyDescent="0.35">
      <c r="C3709" s="157">
        <v>10007618524</v>
      </c>
    </row>
    <row r="3710" spans="3:3" x14ac:dyDescent="0.35">
      <c r="C3710" s="157">
        <v>10007498484</v>
      </c>
    </row>
    <row r="3711" spans="3:3" x14ac:dyDescent="0.35">
      <c r="C3711" s="157">
        <v>10010644015</v>
      </c>
    </row>
    <row r="3712" spans="3:3" x14ac:dyDescent="0.35">
      <c r="C3712" s="157">
        <v>10010640880</v>
      </c>
    </row>
    <row r="3713" spans="3:3" x14ac:dyDescent="0.35">
      <c r="C3713" s="157">
        <v>10009195883</v>
      </c>
    </row>
    <row r="3714" spans="3:3" x14ac:dyDescent="0.35">
      <c r="C3714" s="157">
        <v>10003100950</v>
      </c>
    </row>
    <row r="3715" spans="3:3" x14ac:dyDescent="0.35">
      <c r="C3715" s="157">
        <v>10009233370</v>
      </c>
    </row>
    <row r="3716" spans="3:3" x14ac:dyDescent="0.35">
      <c r="C3716" s="157">
        <v>10004594447</v>
      </c>
    </row>
    <row r="3717" spans="3:3" x14ac:dyDescent="0.35">
      <c r="C3717" s="157">
        <v>10006604771</v>
      </c>
    </row>
    <row r="3718" spans="3:3" x14ac:dyDescent="0.35">
      <c r="C3718" s="157">
        <v>10018638431</v>
      </c>
    </row>
    <row r="3719" spans="3:3" x14ac:dyDescent="0.35">
      <c r="C3719" s="157">
        <v>10009134956</v>
      </c>
    </row>
    <row r="3720" spans="3:3" x14ac:dyDescent="0.35">
      <c r="C3720" s="157">
        <v>10014178552</v>
      </c>
    </row>
    <row r="3721" spans="3:3" x14ac:dyDescent="0.35">
      <c r="C3721" s="157">
        <v>10004617988</v>
      </c>
    </row>
    <row r="3722" spans="3:3" x14ac:dyDescent="0.35">
      <c r="C3722" s="157">
        <v>10010640981</v>
      </c>
    </row>
    <row r="3723" spans="3:3" x14ac:dyDescent="0.35">
      <c r="C3723" s="157">
        <v>10010167402</v>
      </c>
    </row>
    <row r="3724" spans="3:3" x14ac:dyDescent="0.35">
      <c r="C3724" s="157">
        <v>10010714137</v>
      </c>
    </row>
    <row r="3725" spans="3:3" x14ac:dyDescent="0.35">
      <c r="C3725" s="157">
        <v>10007793326</v>
      </c>
    </row>
    <row r="3726" spans="3:3" x14ac:dyDescent="0.35">
      <c r="C3726" s="157">
        <v>10010181344</v>
      </c>
    </row>
    <row r="3727" spans="3:3" x14ac:dyDescent="0.35">
      <c r="C3727" s="157">
        <v>10004616877</v>
      </c>
    </row>
    <row r="3728" spans="3:3" x14ac:dyDescent="0.35">
      <c r="C3728" s="157">
        <v>10015171184</v>
      </c>
    </row>
    <row r="3729" spans="3:3" x14ac:dyDescent="0.35">
      <c r="C3729" s="157">
        <v>10016111983</v>
      </c>
    </row>
    <row r="3730" spans="3:3" x14ac:dyDescent="0.35">
      <c r="C3730" s="157">
        <v>10036279596</v>
      </c>
    </row>
    <row r="3731" spans="3:3" x14ac:dyDescent="0.35">
      <c r="C3731" s="157">
        <v>10034919778</v>
      </c>
    </row>
    <row r="3732" spans="3:3" x14ac:dyDescent="0.35">
      <c r="C3732" s="157">
        <v>10029804040</v>
      </c>
    </row>
    <row r="3733" spans="3:3" x14ac:dyDescent="0.35">
      <c r="C3733" s="157">
        <v>10110977478</v>
      </c>
    </row>
    <row r="3734" spans="3:3" x14ac:dyDescent="0.35">
      <c r="C3734" s="157">
        <v>10061655608</v>
      </c>
    </row>
    <row r="3735" spans="3:3" x14ac:dyDescent="0.35">
      <c r="C3735" s="157">
        <v>10036578276</v>
      </c>
    </row>
    <row r="3736" spans="3:3" x14ac:dyDescent="0.35">
      <c r="C3736" s="157">
        <v>10047201594</v>
      </c>
    </row>
    <row r="3737" spans="3:3" x14ac:dyDescent="0.35">
      <c r="C3737" s="157">
        <v>10050942663</v>
      </c>
    </row>
    <row r="3738" spans="3:3" x14ac:dyDescent="0.35">
      <c r="C3738" s="157">
        <v>10036578478</v>
      </c>
    </row>
    <row r="3739" spans="3:3" x14ac:dyDescent="0.35">
      <c r="C3739" s="157">
        <v>10045965957</v>
      </c>
    </row>
    <row r="3740" spans="3:3" x14ac:dyDescent="0.35">
      <c r="C3740" s="157">
        <v>10034919778</v>
      </c>
    </row>
    <row r="3741" spans="3:3" x14ac:dyDescent="0.35">
      <c r="C3741" s="157">
        <v>10016111983</v>
      </c>
    </row>
    <row r="3742" spans="3:3" x14ac:dyDescent="0.35">
      <c r="C3742" s="157">
        <v>10047201594</v>
      </c>
    </row>
    <row r="3743" spans="3:3" x14ac:dyDescent="0.35">
      <c r="C3743" s="157">
        <v>10029804040</v>
      </c>
    </row>
    <row r="3744" spans="3:3" x14ac:dyDescent="0.35">
      <c r="C3744" s="157">
        <v>10036578276</v>
      </c>
    </row>
    <row r="3745" spans="3:3" x14ac:dyDescent="0.35">
      <c r="C3745" s="157">
        <v>10036578478</v>
      </c>
    </row>
    <row r="3746" spans="3:3" x14ac:dyDescent="0.35">
      <c r="C3746" s="157">
        <v>10010640880</v>
      </c>
    </row>
    <row r="3747" spans="3:3" x14ac:dyDescent="0.35">
      <c r="C3747" s="157">
        <v>10010714137</v>
      </c>
    </row>
    <row r="3748" spans="3:3" x14ac:dyDescent="0.35">
      <c r="C3748" s="157">
        <v>10009134956</v>
      </c>
    </row>
    <row r="3749" spans="3:3" x14ac:dyDescent="0.35">
      <c r="C3749" s="157">
        <v>10010167402</v>
      </c>
    </row>
    <row r="3750" spans="3:3" x14ac:dyDescent="0.35">
      <c r="C3750" s="157">
        <v>10014699726</v>
      </c>
    </row>
    <row r="3751" spans="3:3" x14ac:dyDescent="0.35">
      <c r="C3751" s="157">
        <v>10009118384</v>
      </c>
    </row>
    <row r="3752" spans="3:3" x14ac:dyDescent="0.35">
      <c r="C3752" s="157">
        <v>10010641082</v>
      </c>
    </row>
    <row r="3753" spans="3:3" x14ac:dyDescent="0.35">
      <c r="C3753" s="157">
        <v>10010098589</v>
      </c>
    </row>
    <row r="3754" spans="3:3" x14ac:dyDescent="0.35">
      <c r="C3754" s="157">
        <v>10010181344</v>
      </c>
    </row>
    <row r="3755" spans="3:3" x14ac:dyDescent="0.35">
      <c r="C3755" s="157">
        <v>10015483507</v>
      </c>
    </row>
    <row r="3756" spans="3:3" x14ac:dyDescent="0.35">
      <c r="C3756" s="157">
        <v>10014739435</v>
      </c>
    </row>
    <row r="3757" spans="3:3" x14ac:dyDescent="0.35">
      <c r="C3757" s="157">
        <v>10006289624</v>
      </c>
    </row>
    <row r="3758" spans="3:3" x14ac:dyDescent="0.35">
      <c r="C3758" s="157">
        <v>10004875747</v>
      </c>
    </row>
    <row r="3759" spans="3:3" x14ac:dyDescent="0.35">
      <c r="C3759" s="157">
        <v>10015528367</v>
      </c>
    </row>
    <row r="3760" spans="3:3" x14ac:dyDescent="0.35">
      <c r="C3760" s="157">
        <v>10007272455</v>
      </c>
    </row>
    <row r="3761" spans="3:3" x14ac:dyDescent="0.35">
      <c r="C3761" s="157">
        <v>10015171184</v>
      </c>
    </row>
    <row r="3762" spans="3:3" x14ac:dyDescent="0.35">
      <c r="C3762" s="157">
        <v>10005511503</v>
      </c>
    </row>
    <row r="3763" spans="3:3" x14ac:dyDescent="0.35">
      <c r="C3763" s="157">
        <v>10010640880</v>
      </c>
    </row>
    <row r="3764" spans="3:3" x14ac:dyDescent="0.35">
      <c r="C3764" s="157">
        <v>10005968918</v>
      </c>
    </row>
    <row r="3765" spans="3:3" x14ac:dyDescent="0.35">
      <c r="C3765" s="157">
        <v>10010579448</v>
      </c>
    </row>
    <row r="3766" spans="3:3" x14ac:dyDescent="0.35">
      <c r="C3766" s="157">
        <v>10009195883</v>
      </c>
    </row>
    <row r="3767" spans="3:3" x14ac:dyDescent="0.35">
      <c r="C3767" s="157">
        <v>10009233370</v>
      </c>
    </row>
    <row r="3768" spans="3:3" x14ac:dyDescent="0.35">
      <c r="C3768" s="157">
        <v>10010747681</v>
      </c>
    </row>
    <row r="3769" spans="3:3" x14ac:dyDescent="0.35">
      <c r="C3769" s="157">
        <v>10010644015</v>
      </c>
    </row>
    <row r="3770" spans="3:3" x14ac:dyDescent="0.35">
      <c r="C3770" s="157">
        <v>10007498484</v>
      </c>
    </row>
    <row r="3771" spans="3:3" x14ac:dyDescent="0.35">
      <c r="C3771" s="157">
        <v>10009134956</v>
      </c>
    </row>
    <row r="3772" spans="3:3" x14ac:dyDescent="0.35">
      <c r="C3772" s="157">
        <v>10066087191</v>
      </c>
    </row>
    <row r="3773" spans="3:3" x14ac:dyDescent="0.35">
      <c r="C3773" s="157">
        <v>10009884033</v>
      </c>
    </row>
    <row r="3774" spans="3:3" x14ac:dyDescent="0.35">
      <c r="C3774" s="157">
        <v>10006604771</v>
      </c>
    </row>
    <row r="3775" spans="3:3" x14ac:dyDescent="0.35">
      <c r="C3775" s="157">
        <v>10009040279</v>
      </c>
    </row>
    <row r="3776" spans="3:3" x14ac:dyDescent="0.35">
      <c r="C3776" s="157">
        <v>10004594447</v>
      </c>
    </row>
    <row r="3777" spans="3:3" x14ac:dyDescent="0.35">
      <c r="C3777" s="157">
        <v>10002501368</v>
      </c>
    </row>
    <row r="3778" spans="3:3" x14ac:dyDescent="0.35">
      <c r="C3778" s="157">
        <v>10018638431</v>
      </c>
    </row>
    <row r="3779" spans="3:3" x14ac:dyDescent="0.35">
      <c r="C3779" s="157">
        <v>10014178552</v>
      </c>
    </row>
    <row r="3780" spans="3:3" x14ac:dyDescent="0.35">
      <c r="C3780" s="157">
        <v>10020981585</v>
      </c>
    </row>
    <row r="3781" spans="3:3" x14ac:dyDescent="0.35">
      <c r="C3781" s="157">
        <v>10007793326</v>
      </c>
    </row>
    <row r="3782" spans="3:3" x14ac:dyDescent="0.35">
      <c r="C3782" s="157" t="s">
        <v>7354</v>
      </c>
    </row>
    <row r="3783" spans="3:3" x14ac:dyDescent="0.35">
      <c r="C3783" s="157">
        <v>10010714137</v>
      </c>
    </row>
    <row r="3784" spans="3:3" x14ac:dyDescent="0.35">
      <c r="C3784" s="157">
        <v>10010098589</v>
      </c>
    </row>
    <row r="3785" spans="3:3" x14ac:dyDescent="0.35">
      <c r="C3785" s="157">
        <v>10004616877</v>
      </c>
    </row>
    <row r="3786" spans="3:3" x14ac:dyDescent="0.35">
      <c r="C3786" s="157">
        <v>10010167402</v>
      </c>
    </row>
    <row r="3787" spans="3:3" x14ac:dyDescent="0.35">
      <c r="C3787" s="157">
        <v>10009062006</v>
      </c>
    </row>
    <row r="3788" spans="3:3" x14ac:dyDescent="0.35">
      <c r="C3788" s="157">
        <v>10006289624</v>
      </c>
    </row>
    <row r="3789" spans="3:3" x14ac:dyDescent="0.35">
      <c r="C3789" s="157">
        <v>10007272455</v>
      </c>
    </row>
    <row r="3790" spans="3:3" x14ac:dyDescent="0.35">
      <c r="C3790" s="157">
        <v>10010652196</v>
      </c>
    </row>
    <row r="3791" spans="3:3" x14ac:dyDescent="0.35">
      <c r="C3791" s="157">
        <v>10015528367</v>
      </c>
    </row>
    <row r="3792" spans="3:3" x14ac:dyDescent="0.35">
      <c r="C3792" s="157">
        <v>10004875747</v>
      </c>
    </row>
    <row r="3793" spans="3:3" x14ac:dyDescent="0.35">
      <c r="C3793" s="157">
        <v>10005511503</v>
      </c>
    </row>
    <row r="3794" spans="3:3" x14ac:dyDescent="0.35">
      <c r="C3794" s="157">
        <v>10010579448</v>
      </c>
    </row>
    <row r="3795" spans="3:3" x14ac:dyDescent="0.35">
      <c r="C3795" s="157">
        <v>10011157206</v>
      </c>
    </row>
    <row r="3796" spans="3:3" x14ac:dyDescent="0.35">
      <c r="C3796" s="157">
        <v>10005968918</v>
      </c>
    </row>
    <row r="3797" spans="3:3" x14ac:dyDescent="0.35">
      <c r="C3797" s="157">
        <v>10010169624</v>
      </c>
    </row>
    <row r="3798" spans="3:3" x14ac:dyDescent="0.35">
      <c r="C3798" s="157">
        <v>10009233370</v>
      </c>
    </row>
    <row r="3799" spans="3:3" x14ac:dyDescent="0.35">
      <c r="C3799" s="157">
        <v>10010644015</v>
      </c>
    </row>
    <row r="3800" spans="3:3" x14ac:dyDescent="0.35">
      <c r="C3800" s="157">
        <v>10009195883</v>
      </c>
    </row>
    <row r="3801" spans="3:3" x14ac:dyDescent="0.35">
      <c r="C3801" s="157">
        <v>10010640880</v>
      </c>
    </row>
    <row r="3802" spans="3:3" x14ac:dyDescent="0.35">
      <c r="C3802" s="157">
        <v>10007793326</v>
      </c>
    </row>
    <row r="3803" spans="3:3" x14ac:dyDescent="0.35">
      <c r="C3803" s="157">
        <v>10002501368</v>
      </c>
    </row>
    <row r="3804" spans="3:3" x14ac:dyDescent="0.35">
      <c r="C3804" s="157">
        <v>10007242648</v>
      </c>
    </row>
    <row r="3805" spans="3:3" x14ac:dyDescent="0.35">
      <c r="C3805" s="157">
        <v>10007618524</v>
      </c>
    </row>
    <row r="3806" spans="3:3" x14ac:dyDescent="0.35">
      <c r="C3806" s="157">
        <v>10066087191</v>
      </c>
    </row>
    <row r="3807" spans="3:3" x14ac:dyDescent="0.35">
      <c r="C3807" s="157">
        <v>10009884033</v>
      </c>
    </row>
    <row r="3808" spans="3:3" x14ac:dyDescent="0.35">
      <c r="C3808" s="157">
        <v>10009040279</v>
      </c>
    </row>
    <row r="3809" spans="3:3" x14ac:dyDescent="0.35">
      <c r="C3809" s="157">
        <v>10004594447</v>
      </c>
    </row>
    <row r="3810" spans="3:3" x14ac:dyDescent="0.35">
      <c r="C3810" s="157">
        <v>10008167986</v>
      </c>
    </row>
    <row r="3811" spans="3:3" x14ac:dyDescent="0.35">
      <c r="C3811" s="157">
        <v>10006604771</v>
      </c>
    </row>
    <row r="3812" spans="3:3" x14ac:dyDescent="0.35">
      <c r="C3812" s="157">
        <v>10010747681</v>
      </c>
    </row>
    <row r="3813" spans="3:3" x14ac:dyDescent="0.35">
      <c r="C3813" s="157">
        <v>10018638431</v>
      </c>
    </row>
    <row r="3814" spans="3:3" x14ac:dyDescent="0.35">
      <c r="C3814" s="157">
        <v>10007498484</v>
      </c>
    </row>
    <row r="3815" spans="3:3" x14ac:dyDescent="0.35">
      <c r="C3815" s="157">
        <v>10020981585</v>
      </c>
    </row>
    <row r="3816" spans="3:3" x14ac:dyDescent="0.35">
      <c r="C3816" s="157">
        <v>10010714137</v>
      </c>
    </row>
    <row r="3817" spans="3:3" x14ac:dyDescent="0.35">
      <c r="C3817" s="157">
        <v>10006669439</v>
      </c>
    </row>
    <row r="3818" spans="3:3" x14ac:dyDescent="0.35">
      <c r="C3818" s="157">
        <v>10014178552</v>
      </c>
    </row>
    <row r="3819" spans="3:3" x14ac:dyDescent="0.35">
      <c r="C3819" s="157">
        <v>10009727767</v>
      </c>
    </row>
    <row r="3820" spans="3:3" x14ac:dyDescent="0.35">
      <c r="C3820" s="157">
        <v>10010098589</v>
      </c>
    </row>
    <row r="3821" spans="3:3" x14ac:dyDescent="0.35">
      <c r="C3821" s="157" t="s">
        <v>7354</v>
      </c>
    </row>
    <row r="3822" spans="3:3" x14ac:dyDescent="0.35">
      <c r="C3822" s="157">
        <v>10010167402</v>
      </c>
    </row>
    <row r="3823" spans="3:3" x14ac:dyDescent="0.35">
      <c r="C3823" s="157">
        <v>10004616877</v>
      </c>
    </row>
    <row r="3824" spans="3:3" x14ac:dyDescent="0.35">
      <c r="C3824" s="157">
        <v>10010181344</v>
      </c>
    </row>
    <row r="3825" spans="3:3" x14ac:dyDescent="0.35">
      <c r="C3825" s="157">
        <v>10006289624</v>
      </c>
    </row>
    <row r="3826" spans="3:3" x14ac:dyDescent="0.35">
      <c r="C3826" s="157">
        <v>10009233370</v>
      </c>
    </row>
    <row r="3827" spans="3:3" x14ac:dyDescent="0.35">
      <c r="C3827" s="157">
        <v>10010579448</v>
      </c>
    </row>
    <row r="3828" spans="3:3" x14ac:dyDescent="0.35">
      <c r="C3828" s="157">
        <v>10007272455</v>
      </c>
    </row>
    <row r="3829" spans="3:3" x14ac:dyDescent="0.35">
      <c r="C3829" s="157">
        <v>10010652196</v>
      </c>
    </row>
    <row r="3830" spans="3:3" x14ac:dyDescent="0.35">
      <c r="C3830" s="157">
        <v>10007498484</v>
      </c>
    </row>
    <row r="3831" spans="3:3" x14ac:dyDescent="0.35">
      <c r="C3831" s="157">
        <v>10011157206</v>
      </c>
    </row>
    <row r="3832" spans="3:3" x14ac:dyDescent="0.35">
      <c r="C3832" s="157">
        <v>10009195883</v>
      </c>
    </row>
    <row r="3833" spans="3:3" x14ac:dyDescent="0.35">
      <c r="C3833" s="157">
        <v>10010640880</v>
      </c>
    </row>
    <row r="3834" spans="3:3" x14ac:dyDescent="0.35">
      <c r="C3834" s="157">
        <v>10010169624</v>
      </c>
    </row>
    <row r="3835" spans="3:3" x14ac:dyDescent="0.35">
      <c r="C3835" s="157">
        <v>10009040279</v>
      </c>
    </row>
    <row r="3836" spans="3:3" x14ac:dyDescent="0.35">
      <c r="C3836" s="157">
        <v>10002501368</v>
      </c>
    </row>
    <row r="3837" spans="3:3" x14ac:dyDescent="0.35">
      <c r="C3837" s="157">
        <v>10006899613</v>
      </c>
    </row>
    <row r="3838" spans="3:3" x14ac:dyDescent="0.35">
      <c r="C3838" s="157">
        <v>10006604771</v>
      </c>
    </row>
    <row r="3839" spans="3:3" x14ac:dyDescent="0.35">
      <c r="C3839" s="157">
        <v>10007793326</v>
      </c>
    </row>
    <row r="3840" spans="3:3" x14ac:dyDescent="0.35">
      <c r="C3840" s="157">
        <v>10007618524</v>
      </c>
    </row>
    <row r="3841" spans="3:3" x14ac:dyDescent="0.35">
      <c r="C3841" s="157">
        <v>10066087191</v>
      </c>
    </row>
    <row r="3842" spans="3:3" x14ac:dyDescent="0.35">
      <c r="C3842" s="157">
        <v>10009884033</v>
      </c>
    </row>
    <row r="3843" spans="3:3" x14ac:dyDescent="0.35">
      <c r="C3843" s="157">
        <v>10006904461</v>
      </c>
    </row>
    <row r="3844" spans="3:3" x14ac:dyDescent="0.35">
      <c r="C3844" s="157">
        <v>10018638431</v>
      </c>
    </row>
    <row r="3845" spans="3:3" x14ac:dyDescent="0.35">
      <c r="C3845" s="157">
        <v>10010714137</v>
      </c>
    </row>
    <row r="3846" spans="3:3" x14ac:dyDescent="0.35">
      <c r="C3846" s="157">
        <v>10008167986</v>
      </c>
    </row>
    <row r="3847" spans="3:3" x14ac:dyDescent="0.35">
      <c r="C3847" s="157">
        <v>10014178552</v>
      </c>
    </row>
    <row r="3848" spans="3:3" x14ac:dyDescent="0.35">
      <c r="C3848" s="157">
        <v>10004594447</v>
      </c>
    </row>
    <row r="3849" spans="3:3" x14ac:dyDescent="0.35">
      <c r="C3849" s="157">
        <v>10020981585</v>
      </c>
    </row>
    <row r="3850" spans="3:3" x14ac:dyDescent="0.35">
      <c r="C3850" s="157">
        <v>10010167402</v>
      </c>
    </row>
    <row r="3851" spans="3:3" x14ac:dyDescent="0.35">
      <c r="C3851" s="157">
        <v>10010098589</v>
      </c>
    </row>
    <row r="3852" spans="3:3" x14ac:dyDescent="0.35">
      <c r="C3852" s="157">
        <v>10004616877</v>
      </c>
    </row>
    <row r="3853" spans="3:3" x14ac:dyDescent="0.35">
      <c r="C3853" s="157" t="s">
        <v>7351</v>
      </c>
    </row>
    <row r="3854" spans="3:3" x14ac:dyDescent="0.35">
      <c r="C3854" s="157">
        <v>10009062006</v>
      </c>
    </row>
    <row r="3855" spans="3:3" x14ac:dyDescent="0.35">
      <c r="C3855" s="157">
        <v>10006289624</v>
      </c>
    </row>
    <row r="3856" spans="3:3" x14ac:dyDescent="0.35">
      <c r="C3856" s="157">
        <v>10010579448</v>
      </c>
    </row>
    <row r="3857" spans="3:3" x14ac:dyDescent="0.35">
      <c r="C3857" s="157">
        <v>10010652196</v>
      </c>
    </row>
    <row r="3858" spans="3:3" x14ac:dyDescent="0.35">
      <c r="C3858" s="157">
        <v>10007272455</v>
      </c>
    </row>
    <row r="3859" spans="3:3" x14ac:dyDescent="0.35">
      <c r="C3859" s="157">
        <v>10009233370</v>
      </c>
    </row>
    <row r="3860" spans="3:3" x14ac:dyDescent="0.35">
      <c r="C3860" s="157">
        <v>10010169624</v>
      </c>
    </row>
    <row r="3861" spans="3:3" x14ac:dyDescent="0.35">
      <c r="C3861" s="157">
        <v>10006899613</v>
      </c>
    </row>
    <row r="3862" spans="3:3" x14ac:dyDescent="0.35">
      <c r="C3862" s="157">
        <v>10009195883</v>
      </c>
    </row>
    <row r="3863" spans="3:3" x14ac:dyDescent="0.35">
      <c r="C3863" s="157">
        <v>10015528367</v>
      </c>
    </row>
    <row r="3864" spans="3:3" x14ac:dyDescent="0.35">
      <c r="C3864" s="157">
        <v>10011157206</v>
      </c>
    </row>
    <row r="3865" spans="3:3" x14ac:dyDescent="0.35">
      <c r="C3865" s="157">
        <v>10009040279</v>
      </c>
    </row>
    <row r="3866" spans="3:3" x14ac:dyDescent="0.35">
      <c r="C3866" s="157">
        <v>10010644015</v>
      </c>
    </row>
    <row r="3867" spans="3:3" x14ac:dyDescent="0.35">
      <c r="C3867" s="157">
        <v>10002501368</v>
      </c>
    </row>
    <row r="3868" spans="3:3" x14ac:dyDescent="0.35">
      <c r="C3868" s="157">
        <v>10006604771</v>
      </c>
    </row>
    <row r="3869" spans="3:3" x14ac:dyDescent="0.35">
      <c r="C3869" s="157">
        <v>10010640880</v>
      </c>
    </row>
    <row r="3870" spans="3:3" x14ac:dyDescent="0.35">
      <c r="C3870" s="157">
        <v>10007793326</v>
      </c>
    </row>
    <row r="3871" spans="3:3" x14ac:dyDescent="0.35">
      <c r="C3871" s="157">
        <v>10066087191</v>
      </c>
    </row>
    <row r="3872" spans="3:3" x14ac:dyDescent="0.35">
      <c r="C3872" s="157">
        <v>10010714137</v>
      </c>
    </row>
    <row r="3873" spans="3:3" x14ac:dyDescent="0.35">
      <c r="C3873" s="157">
        <v>10004594447</v>
      </c>
    </row>
    <row r="3874" spans="3:3" x14ac:dyDescent="0.35">
      <c r="C3874" s="157">
        <v>10018638431</v>
      </c>
    </row>
    <row r="3875" spans="3:3" x14ac:dyDescent="0.35">
      <c r="C3875" s="157">
        <v>10009134956</v>
      </c>
    </row>
    <row r="3876" spans="3:3" x14ac:dyDescent="0.35">
      <c r="C3876" s="157">
        <v>10006904461</v>
      </c>
    </row>
    <row r="3877" spans="3:3" x14ac:dyDescent="0.35">
      <c r="C3877" s="157">
        <v>10008167986</v>
      </c>
    </row>
    <row r="3878" spans="3:3" x14ac:dyDescent="0.35">
      <c r="C3878" s="157">
        <v>10014178552</v>
      </c>
    </row>
    <row r="3879" spans="3:3" x14ac:dyDescent="0.35">
      <c r="C3879" s="157">
        <v>10010167402</v>
      </c>
    </row>
    <row r="3880" spans="3:3" x14ac:dyDescent="0.35">
      <c r="C3880" s="157">
        <v>10004616877</v>
      </c>
    </row>
    <row r="3881" spans="3:3" x14ac:dyDescent="0.35">
      <c r="C3881" s="157">
        <v>10010640981</v>
      </c>
    </row>
    <row r="3882" spans="3:3" x14ac:dyDescent="0.35">
      <c r="C3882" s="157" t="s">
        <v>7351</v>
      </c>
    </row>
    <row r="3883" spans="3:3" x14ac:dyDescent="0.35">
      <c r="C3883" s="157">
        <v>10004875747</v>
      </c>
    </row>
    <row r="3884" spans="3:3" x14ac:dyDescent="0.35">
      <c r="C3884" s="157">
        <v>10005511503</v>
      </c>
    </row>
    <row r="3885" spans="3:3" x14ac:dyDescent="0.35">
      <c r="C3885" s="157">
        <v>10009233370</v>
      </c>
    </row>
    <row r="3886" spans="3:3" x14ac:dyDescent="0.35">
      <c r="C3886" s="157">
        <v>10015528367</v>
      </c>
    </row>
    <row r="3887" spans="3:3" x14ac:dyDescent="0.35">
      <c r="C3887" s="157">
        <v>10005968918</v>
      </c>
    </row>
    <row r="3888" spans="3:3" x14ac:dyDescent="0.35">
      <c r="C3888" s="157">
        <v>10011157206</v>
      </c>
    </row>
    <row r="3889" spans="3:3" x14ac:dyDescent="0.35">
      <c r="C3889" s="157">
        <v>10007242648</v>
      </c>
    </row>
    <row r="3890" spans="3:3" x14ac:dyDescent="0.35">
      <c r="C3890" s="157">
        <v>10010598141</v>
      </c>
    </row>
    <row r="3891" spans="3:3" x14ac:dyDescent="0.35">
      <c r="C3891" s="157">
        <v>10010640880</v>
      </c>
    </row>
    <row r="3892" spans="3:3" x14ac:dyDescent="0.35">
      <c r="C3892" s="157">
        <v>10006604771</v>
      </c>
    </row>
    <row r="3893" spans="3:3" x14ac:dyDescent="0.35">
      <c r="C3893" s="157">
        <v>10009195883</v>
      </c>
    </row>
    <row r="3894" spans="3:3" x14ac:dyDescent="0.35">
      <c r="C3894" s="157">
        <v>10007793326</v>
      </c>
    </row>
    <row r="3895" spans="3:3" x14ac:dyDescent="0.35">
      <c r="C3895" s="157">
        <v>10066087191</v>
      </c>
    </row>
    <row r="3896" spans="3:3" x14ac:dyDescent="0.35">
      <c r="C3896" s="157">
        <v>10006669439</v>
      </c>
    </row>
    <row r="3897" spans="3:3" x14ac:dyDescent="0.35">
      <c r="C3897" s="157">
        <v>10004594447</v>
      </c>
    </row>
    <row r="3898" spans="3:3" x14ac:dyDescent="0.35">
      <c r="C3898" s="157">
        <v>10018638431</v>
      </c>
    </row>
    <row r="3899" spans="3:3" x14ac:dyDescent="0.35">
      <c r="C3899" s="157">
        <v>10010714137</v>
      </c>
    </row>
    <row r="3900" spans="3:3" x14ac:dyDescent="0.35">
      <c r="C3900" s="157">
        <v>10009134956</v>
      </c>
    </row>
    <row r="3901" spans="3:3" x14ac:dyDescent="0.35">
      <c r="C3901" s="157">
        <v>10010098589</v>
      </c>
    </row>
    <row r="3902" spans="3:3" x14ac:dyDescent="0.35">
      <c r="C3902" s="157">
        <v>10004616877</v>
      </c>
    </row>
    <row r="3903" spans="3:3" x14ac:dyDescent="0.35">
      <c r="C3903" s="157">
        <v>10036578276</v>
      </c>
    </row>
    <row r="3904" spans="3:3" x14ac:dyDescent="0.35">
      <c r="C3904" s="157">
        <v>10004875747</v>
      </c>
    </row>
    <row r="3905" spans="3:3" x14ac:dyDescent="0.35">
      <c r="C3905" s="157">
        <v>10009233370</v>
      </c>
    </row>
    <row r="3906" spans="3:3" x14ac:dyDescent="0.35">
      <c r="C3906" s="157">
        <v>10006899613</v>
      </c>
    </row>
    <row r="3907" spans="3:3" x14ac:dyDescent="0.35">
      <c r="C3907" s="157">
        <v>10015171184</v>
      </c>
    </row>
    <row r="3908" spans="3:3" x14ac:dyDescent="0.35">
      <c r="C3908" s="157">
        <v>10007498484</v>
      </c>
    </row>
    <row r="3909" spans="3:3" x14ac:dyDescent="0.35">
      <c r="C3909" s="157">
        <v>10009195883</v>
      </c>
    </row>
    <row r="3910" spans="3:3" x14ac:dyDescent="0.35">
      <c r="C3910" s="157" t="s">
        <v>7352</v>
      </c>
    </row>
    <row r="3911" spans="3:3" x14ac:dyDescent="0.35">
      <c r="C3911" s="157">
        <v>10066087191</v>
      </c>
    </row>
    <row r="3912" spans="3:3" x14ac:dyDescent="0.35">
      <c r="C3912" s="157">
        <v>10075047668</v>
      </c>
    </row>
    <row r="3913" spans="3:3" x14ac:dyDescent="0.35">
      <c r="C3913" s="157">
        <v>10007242648</v>
      </c>
    </row>
    <row r="3914" spans="3:3" x14ac:dyDescent="0.35">
      <c r="C3914" s="157">
        <v>10002501368</v>
      </c>
    </row>
    <row r="3915" spans="3:3" x14ac:dyDescent="0.35">
      <c r="C3915" s="157" t="s">
        <v>7355</v>
      </c>
    </row>
    <row r="3916" spans="3:3" x14ac:dyDescent="0.35">
      <c r="C3916" s="157">
        <v>10010640880</v>
      </c>
    </row>
    <row r="3917" spans="3:3" x14ac:dyDescent="0.35">
      <c r="C3917" s="157">
        <v>10007793326</v>
      </c>
    </row>
    <row r="3918" spans="3:3" x14ac:dyDescent="0.35">
      <c r="C3918" s="157">
        <v>10009884033</v>
      </c>
    </row>
    <row r="3919" spans="3:3" x14ac:dyDescent="0.35">
      <c r="C3919" s="157">
        <v>10006669439</v>
      </c>
    </row>
    <row r="3920" spans="3:3" x14ac:dyDescent="0.35">
      <c r="C3920" s="157">
        <v>10018638431</v>
      </c>
    </row>
    <row r="3921" spans="3:3" x14ac:dyDescent="0.35">
      <c r="C3921" s="157">
        <v>10006604771</v>
      </c>
    </row>
    <row r="3922" spans="3:3" x14ac:dyDescent="0.35">
      <c r="C3922" s="157">
        <v>10010714137</v>
      </c>
    </row>
    <row r="3923" spans="3:3" x14ac:dyDescent="0.35">
      <c r="C3923" s="157">
        <v>10010598141</v>
      </c>
    </row>
    <row r="3924" spans="3:3" x14ac:dyDescent="0.35">
      <c r="C3924" s="157">
        <v>10004594447</v>
      </c>
    </row>
    <row r="3925" spans="3:3" x14ac:dyDescent="0.35">
      <c r="C3925" s="157">
        <v>10009134956</v>
      </c>
    </row>
    <row r="3926" spans="3:3" x14ac:dyDescent="0.35">
      <c r="C3926" s="157">
        <v>10020981585</v>
      </c>
    </row>
    <row r="3927" spans="3:3" x14ac:dyDescent="0.35">
      <c r="C3927" s="157">
        <v>10010098589</v>
      </c>
    </row>
    <row r="3928" spans="3:3" x14ac:dyDescent="0.35">
      <c r="C3928" s="157">
        <v>10004616877</v>
      </c>
    </row>
    <row r="3929" spans="3:3" x14ac:dyDescent="0.35">
      <c r="C3929" s="157">
        <v>10010167402</v>
      </c>
    </row>
    <row r="3930" spans="3:3" x14ac:dyDescent="0.35">
      <c r="C3930" s="157">
        <v>10005968918</v>
      </c>
    </row>
    <row r="3931" spans="3:3" x14ac:dyDescent="0.35">
      <c r="C3931" s="157">
        <v>10010598141</v>
      </c>
    </row>
    <row r="3932" spans="3:3" x14ac:dyDescent="0.35">
      <c r="C3932" s="157">
        <v>10110977478</v>
      </c>
    </row>
    <row r="3933" spans="3:3" x14ac:dyDescent="0.35">
      <c r="C3933" s="157">
        <v>10021677258</v>
      </c>
    </row>
    <row r="3934" spans="3:3" x14ac:dyDescent="0.35">
      <c r="C3934" s="157">
        <v>10006289624</v>
      </c>
    </row>
    <row r="3935" spans="3:3" x14ac:dyDescent="0.35">
      <c r="C3935" s="157">
        <v>10011157206</v>
      </c>
    </row>
    <row r="3936" spans="3:3" x14ac:dyDescent="0.35">
      <c r="C3936" s="157">
        <v>10075047668</v>
      </c>
    </row>
    <row r="3937" spans="3:3" x14ac:dyDescent="0.35">
      <c r="C3937" s="157">
        <v>10010579448</v>
      </c>
    </row>
    <row r="3938" spans="3:3" x14ac:dyDescent="0.35">
      <c r="C3938" s="157">
        <v>10015528367</v>
      </c>
    </row>
    <row r="3939" spans="3:3" x14ac:dyDescent="0.35">
      <c r="C3939" s="157">
        <v>10009195883</v>
      </c>
    </row>
    <row r="3940" spans="3:3" x14ac:dyDescent="0.35">
      <c r="C3940" s="157">
        <v>10010714137</v>
      </c>
    </row>
    <row r="3941" spans="3:3" x14ac:dyDescent="0.35">
      <c r="C3941" s="157">
        <v>10006904461</v>
      </c>
    </row>
    <row r="3942" spans="3:3" x14ac:dyDescent="0.35">
      <c r="C3942" s="157">
        <v>10006899613</v>
      </c>
    </row>
    <row r="3943" spans="3:3" x14ac:dyDescent="0.35">
      <c r="C3943" s="157">
        <v>10007498484</v>
      </c>
    </row>
    <row r="3944" spans="3:3" x14ac:dyDescent="0.35">
      <c r="C3944" s="157">
        <v>10010171442</v>
      </c>
    </row>
    <row r="3945" spans="3:3" x14ac:dyDescent="0.35">
      <c r="C3945" s="157">
        <v>10009233370</v>
      </c>
    </row>
    <row r="3946" spans="3:3" x14ac:dyDescent="0.35">
      <c r="C3946" s="157">
        <v>10005968918</v>
      </c>
    </row>
    <row r="3947" spans="3:3" x14ac:dyDescent="0.35">
      <c r="C3947" s="157">
        <v>10009884033</v>
      </c>
    </row>
    <row r="3948" spans="3:3" x14ac:dyDescent="0.35">
      <c r="C3948" s="157">
        <v>10005511503</v>
      </c>
    </row>
    <row r="3949" spans="3:3" x14ac:dyDescent="0.35">
      <c r="C3949" s="157">
        <v>10010598141</v>
      </c>
    </row>
    <row r="3950" spans="3:3" x14ac:dyDescent="0.35">
      <c r="C3950" s="157">
        <v>10008167986</v>
      </c>
    </row>
    <row r="3951" spans="3:3" x14ac:dyDescent="0.35">
      <c r="C3951" s="157">
        <v>10002501368</v>
      </c>
    </row>
    <row r="3952" spans="3:3" x14ac:dyDescent="0.35">
      <c r="C3952" s="157">
        <v>10007272455</v>
      </c>
    </row>
    <row r="3953" spans="3:3" x14ac:dyDescent="0.35">
      <c r="C3953" s="157">
        <v>10009040279</v>
      </c>
    </row>
    <row r="3954" spans="3:3" x14ac:dyDescent="0.35">
      <c r="C3954" s="157">
        <v>10007242648</v>
      </c>
    </row>
    <row r="3955" spans="3:3" x14ac:dyDescent="0.35">
      <c r="C3955" s="157">
        <v>10020981585</v>
      </c>
    </row>
    <row r="3956" spans="3:3" x14ac:dyDescent="0.35">
      <c r="C3956" s="157">
        <v>10082509796</v>
      </c>
    </row>
    <row r="3957" spans="3:3" x14ac:dyDescent="0.35">
      <c r="C3957" s="157">
        <v>10010640880</v>
      </c>
    </row>
    <row r="3958" spans="3:3" x14ac:dyDescent="0.35">
      <c r="C3958" s="157">
        <v>10006669439</v>
      </c>
    </row>
    <row r="3959" spans="3:3" x14ac:dyDescent="0.35">
      <c r="C3959" s="157">
        <v>10006604771</v>
      </c>
    </row>
    <row r="3960" spans="3:3" x14ac:dyDescent="0.35">
      <c r="C3960" s="157">
        <v>10066087191</v>
      </c>
    </row>
    <row r="3961" spans="3:3" x14ac:dyDescent="0.35">
      <c r="C3961" s="157">
        <v>10050548094</v>
      </c>
    </row>
    <row r="3962" spans="3:3" x14ac:dyDescent="0.35">
      <c r="C3962" s="157">
        <v>10006289624</v>
      </c>
    </row>
    <row r="3963" spans="3:3" x14ac:dyDescent="0.35">
      <c r="C3963" s="157">
        <v>10004875747</v>
      </c>
    </row>
    <row r="3964" spans="3:3" x14ac:dyDescent="0.35">
      <c r="C3964" s="157">
        <v>10015528367</v>
      </c>
    </row>
    <row r="3965" spans="3:3" x14ac:dyDescent="0.35">
      <c r="C3965" s="157">
        <v>10015171184</v>
      </c>
    </row>
    <row r="3966" spans="3:3" x14ac:dyDescent="0.35">
      <c r="C3966" s="157">
        <v>10075682010</v>
      </c>
    </row>
    <row r="3967" spans="3:3" x14ac:dyDescent="0.35">
      <c r="C3967" s="157">
        <v>10021886921</v>
      </c>
    </row>
    <row r="3968" spans="3:3" x14ac:dyDescent="0.35">
      <c r="C3968" s="157">
        <v>10073485059</v>
      </c>
    </row>
    <row r="3969" spans="3:3" x14ac:dyDescent="0.35">
      <c r="C3969" s="157">
        <v>10021855595</v>
      </c>
    </row>
    <row r="3970" spans="3:3" x14ac:dyDescent="0.35">
      <c r="C3970" s="157">
        <v>10035198149</v>
      </c>
    </row>
    <row r="3971" spans="3:3" x14ac:dyDescent="0.35">
      <c r="C3971" s="157">
        <v>10021956740</v>
      </c>
    </row>
    <row r="3972" spans="3:3" x14ac:dyDescent="0.35">
      <c r="C3972" s="157">
        <v>10022063844</v>
      </c>
    </row>
    <row r="3973" spans="3:3" x14ac:dyDescent="0.35">
      <c r="C3973" s="157">
        <v>10022140636</v>
      </c>
    </row>
    <row r="3974" spans="3:3" x14ac:dyDescent="0.35">
      <c r="C3974" s="157">
        <v>10086404146</v>
      </c>
    </row>
    <row r="3975" spans="3:3" x14ac:dyDescent="0.35">
      <c r="C3975" s="157">
        <v>10067881893</v>
      </c>
    </row>
    <row r="3976" spans="3:3" x14ac:dyDescent="0.35">
      <c r="C3976" s="157">
        <v>10022095166</v>
      </c>
    </row>
    <row r="3977" spans="3:3" x14ac:dyDescent="0.35">
      <c r="C3977" s="157">
        <v>10022235919</v>
      </c>
    </row>
    <row r="3978" spans="3:3" x14ac:dyDescent="0.35">
      <c r="C3978" s="157">
        <v>10109711529</v>
      </c>
    </row>
    <row r="3979" spans="3:3" x14ac:dyDescent="0.35">
      <c r="C3979" s="157">
        <v>10010713935</v>
      </c>
    </row>
    <row r="3980" spans="3:3" x14ac:dyDescent="0.35">
      <c r="C3980" s="157">
        <v>10036279596</v>
      </c>
    </row>
    <row r="3981" spans="3:3" x14ac:dyDescent="0.35">
      <c r="C3981" s="157">
        <v>10058497650</v>
      </c>
    </row>
    <row r="3982" spans="3:3" x14ac:dyDescent="0.35">
      <c r="C3982" s="157">
        <v>10047201594</v>
      </c>
    </row>
    <row r="3983" spans="3:3" x14ac:dyDescent="0.35">
      <c r="C3983" s="157">
        <v>10066161458</v>
      </c>
    </row>
    <row r="3984" spans="3:3" x14ac:dyDescent="0.35">
      <c r="C3984" s="157" t="s">
        <v>7356</v>
      </c>
    </row>
    <row r="3985" spans="3:3" x14ac:dyDescent="0.35">
      <c r="C3985" s="157" t="s">
        <v>7357</v>
      </c>
    </row>
    <row r="3986" spans="3:3" x14ac:dyDescent="0.35">
      <c r="C3986" s="157">
        <v>10081958819</v>
      </c>
    </row>
    <row r="3987" spans="3:3" x14ac:dyDescent="0.35">
      <c r="C3987" s="157">
        <v>10015528367</v>
      </c>
    </row>
    <row r="3988" spans="3:3" x14ac:dyDescent="0.35">
      <c r="C3988" s="157">
        <v>10015171184</v>
      </c>
    </row>
    <row r="3989" spans="3:3" x14ac:dyDescent="0.35">
      <c r="C3989" s="157">
        <v>10010714137</v>
      </c>
    </row>
    <row r="3990" spans="3:3" x14ac:dyDescent="0.35">
      <c r="C3990" s="157">
        <v>10034919778</v>
      </c>
    </row>
    <row r="3991" spans="3:3" x14ac:dyDescent="0.35">
      <c r="C3991" s="157">
        <v>10010644015</v>
      </c>
    </row>
    <row r="3992" spans="3:3" x14ac:dyDescent="0.35">
      <c r="C3992" s="157">
        <v>10010098589</v>
      </c>
    </row>
    <row r="3993" spans="3:3" x14ac:dyDescent="0.35">
      <c r="C3993" s="157">
        <v>10010167402</v>
      </c>
    </row>
    <row r="3994" spans="3:3" x14ac:dyDescent="0.35">
      <c r="C3994" s="157">
        <v>10014699726</v>
      </c>
    </row>
    <row r="3995" spans="3:3" x14ac:dyDescent="0.35">
      <c r="C3995" s="157">
        <v>10016111983</v>
      </c>
    </row>
    <row r="3996" spans="3:3" x14ac:dyDescent="0.35">
      <c r="C3996" s="157">
        <v>10010713935</v>
      </c>
    </row>
    <row r="3997" spans="3:3" x14ac:dyDescent="0.35">
      <c r="C3997" s="157">
        <v>10036578276</v>
      </c>
    </row>
    <row r="3998" spans="3:3" x14ac:dyDescent="0.35">
      <c r="C3998" s="157">
        <v>10014739435</v>
      </c>
    </row>
    <row r="3999" spans="3:3" x14ac:dyDescent="0.35">
      <c r="C3999" s="157">
        <v>10036279596</v>
      </c>
    </row>
    <row r="4000" spans="3:3" x14ac:dyDescent="0.35">
      <c r="C4000" s="157">
        <v>10047201594</v>
      </c>
    </row>
    <row r="4001" spans="3:3" x14ac:dyDescent="0.35">
      <c r="C4001" s="157">
        <v>10058497650</v>
      </c>
    </row>
    <row r="4002" spans="3:3" x14ac:dyDescent="0.35">
      <c r="C4002" s="157">
        <v>10066161458</v>
      </c>
    </row>
    <row r="4003" spans="3:3" x14ac:dyDescent="0.35">
      <c r="C4003" s="157" t="s">
        <v>7357</v>
      </c>
    </row>
    <row r="4004" spans="3:3" x14ac:dyDescent="0.35">
      <c r="C4004" s="157" t="s">
        <v>7356</v>
      </c>
    </row>
    <row r="4005" spans="3:3" x14ac:dyDescent="0.35">
      <c r="C4005" s="157">
        <v>10064643309</v>
      </c>
    </row>
    <row r="4006" spans="3:3" x14ac:dyDescent="0.35">
      <c r="C4006" s="157">
        <v>10087566126</v>
      </c>
    </row>
    <row r="4007" spans="3:3" x14ac:dyDescent="0.35">
      <c r="C4007" s="157">
        <v>10015171184</v>
      </c>
    </row>
    <row r="4008" spans="3:3" x14ac:dyDescent="0.35">
      <c r="C4008" s="157">
        <v>10010652196</v>
      </c>
    </row>
    <row r="4009" spans="3:3" x14ac:dyDescent="0.35">
      <c r="C4009" s="157">
        <v>10007498484</v>
      </c>
    </row>
    <row r="4010" spans="3:3" x14ac:dyDescent="0.35">
      <c r="C4010" s="157">
        <v>10009233370</v>
      </c>
    </row>
    <row r="4011" spans="3:3" x14ac:dyDescent="0.35">
      <c r="C4011" s="157">
        <v>10015528367</v>
      </c>
    </row>
    <row r="4012" spans="3:3" x14ac:dyDescent="0.35">
      <c r="C4012" s="157">
        <v>10009195883</v>
      </c>
    </row>
    <row r="4013" spans="3:3" x14ac:dyDescent="0.35">
      <c r="C4013" s="157">
        <v>10007618524</v>
      </c>
    </row>
    <row r="4014" spans="3:3" x14ac:dyDescent="0.35">
      <c r="C4014" s="157">
        <v>10007272455</v>
      </c>
    </row>
    <row r="4015" spans="3:3" x14ac:dyDescent="0.35">
      <c r="C4015" s="157">
        <v>10010171442</v>
      </c>
    </row>
    <row r="4016" spans="3:3" x14ac:dyDescent="0.35">
      <c r="C4016" s="157">
        <v>10007793326</v>
      </c>
    </row>
    <row r="4017" spans="3:3" x14ac:dyDescent="0.35">
      <c r="C4017" s="157">
        <v>10010714137</v>
      </c>
    </row>
    <row r="4018" spans="3:3" x14ac:dyDescent="0.35">
      <c r="C4018" s="157">
        <v>10010640880</v>
      </c>
    </row>
    <row r="4019" spans="3:3" x14ac:dyDescent="0.35">
      <c r="C4019" s="157">
        <v>10010579448</v>
      </c>
    </row>
    <row r="4020" spans="3:3" x14ac:dyDescent="0.35">
      <c r="C4020" s="157">
        <v>10002501368</v>
      </c>
    </row>
    <row r="4021" spans="3:3" x14ac:dyDescent="0.35">
      <c r="C4021" s="157">
        <v>10016111983</v>
      </c>
    </row>
    <row r="4022" spans="3:3" x14ac:dyDescent="0.35">
      <c r="C4022" s="157">
        <v>10009134956</v>
      </c>
    </row>
    <row r="4023" spans="3:3" x14ac:dyDescent="0.35">
      <c r="C4023" s="157">
        <v>10006604771</v>
      </c>
    </row>
    <row r="4024" spans="3:3" x14ac:dyDescent="0.35">
      <c r="C4024" s="157">
        <v>10004616877</v>
      </c>
    </row>
    <row r="4025" spans="3:3" x14ac:dyDescent="0.35">
      <c r="C4025" s="157">
        <v>10010167402</v>
      </c>
    </row>
    <row r="4026" spans="3:3" x14ac:dyDescent="0.35">
      <c r="C4026" s="157">
        <v>10004594447</v>
      </c>
    </row>
    <row r="4027" spans="3:3" x14ac:dyDescent="0.35">
      <c r="C4027" s="157">
        <v>10018638431</v>
      </c>
    </row>
    <row r="4028" spans="3:3" x14ac:dyDescent="0.35">
      <c r="C4028" s="157">
        <v>10010713935</v>
      </c>
    </row>
    <row r="4029" spans="3:3" x14ac:dyDescent="0.35">
      <c r="C4029" s="157">
        <v>10047201594</v>
      </c>
    </row>
    <row r="4030" spans="3:3" x14ac:dyDescent="0.35">
      <c r="C4030" s="157">
        <v>10015171184</v>
      </c>
    </row>
    <row r="4031" spans="3:3" x14ac:dyDescent="0.35">
      <c r="C4031" s="157">
        <v>10004875747</v>
      </c>
    </row>
    <row r="4032" spans="3:3" x14ac:dyDescent="0.35">
      <c r="C4032" s="157">
        <v>10010652196</v>
      </c>
    </row>
    <row r="4033" spans="3:3" x14ac:dyDescent="0.35">
      <c r="C4033" s="157">
        <v>10106899613</v>
      </c>
    </row>
    <row r="4034" spans="3:3" x14ac:dyDescent="0.35">
      <c r="C4034" s="157">
        <v>10009195883</v>
      </c>
    </row>
    <row r="4035" spans="3:3" x14ac:dyDescent="0.35">
      <c r="C4035" s="157">
        <v>10010169624</v>
      </c>
    </row>
    <row r="4036" spans="3:3" x14ac:dyDescent="0.35">
      <c r="C4036" s="157">
        <v>10015528367</v>
      </c>
    </row>
    <row r="4037" spans="3:3" x14ac:dyDescent="0.35">
      <c r="C4037" s="157">
        <v>10009233370</v>
      </c>
    </row>
    <row r="4038" spans="3:3" x14ac:dyDescent="0.35">
      <c r="C4038" s="157">
        <v>10007498484</v>
      </c>
    </row>
    <row r="4039" spans="3:3" x14ac:dyDescent="0.35">
      <c r="C4039" s="157">
        <v>10007618524</v>
      </c>
    </row>
    <row r="4040" spans="3:3" x14ac:dyDescent="0.35">
      <c r="C4040" s="157">
        <v>10010579448</v>
      </c>
    </row>
    <row r="4041" spans="3:3" x14ac:dyDescent="0.35">
      <c r="C4041" s="157">
        <v>10010171442</v>
      </c>
    </row>
    <row r="4042" spans="3:3" x14ac:dyDescent="0.35">
      <c r="C4042" s="157">
        <v>10006669439</v>
      </c>
    </row>
    <row r="4043" spans="3:3" x14ac:dyDescent="0.35">
      <c r="C4043" s="157">
        <v>10009040279</v>
      </c>
    </row>
    <row r="4044" spans="3:3" x14ac:dyDescent="0.35">
      <c r="C4044" s="157">
        <v>10066087191</v>
      </c>
    </row>
    <row r="4045" spans="3:3" x14ac:dyDescent="0.35">
      <c r="C4045" s="157">
        <v>10002501368</v>
      </c>
    </row>
    <row r="4046" spans="3:3" x14ac:dyDescent="0.35">
      <c r="C4046" s="157">
        <v>10007242648</v>
      </c>
    </row>
    <row r="4047" spans="3:3" x14ac:dyDescent="0.35">
      <c r="C4047" s="157">
        <v>10010714137</v>
      </c>
    </row>
    <row r="4048" spans="3:3" x14ac:dyDescent="0.35">
      <c r="C4048" s="157">
        <v>10010640880</v>
      </c>
    </row>
    <row r="4049" spans="3:3" x14ac:dyDescent="0.35">
      <c r="C4049" s="157" t="s">
        <v>7358</v>
      </c>
    </row>
    <row r="4050" spans="3:3" x14ac:dyDescent="0.35">
      <c r="C4050" s="157">
        <v>10006604771</v>
      </c>
    </row>
    <row r="4051" spans="3:3" x14ac:dyDescent="0.35">
      <c r="C4051" s="157">
        <v>10007793326</v>
      </c>
    </row>
    <row r="4052" spans="3:3" x14ac:dyDescent="0.35">
      <c r="C4052" s="157">
        <v>10020981585</v>
      </c>
    </row>
    <row r="4053" spans="3:3" x14ac:dyDescent="0.35">
      <c r="C4053" s="157" t="s">
        <v>7354</v>
      </c>
    </row>
    <row r="4054" spans="3:3" x14ac:dyDescent="0.35">
      <c r="C4054" s="157" t="s">
        <v>7355</v>
      </c>
    </row>
    <row r="4055" spans="3:3" x14ac:dyDescent="0.35">
      <c r="C4055" s="157" t="s">
        <v>7359</v>
      </c>
    </row>
    <row r="4056" spans="3:3" x14ac:dyDescent="0.35">
      <c r="C4056" s="157">
        <v>10018638431</v>
      </c>
    </row>
    <row r="4057" spans="3:3" x14ac:dyDescent="0.35">
      <c r="C4057" s="157">
        <v>10004594447</v>
      </c>
    </row>
    <row r="4058" spans="3:3" x14ac:dyDescent="0.35">
      <c r="C4058" s="157">
        <v>10004616877</v>
      </c>
    </row>
    <row r="4059" spans="3:3" x14ac:dyDescent="0.35">
      <c r="C4059" s="157" t="s">
        <v>7351</v>
      </c>
    </row>
    <row r="4060" spans="3:3" x14ac:dyDescent="0.35">
      <c r="C4060" s="157">
        <v>10011088393</v>
      </c>
    </row>
    <row r="4061" spans="3:3" x14ac:dyDescent="0.35">
      <c r="C4061" s="157" t="s">
        <v>7360</v>
      </c>
    </row>
    <row r="4062" spans="3:3" x14ac:dyDescent="0.35">
      <c r="C4062" s="157">
        <v>10010167402</v>
      </c>
    </row>
    <row r="4063" spans="3:3" x14ac:dyDescent="0.35">
      <c r="C4063" s="157">
        <v>10010098589</v>
      </c>
    </row>
    <row r="4064" spans="3:3" x14ac:dyDescent="0.35">
      <c r="C4064" s="157" t="s">
        <v>7353</v>
      </c>
    </row>
    <row r="4065" spans="3:3" x14ac:dyDescent="0.35">
      <c r="C4065" s="157" t="s">
        <v>7356</v>
      </c>
    </row>
    <row r="4066" spans="3:3" x14ac:dyDescent="0.35">
      <c r="C4066" s="157">
        <v>10010798003</v>
      </c>
    </row>
    <row r="4067" spans="3:3" x14ac:dyDescent="0.35">
      <c r="C4067" s="157">
        <v>10015171184</v>
      </c>
    </row>
    <row r="4068" spans="3:3" x14ac:dyDescent="0.35">
      <c r="C4068" s="157">
        <v>10010652196</v>
      </c>
    </row>
    <row r="4069" spans="3:3" x14ac:dyDescent="0.35">
      <c r="C4069" s="157">
        <v>10009195883</v>
      </c>
    </row>
    <row r="4070" spans="3:3" x14ac:dyDescent="0.35">
      <c r="C4070" s="157">
        <v>10004875747</v>
      </c>
    </row>
    <row r="4071" spans="3:3" x14ac:dyDescent="0.35">
      <c r="C4071" s="157">
        <v>10007272455</v>
      </c>
    </row>
    <row r="4072" spans="3:3" x14ac:dyDescent="0.35">
      <c r="C4072" s="157">
        <v>10009233370</v>
      </c>
    </row>
    <row r="4073" spans="3:3" x14ac:dyDescent="0.35">
      <c r="C4073" s="157">
        <v>10006899613</v>
      </c>
    </row>
    <row r="4074" spans="3:3" x14ac:dyDescent="0.35">
      <c r="C4074" s="157">
        <v>10010169624</v>
      </c>
    </row>
    <row r="4075" spans="3:3" x14ac:dyDescent="0.35">
      <c r="C4075" s="157">
        <v>10010579448</v>
      </c>
    </row>
    <row r="4076" spans="3:3" x14ac:dyDescent="0.35">
      <c r="C4076" s="157">
        <v>10007618524</v>
      </c>
    </row>
    <row r="4077" spans="3:3" x14ac:dyDescent="0.35">
      <c r="C4077" s="157">
        <v>10015528367</v>
      </c>
    </row>
    <row r="4078" spans="3:3" x14ac:dyDescent="0.35">
      <c r="C4078" s="157">
        <v>10009040279</v>
      </c>
    </row>
    <row r="4079" spans="3:3" x14ac:dyDescent="0.35">
      <c r="C4079" s="157">
        <v>10006669439</v>
      </c>
    </row>
    <row r="4080" spans="3:3" x14ac:dyDescent="0.35">
      <c r="C4080" s="157">
        <v>10010171442</v>
      </c>
    </row>
    <row r="4081" spans="3:3" x14ac:dyDescent="0.35">
      <c r="C4081" s="157">
        <v>10002501368</v>
      </c>
    </row>
    <row r="4082" spans="3:3" x14ac:dyDescent="0.35">
      <c r="C4082" s="157" t="s">
        <v>7352</v>
      </c>
    </row>
    <row r="4083" spans="3:3" x14ac:dyDescent="0.35">
      <c r="C4083" s="157">
        <v>10007793326</v>
      </c>
    </row>
    <row r="4084" spans="3:3" x14ac:dyDescent="0.35">
      <c r="C4084" s="157">
        <v>10062787474</v>
      </c>
    </row>
    <row r="4085" spans="3:3" x14ac:dyDescent="0.35">
      <c r="C4085" s="157">
        <v>10007242648</v>
      </c>
    </row>
    <row r="4086" spans="3:3" x14ac:dyDescent="0.35">
      <c r="C4086" s="157">
        <v>10010640880</v>
      </c>
    </row>
    <row r="4087" spans="3:3" x14ac:dyDescent="0.35">
      <c r="C4087" s="157" t="s">
        <v>7355</v>
      </c>
    </row>
    <row r="4088" spans="3:3" x14ac:dyDescent="0.35">
      <c r="C4088" s="157">
        <v>10066087191</v>
      </c>
    </row>
    <row r="4089" spans="3:3" x14ac:dyDescent="0.35">
      <c r="C4089" s="157">
        <v>10010714137</v>
      </c>
    </row>
    <row r="4090" spans="3:3" x14ac:dyDescent="0.35">
      <c r="C4090" s="157">
        <v>10020981585</v>
      </c>
    </row>
    <row r="4091" spans="3:3" x14ac:dyDescent="0.35">
      <c r="C4091" s="157">
        <v>10014699726</v>
      </c>
    </row>
    <row r="4092" spans="3:3" x14ac:dyDescent="0.35">
      <c r="C4092" s="157">
        <v>10010717268</v>
      </c>
    </row>
    <row r="4093" spans="3:3" x14ac:dyDescent="0.35">
      <c r="C4093" s="157">
        <v>10010167402</v>
      </c>
    </row>
    <row r="4094" spans="3:3" x14ac:dyDescent="0.35">
      <c r="C4094" s="157">
        <v>10018638431</v>
      </c>
    </row>
    <row r="4095" spans="3:3" x14ac:dyDescent="0.35">
      <c r="C4095" s="157" t="s">
        <v>7359</v>
      </c>
    </row>
    <row r="4096" spans="3:3" x14ac:dyDescent="0.35">
      <c r="C4096" s="157" t="s">
        <v>7361</v>
      </c>
    </row>
    <row r="4097" spans="3:3" x14ac:dyDescent="0.35">
      <c r="C4097" s="157">
        <v>10004616877</v>
      </c>
    </row>
    <row r="4098" spans="3:3" x14ac:dyDescent="0.35">
      <c r="C4098" s="157">
        <v>10004594447</v>
      </c>
    </row>
    <row r="4099" spans="3:3" x14ac:dyDescent="0.35">
      <c r="C4099" s="157" t="s">
        <v>7360</v>
      </c>
    </row>
    <row r="4100" spans="3:3" x14ac:dyDescent="0.35">
      <c r="C4100" s="157">
        <v>10006604771</v>
      </c>
    </row>
    <row r="4101" spans="3:3" x14ac:dyDescent="0.35">
      <c r="C4101" s="157">
        <v>10010098589</v>
      </c>
    </row>
    <row r="4102" spans="3:3" x14ac:dyDescent="0.35">
      <c r="C4102" s="157" t="s">
        <v>7362</v>
      </c>
    </row>
    <row r="4103" spans="3:3" x14ac:dyDescent="0.35">
      <c r="C4103" s="157">
        <v>10011088393</v>
      </c>
    </row>
    <row r="4104" spans="3:3" x14ac:dyDescent="0.35">
      <c r="C4104" s="157" t="s">
        <v>7351</v>
      </c>
    </row>
    <row r="4105" spans="3:3" x14ac:dyDescent="0.35">
      <c r="C4105" s="157">
        <v>10009134956</v>
      </c>
    </row>
    <row r="4106" spans="3:3" x14ac:dyDescent="0.35">
      <c r="C4106" s="157" t="s">
        <v>7353</v>
      </c>
    </row>
    <row r="4107" spans="3:3" x14ac:dyDescent="0.35">
      <c r="C4107" s="157">
        <v>10010798003</v>
      </c>
    </row>
    <row r="4108" spans="3:3" x14ac:dyDescent="0.35">
      <c r="C4108" s="157">
        <v>10004875747</v>
      </c>
    </row>
    <row r="4109" spans="3:3" x14ac:dyDescent="0.35">
      <c r="C4109" s="157">
        <v>10075047668</v>
      </c>
    </row>
    <row r="4110" spans="3:3" x14ac:dyDescent="0.35">
      <c r="C4110" s="157">
        <v>10010652196</v>
      </c>
    </row>
    <row r="4111" spans="3:3" x14ac:dyDescent="0.35">
      <c r="C4111" s="157">
        <v>10010169624</v>
      </c>
    </row>
    <row r="4112" spans="3:3" x14ac:dyDescent="0.35">
      <c r="C4112" s="157">
        <v>10009233370</v>
      </c>
    </row>
    <row r="4113" spans="3:3" x14ac:dyDescent="0.35">
      <c r="C4113" s="157">
        <v>10006669439</v>
      </c>
    </row>
    <row r="4114" spans="3:3" x14ac:dyDescent="0.35">
      <c r="C4114" s="157">
        <v>10007618524</v>
      </c>
    </row>
    <row r="4115" spans="3:3" x14ac:dyDescent="0.35">
      <c r="C4115" s="157">
        <v>10006899613</v>
      </c>
    </row>
    <row r="4116" spans="3:3" x14ac:dyDescent="0.35">
      <c r="C4116" s="157">
        <v>10005968918</v>
      </c>
    </row>
    <row r="4117" spans="3:3" x14ac:dyDescent="0.35">
      <c r="C4117" s="157">
        <v>10010579448</v>
      </c>
    </row>
    <row r="4118" spans="3:3" x14ac:dyDescent="0.35">
      <c r="C4118" s="157">
        <v>10008167986</v>
      </c>
    </row>
    <row r="4119" spans="3:3" x14ac:dyDescent="0.35">
      <c r="C4119" s="157">
        <v>10009884033</v>
      </c>
    </row>
    <row r="4120" spans="3:3" x14ac:dyDescent="0.35">
      <c r="C4120" s="157">
        <v>10010714137</v>
      </c>
    </row>
    <row r="4121" spans="3:3" x14ac:dyDescent="0.35">
      <c r="C4121" s="157">
        <v>10007793326</v>
      </c>
    </row>
    <row r="4122" spans="3:3" x14ac:dyDescent="0.35">
      <c r="C4122" s="157">
        <v>10066087191</v>
      </c>
    </row>
    <row r="4123" spans="3:3" x14ac:dyDescent="0.35">
      <c r="C4123" s="157">
        <v>10020981585</v>
      </c>
    </row>
    <row r="4124" spans="3:3" x14ac:dyDescent="0.35">
      <c r="C4124" s="157">
        <v>10010171442</v>
      </c>
    </row>
    <row r="4125" spans="3:3" x14ac:dyDescent="0.35">
      <c r="C4125" s="157">
        <v>10006904461</v>
      </c>
    </row>
    <row r="4126" spans="3:3" x14ac:dyDescent="0.35">
      <c r="C4126" s="157" t="s">
        <v>7358</v>
      </c>
    </row>
    <row r="4127" spans="3:3" x14ac:dyDescent="0.35">
      <c r="C4127" s="157" t="s">
        <v>7355</v>
      </c>
    </row>
    <row r="4128" spans="3:3" x14ac:dyDescent="0.35">
      <c r="C4128" s="157">
        <v>10011157206</v>
      </c>
    </row>
    <row r="4129" spans="3:3" x14ac:dyDescent="0.35">
      <c r="C4129" s="157">
        <v>10002501368</v>
      </c>
    </row>
    <row r="4130" spans="3:3" x14ac:dyDescent="0.35">
      <c r="C4130" s="157">
        <v>10015442077</v>
      </c>
    </row>
    <row r="4131" spans="3:3" x14ac:dyDescent="0.35">
      <c r="C4131" s="157">
        <v>10010640880</v>
      </c>
    </row>
    <row r="4132" spans="3:3" x14ac:dyDescent="0.35">
      <c r="C4132" s="157">
        <v>10014699726</v>
      </c>
    </row>
    <row r="4133" spans="3:3" x14ac:dyDescent="0.35">
      <c r="C4133" s="157">
        <v>10062787474</v>
      </c>
    </row>
    <row r="4134" spans="3:3" x14ac:dyDescent="0.35">
      <c r="C4134" s="157">
        <v>10016111983</v>
      </c>
    </row>
    <row r="4135" spans="3:3" x14ac:dyDescent="0.35">
      <c r="C4135" s="157">
        <v>10004594447</v>
      </c>
    </row>
    <row r="4136" spans="3:3" x14ac:dyDescent="0.35">
      <c r="C4136" s="157">
        <v>10010167402</v>
      </c>
    </row>
    <row r="4137" spans="3:3" x14ac:dyDescent="0.35">
      <c r="C4137" s="157" t="s">
        <v>7360</v>
      </c>
    </row>
    <row r="4138" spans="3:3" x14ac:dyDescent="0.35">
      <c r="C4138" s="157">
        <v>10006604771</v>
      </c>
    </row>
    <row r="4139" spans="3:3" x14ac:dyDescent="0.35">
      <c r="C4139" s="157">
        <v>10004616877</v>
      </c>
    </row>
    <row r="4140" spans="3:3" x14ac:dyDescent="0.35">
      <c r="C4140" s="157" t="s">
        <v>7354</v>
      </c>
    </row>
    <row r="4141" spans="3:3" x14ac:dyDescent="0.35">
      <c r="C4141" s="157">
        <v>10009134956</v>
      </c>
    </row>
    <row r="4142" spans="3:3" x14ac:dyDescent="0.35">
      <c r="C4142" s="157" t="s">
        <v>7351</v>
      </c>
    </row>
    <row r="4143" spans="3:3" x14ac:dyDescent="0.35">
      <c r="C4143" s="157">
        <v>10011088393</v>
      </c>
    </row>
    <row r="4144" spans="3:3" x14ac:dyDescent="0.35">
      <c r="C4144" s="157">
        <v>10006289624</v>
      </c>
    </row>
    <row r="4145" spans="3:3" x14ac:dyDescent="0.35">
      <c r="C4145" s="157">
        <v>10075047668</v>
      </c>
    </row>
    <row r="4146" spans="3:3" x14ac:dyDescent="0.35">
      <c r="C4146" s="157">
        <v>10011157206</v>
      </c>
    </row>
    <row r="4147" spans="3:3" x14ac:dyDescent="0.35">
      <c r="C4147" s="157">
        <v>10007498484</v>
      </c>
    </row>
    <row r="4148" spans="3:3" x14ac:dyDescent="0.35">
      <c r="C4148" s="157">
        <v>10005968918</v>
      </c>
    </row>
    <row r="4149" spans="3:3" x14ac:dyDescent="0.35">
      <c r="C4149" s="157">
        <v>10007272455</v>
      </c>
    </row>
    <row r="4150" spans="3:3" x14ac:dyDescent="0.35">
      <c r="C4150" s="157">
        <v>10008167986</v>
      </c>
    </row>
    <row r="4151" spans="3:3" x14ac:dyDescent="0.35">
      <c r="C4151" s="157">
        <v>10010714137</v>
      </c>
    </row>
    <row r="4152" spans="3:3" x14ac:dyDescent="0.35">
      <c r="C4152" s="157">
        <v>10009233370</v>
      </c>
    </row>
    <row r="4153" spans="3:3" x14ac:dyDescent="0.35">
      <c r="C4153" s="157">
        <v>10006904461</v>
      </c>
    </row>
    <row r="4154" spans="3:3" x14ac:dyDescent="0.35">
      <c r="C4154" s="157">
        <v>10009040279</v>
      </c>
    </row>
    <row r="4155" spans="3:3" x14ac:dyDescent="0.35">
      <c r="C4155" s="157">
        <v>10010598141</v>
      </c>
    </row>
    <row r="4156" spans="3:3" x14ac:dyDescent="0.35">
      <c r="C4156" s="157">
        <v>10020981585</v>
      </c>
    </row>
    <row r="4157" spans="3:3" x14ac:dyDescent="0.35">
      <c r="C4157" s="157" t="s">
        <v>7352</v>
      </c>
    </row>
    <row r="4158" spans="3:3" x14ac:dyDescent="0.35">
      <c r="C4158" s="157">
        <v>10006604771</v>
      </c>
    </row>
    <row r="4159" spans="3:3" x14ac:dyDescent="0.35">
      <c r="C4159" s="157">
        <v>10066087191</v>
      </c>
    </row>
    <row r="4160" spans="3:3" x14ac:dyDescent="0.35">
      <c r="C4160" s="157">
        <v>10018638431</v>
      </c>
    </row>
    <row r="4161" spans="3:3" x14ac:dyDescent="0.35">
      <c r="C4161" s="157" t="s">
        <v>7355</v>
      </c>
    </row>
    <row r="4162" spans="3:3" x14ac:dyDescent="0.35">
      <c r="C4162" s="157" t="s">
        <v>7359</v>
      </c>
    </row>
    <row r="4163" spans="3:3" x14ac:dyDescent="0.35">
      <c r="C4163" s="157">
        <v>10009884033</v>
      </c>
    </row>
    <row r="4164" spans="3:3" x14ac:dyDescent="0.35">
      <c r="C4164" s="157">
        <v>10004616877</v>
      </c>
    </row>
    <row r="4165" spans="3:3" x14ac:dyDescent="0.35">
      <c r="C4165" s="157">
        <v>10010098589</v>
      </c>
    </row>
    <row r="4166" spans="3:3" x14ac:dyDescent="0.35">
      <c r="C4166" s="157">
        <v>10004594447</v>
      </c>
    </row>
    <row r="4167" spans="3:3" x14ac:dyDescent="0.35">
      <c r="C4167" s="157">
        <v>10016111983</v>
      </c>
    </row>
    <row r="4168" spans="3:3" x14ac:dyDescent="0.35">
      <c r="C4168" s="157" t="s">
        <v>7360</v>
      </c>
    </row>
    <row r="4169" spans="3:3" x14ac:dyDescent="0.35">
      <c r="C4169" s="157">
        <v>10009134956</v>
      </c>
    </row>
    <row r="4170" spans="3:3" x14ac:dyDescent="0.35">
      <c r="C4170" s="157">
        <v>10010798003</v>
      </c>
    </row>
    <row r="4171" spans="3:3" x14ac:dyDescent="0.35">
      <c r="C4171" s="157">
        <v>10011088393</v>
      </c>
    </row>
    <row r="4172" spans="3:3" x14ac:dyDescent="0.35">
      <c r="C4172" s="157">
        <v>10004875747</v>
      </c>
    </row>
    <row r="4173" spans="3:3" x14ac:dyDescent="0.35">
      <c r="C4173" s="157">
        <v>10006289624</v>
      </c>
    </row>
    <row r="4174" spans="3:3" x14ac:dyDescent="0.35">
      <c r="C4174" s="157">
        <v>10075047668</v>
      </c>
    </row>
    <row r="4175" spans="3:3" x14ac:dyDescent="0.35">
      <c r="C4175" s="157">
        <v>10007498484</v>
      </c>
    </row>
    <row r="4176" spans="3:3" x14ac:dyDescent="0.35">
      <c r="C4176" s="157">
        <v>10011157206</v>
      </c>
    </row>
    <row r="4177" spans="3:3" x14ac:dyDescent="0.35">
      <c r="C4177" s="157">
        <v>10009040279</v>
      </c>
    </row>
    <row r="4178" spans="3:3" x14ac:dyDescent="0.35">
      <c r="C4178" s="157">
        <v>10005511503</v>
      </c>
    </row>
    <row r="4179" spans="3:3" x14ac:dyDescent="0.35">
      <c r="C4179" s="157">
        <v>10005968918</v>
      </c>
    </row>
    <row r="4180" spans="3:3" x14ac:dyDescent="0.35">
      <c r="C4180" s="157">
        <v>10009233370</v>
      </c>
    </row>
    <row r="4181" spans="3:3" x14ac:dyDescent="0.35">
      <c r="C4181" s="157">
        <v>10006904461</v>
      </c>
    </row>
    <row r="4182" spans="3:3" x14ac:dyDescent="0.35">
      <c r="C4182" s="157">
        <v>10010598141</v>
      </c>
    </row>
    <row r="4183" spans="3:3" x14ac:dyDescent="0.35">
      <c r="C4183" s="157">
        <v>10008167986</v>
      </c>
    </row>
    <row r="4184" spans="3:3" x14ac:dyDescent="0.35">
      <c r="C4184" s="157">
        <v>10010714137</v>
      </c>
    </row>
    <row r="4185" spans="3:3" x14ac:dyDescent="0.35">
      <c r="C4185" s="157">
        <v>10009195883</v>
      </c>
    </row>
    <row r="4186" spans="3:3" x14ac:dyDescent="0.35">
      <c r="C4186" s="157">
        <v>10009884033</v>
      </c>
    </row>
    <row r="4187" spans="3:3" x14ac:dyDescent="0.35">
      <c r="C4187" s="157">
        <v>10020981585</v>
      </c>
    </row>
    <row r="4188" spans="3:3" x14ac:dyDescent="0.35">
      <c r="C4188" s="157">
        <v>10007242648</v>
      </c>
    </row>
    <row r="4189" spans="3:3" x14ac:dyDescent="0.35">
      <c r="C4189" s="157">
        <v>10010171442</v>
      </c>
    </row>
    <row r="4190" spans="3:3" x14ac:dyDescent="0.35">
      <c r="C4190" s="157">
        <v>10062787474</v>
      </c>
    </row>
    <row r="4191" spans="3:3" x14ac:dyDescent="0.35">
      <c r="C4191" s="157">
        <v>10066087191</v>
      </c>
    </row>
    <row r="4192" spans="3:3" x14ac:dyDescent="0.35">
      <c r="C4192" s="157">
        <v>10006604771</v>
      </c>
    </row>
    <row r="4193" spans="3:3" x14ac:dyDescent="0.35">
      <c r="C4193" s="157" t="s">
        <v>7355</v>
      </c>
    </row>
    <row r="4194" spans="3:3" x14ac:dyDescent="0.35">
      <c r="C4194" s="157">
        <v>10018638431</v>
      </c>
    </row>
    <row r="4195" spans="3:3" x14ac:dyDescent="0.35">
      <c r="C4195" s="157">
        <v>10009134956</v>
      </c>
    </row>
    <row r="4196" spans="3:3" x14ac:dyDescent="0.35">
      <c r="C4196" s="157">
        <v>10004616877</v>
      </c>
    </row>
    <row r="4197" spans="3:3" x14ac:dyDescent="0.35">
      <c r="C4197" s="157" t="s">
        <v>7359</v>
      </c>
    </row>
    <row r="4198" spans="3:3" x14ac:dyDescent="0.35">
      <c r="C4198" s="157">
        <v>10050548094</v>
      </c>
    </row>
    <row r="4199" spans="3:3" x14ac:dyDescent="0.35">
      <c r="C4199" s="157">
        <v>10010717268</v>
      </c>
    </row>
    <row r="4200" spans="3:3" x14ac:dyDescent="0.35">
      <c r="C4200" s="157">
        <v>10010098589</v>
      </c>
    </row>
    <row r="4201" spans="3:3" x14ac:dyDescent="0.35">
      <c r="C4201" s="157" t="s">
        <v>7353</v>
      </c>
    </row>
    <row r="4202" spans="3:3" x14ac:dyDescent="0.35">
      <c r="C4202" s="157" t="s">
        <v>7360</v>
      </c>
    </row>
    <row r="4203" spans="3:3" x14ac:dyDescent="0.35">
      <c r="C4203" s="157">
        <v>10010798003</v>
      </c>
    </row>
    <row r="4204" spans="3:3" x14ac:dyDescent="0.35">
      <c r="C4204" s="157">
        <v>10004594447</v>
      </c>
    </row>
    <row r="4205" spans="3:3" x14ac:dyDescent="0.35">
      <c r="C4205" s="157">
        <v>10016111983</v>
      </c>
    </row>
    <row r="4206" spans="3:3" x14ac:dyDescent="0.35">
      <c r="C4206" s="157">
        <v>10011088393</v>
      </c>
    </row>
    <row r="4207" spans="3:3" x14ac:dyDescent="0.35">
      <c r="C4207" s="157">
        <v>10005968918</v>
      </c>
    </row>
    <row r="4208" spans="3:3" x14ac:dyDescent="0.35">
      <c r="C4208" s="157">
        <v>10010598141</v>
      </c>
    </row>
    <row r="4209" spans="3:3" x14ac:dyDescent="0.35">
      <c r="C4209" s="157">
        <v>10015442077</v>
      </c>
    </row>
    <row r="4210" spans="3:3" x14ac:dyDescent="0.35">
      <c r="C4210" s="157">
        <v>10110977478</v>
      </c>
    </row>
    <row r="4211" spans="3:3" x14ac:dyDescent="0.35">
      <c r="C4211" s="157">
        <v>10022075968</v>
      </c>
    </row>
    <row r="4212" spans="3:3" x14ac:dyDescent="0.35">
      <c r="C4212" s="157">
        <v>10022169029</v>
      </c>
    </row>
    <row r="4213" spans="3:3" x14ac:dyDescent="0.35">
      <c r="C4213" s="157">
        <v>10075047668</v>
      </c>
    </row>
    <row r="4214" spans="3:3" x14ac:dyDescent="0.35">
      <c r="C4214" s="157">
        <v>10010579448</v>
      </c>
    </row>
    <row r="4215" spans="3:3" x14ac:dyDescent="0.35">
      <c r="C4215" s="157">
        <v>10015528367</v>
      </c>
    </row>
    <row r="4216" spans="3:3" x14ac:dyDescent="0.35">
      <c r="C4216" s="157">
        <v>10010714137</v>
      </c>
    </row>
    <row r="4217" spans="3:3" x14ac:dyDescent="0.35">
      <c r="C4217" s="157">
        <v>10007242648</v>
      </c>
    </row>
    <row r="4218" spans="3:3" x14ac:dyDescent="0.35">
      <c r="C4218" s="157">
        <v>10008167986</v>
      </c>
    </row>
    <row r="4219" spans="3:3" x14ac:dyDescent="0.35">
      <c r="C4219" s="157">
        <v>10082509796</v>
      </c>
    </row>
    <row r="4220" spans="3:3" x14ac:dyDescent="0.35">
      <c r="C4220" s="157">
        <v>10009040279</v>
      </c>
    </row>
    <row r="4221" spans="3:3" x14ac:dyDescent="0.35">
      <c r="C4221" s="157">
        <v>10006669439</v>
      </c>
    </row>
    <row r="4222" spans="3:3" x14ac:dyDescent="0.35">
      <c r="C4222" s="157">
        <v>10002501368</v>
      </c>
    </row>
    <row r="4223" spans="3:3" x14ac:dyDescent="0.35">
      <c r="C4223" s="157">
        <v>10009727767</v>
      </c>
    </row>
    <row r="4224" spans="3:3" x14ac:dyDescent="0.35">
      <c r="C4224" s="157">
        <v>10110640880</v>
      </c>
    </row>
    <row r="4225" spans="3:3" x14ac:dyDescent="0.35">
      <c r="C4225" s="157">
        <v>10009134956</v>
      </c>
    </row>
    <row r="4226" spans="3:3" x14ac:dyDescent="0.35">
      <c r="C4226" s="157">
        <v>10006604771</v>
      </c>
    </row>
    <row r="4227" spans="3:3" x14ac:dyDescent="0.35">
      <c r="C4227" s="157">
        <v>10004616877</v>
      </c>
    </row>
    <row r="4228" spans="3:3" x14ac:dyDescent="0.35">
      <c r="C4228" s="157" t="s">
        <v>7355</v>
      </c>
    </row>
    <row r="4229" spans="3:3" x14ac:dyDescent="0.35">
      <c r="C4229" s="157">
        <v>10018638431</v>
      </c>
    </row>
    <row r="4230" spans="3:3" x14ac:dyDescent="0.35">
      <c r="C4230" s="157">
        <v>10004594447</v>
      </c>
    </row>
    <row r="4231" spans="3:3" x14ac:dyDescent="0.35">
      <c r="C4231" s="157" t="s">
        <v>7359</v>
      </c>
    </row>
    <row r="4232" spans="3:3" x14ac:dyDescent="0.35">
      <c r="C4232" s="157" t="s">
        <v>7353</v>
      </c>
    </row>
    <row r="4233" spans="3:3" x14ac:dyDescent="0.35">
      <c r="C4233" s="157">
        <v>10010167402</v>
      </c>
    </row>
    <row r="4234" spans="3:3" x14ac:dyDescent="0.35">
      <c r="C4234" s="157">
        <v>10011088393</v>
      </c>
    </row>
    <row r="4235" spans="3:3" x14ac:dyDescent="0.35">
      <c r="C4235" s="157">
        <v>10073485059</v>
      </c>
    </row>
    <row r="4236" spans="3:3" x14ac:dyDescent="0.35">
      <c r="C4236" s="157">
        <v>10021677258</v>
      </c>
    </row>
    <row r="4237" spans="3:3" x14ac:dyDescent="0.35">
      <c r="C4237" s="157">
        <v>10007272455</v>
      </c>
    </row>
    <row r="4238" spans="3:3" x14ac:dyDescent="0.35">
      <c r="C4238" s="157">
        <v>10005511503</v>
      </c>
    </row>
    <row r="4239" spans="3:3" x14ac:dyDescent="0.35">
      <c r="C4239" s="157">
        <v>10010652196</v>
      </c>
    </row>
    <row r="4240" spans="3:3" x14ac:dyDescent="0.35">
      <c r="C4240" s="157">
        <v>10009233370</v>
      </c>
    </row>
    <row r="4241" spans="3:3" x14ac:dyDescent="0.35">
      <c r="C4241" s="157">
        <v>10005968918</v>
      </c>
    </row>
    <row r="4242" spans="3:3" x14ac:dyDescent="0.35">
      <c r="C4242" s="157">
        <v>10007498484</v>
      </c>
    </row>
    <row r="4243" spans="3:3" x14ac:dyDescent="0.35">
      <c r="C4243" s="157">
        <v>10010579448</v>
      </c>
    </row>
    <row r="4244" spans="3:3" x14ac:dyDescent="0.35">
      <c r="C4244" s="157">
        <v>10011157206</v>
      </c>
    </row>
    <row r="4245" spans="3:3" x14ac:dyDescent="0.35">
      <c r="C4245" s="157">
        <v>10009195883</v>
      </c>
    </row>
    <row r="4246" spans="3:3" x14ac:dyDescent="0.35">
      <c r="C4246" s="157">
        <v>10002501368</v>
      </c>
    </row>
    <row r="4247" spans="3:3" x14ac:dyDescent="0.35">
      <c r="C4247" s="157">
        <v>10006904461</v>
      </c>
    </row>
    <row r="4248" spans="3:3" x14ac:dyDescent="0.35">
      <c r="C4248" s="157">
        <v>10066087191</v>
      </c>
    </row>
    <row r="4249" spans="3:3" x14ac:dyDescent="0.35">
      <c r="C4249" s="157">
        <v>10007242648</v>
      </c>
    </row>
    <row r="4250" spans="3:3" x14ac:dyDescent="0.35">
      <c r="C4250" s="157">
        <v>10010644015</v>
      </c>
    </row>
    <row r="4251" spans="3:3" x14ac:dyDescent="0.35">
      <c r="C4251" s="157">
        <v>10010640880</v>
      </c>
    </row>
    <row r="4252" spans="3:3" x14ac:dyDescent="0.35">
      <c r="C4252" s="157">
        <v>10006604771</v>
      </c>
    </row>
    <row r="4253" spans="3:3" x14ac:dyDescent="0.35">
      <c r="C4253" s="157">
        <v>10010598141</v>
      </c>
    </row>
    <row r="4254" spans="3:3" x14ac:dyDescent="0.35">
      <c r="C4254" s="157">
        <v>10009884033</v>
      </c>
    </row>
    <row r="4255" spans="3:3" x14ac:dyDescent="0.35">
      <c r="C4255" s="157">
        <v>10009040279</v>
      </c>
    </row>
    <row r="4256" spans="3:3" x14ac:dyDescent="0.35">
      <c r="C4256" s="157">
        <v>10009134956</v>
      </c>
    </row>
    <row r="4257" spans="3:3" x14ac:dyDescent="0.35">
      <c r="C4257" s="157">
        <v>10006669439</v>
      </c>
    </row>
    <row r="4258" spans="3:3" x14ac:dyDescent="0.35">
      <c r="C4258" s="157">
        <v>10018638431</v>
      </c>
    </row>
    <row r="4259" spans="3:3" x14ac:dyDescent="0.35">
      <c r="C4259" s="157">
        <v>10004594447</v>
      </c>
    </row>
    <row r="4260" spans="3:3" x14ac:dyDescent="0.35">
      <c r="C4260" s="157">
        <v>10010098589</v>
      </c>
    </row>
    <row r="4261" spans="3:3" x14ac:dyDescent="0.35">
      <c r="C4261" s="157" t="s">
        <v>7351</v>
      </c>
    </row>
    <row r="4262" spans="3:3" x14ac:dyDescent="0.35">
      <c r="C4262" s="157">
        <v>10006289624</v>
      </c>
    </row>
    <row r="4263" spans="3:3" x14ac:dyDescent="0.35">
      <c r="C4263" s="157">
        <v>10010169624</v>
      </c>
    </row>
    <row r="4264" spans="3:3" x14ac:dyDescent="0.35">
      <c r="C4264" s="157">
        <v>10007272455</v>
      </c>
    </row>
    <row r="4265" spans="3:3" x14ac:dyDescent="0.35">
      <c r="C4265" s="157">
        <v>10007272455</v>
      </c>
    </row>
    <row r="4266" spans="3:3" x14ac:dyDescent="0.35">
      <c r="C4266" s="157">
        <v>10009233370</v>
      </c>
    </row>
    <row r="4267" spans="3:3" x14ac:dyDescent="0.35">
      <c r="C4267" s="157">
        <v>10007498484</v>
      </c>
    </row>
    <row r="4268" spans="3:3" x14ac:dyDescent="0.35">
      <c r="C4268" s="157">
        <v>10010640880</v>
      </c>
    </row>
    <row r="4269" spans="3:3" x14ac:dyDescent="0.35">
      <c r="C4269" s="157">
        <v>10010714137</v>
      </c>
    </row>
    <row r="4270" spans="3:3" x14ac:dyDescent="0.35">
      <c r="C4270" s="157">
        <v>10002501368</v>
      </c>
    </row>
    <row r="4271" spans="3:3" x14ac:dyDescent="0.35">
      <c r="C4271" s="157">
        <v>10010171442</v>
      </c>
    </row>
    <row r="4272" spans="3:3" x14ac:dyDescent="0.35">
      <c r="C4272" s="157">
        <v>10009195883</v>
      </c>
    </row>
    <row r="4273" spans="3:3" x14ac:dyDescent="0.35">
      <c r="C4273" s="157">
        <v>10004594447</v>
      </c>
    </row>
    <row r="4274" spans="3:3" x14ac:dyDescent="0.35">
      <c r="C4274" s="157">
        <v>10010167402</v>
      </c>
    </row>
    <row r="4275" spans="3:3" x14ac:dyDescent="0.35">
      <c r="C4275" s="157">
        <v>10004616877</v>
      </c>
    </row>
    <row r="4276" spans="3:3" x14ac:dyDescent="0.35">
      <c r="C4276" s="157">
        <v>10010713935</v>
      </c>
    </row>
    <row r="4277" spans="3:3" x14ac:dyDescent="0.35">
      <c r="C4277" s="157">
        <v>10047201594</v>
      </c>
    </row>
    <row r="4278" spans="3:3" x14ac:dyDescent="0.35">
      <c r="C4278" s="157">
        <v>10015442077</v>
      </c>
    </row>
    <row r="4279" spans="3:3" x14ac:dyDescent="0.35">
      <c r="C4279" s="157">
        <v>10110977478</v>
      </c>
    </row>
    <row r="4280" spans="3:3" x14ac:dyDescent="0.35">
      <c r="C4280" s="157">
        <v>10015781476</v>
      </c>
    </row>
    <row r="4281" spans="3:3" x14ac:dyDescent="0.35">
      <c r="C4281" s="157">
        <v>10010747681</v>
      </c>
    </row>
    <row r="4282" spans="3:3" x14ac:dyDescent="0.35">
      <c r="C4282" s="157">
        <v>10022169029</v>
      </c>
    </row>
    <row r="4283" spans="3:3" x14ac:dyDescent="0.35">
      <c r="C4283" s="157">
        <v>10021769713</v>
      </c>
    </row>
    <row r="4284" spans="3:3" x14ac:dyDescent="0.35">
      <c r="C4284" s="157">
        <v>10022075968</v>
      </c>
    </row>
    <row r="4285" spans="3:3" x14ac:dyDescent="0.35">
      <c r="C4285" s="157">
        <v>10010792242</v>
      </c>
    </row>
    <row r="4286" spans="3:3" x14ac:dyDescent="0.35">
      <c r="C4286" s="157">
        <v>10075682010</v>
      </c>
    </row>
    <row r="4287" spans="3:3" x14ac:dyDescent="0.35">
      <c r="C4287" s="157">
        <v>10021886921</v>
      </c>
    </row>
    <row r="4288" spans="3:3" x14ac:dyDescent="0.35">
      <c r="C4288" s="157">
        <v>10109711529</v>
      </c>
    </row>
    <row r="4289" spans="3:3" x14ac:dyDescent="0.35">
      <c r="C4289" s="157">
        <v>10088894016</v>
      </c>
    </row>
    <row r="4290" spans="3:3" x14ac:dyDescent="0.35">
      <c r="C4290" s="157">
        <v>10086404146</v>
      </c>
    </row>
    <row r="4291" spans="3:3" x14ac:dyDescent="0.35">
      <c r="C4291" s="157">
        <v>10067881893</v>
      </c>
    </row>
    <row r="4292" spans="3:3" x14ac:dyDescent="0.35">
      <c r="C4292" s="157">
        <v>10022235919</v>
      </c>
    </row>
    <row r="4293" spans="3:3" x14ac:dyDescent="0.35">
      <c r="C4293" s="157">
        <v>10004875747</v>
      </c>
    </row>
    <row r="4294" spans="3:3" x14ac:dyDescent="0.35">
      <c r="C4294" s="157" t="s">
        <v>7363</v>
      </c>
    </row>
    <row r="4295" spans="3:3" x14ac:dyDescent="0.35">
      <c r="C4295" s="157">
        <v>10020981585</v>
      </c>
    </row>
    <row r="4296" spans="3:3" x14ac:dyDescent="0.35">
      <c r="C4296" s="157" t="s">
        <v>7364</v>
      </c>
    </row>
    <row r="4297" spans="3:3" x14ac:dyDescent="0.35">
      <c r="C4297" s="157">
        <v>10010714137</v>
      </c>
    </row>
    <row r="4298" spans="3:3" x14ac:dyDescent="0.35">
      <c r="C4298" s="157" t="s">
        <v>7365</v>
      </c>
    </row>
    <row r="4299" spans="3:3" x14ac:dyDescent="0.35">
      <c r="C4299" s="157">
        <v>10007242648</v>
      </c>
    </row>
    <row r="4300" spans="3:3" x14ac:dyDescent="0.35">
      <c r="C4300" s="157" t="s">
        <v>7353</v>
      </c>
    </row>
    <row r="4301" spans="3:3" x14ac:dyDescent="0.35">
      <c r="C4301" s="157">
        <v>10106669439</v>
      </c>
    </row>
    <row r="4302" spans="3:3" x14ac:dyDescent="0.35">
      <c r="C4302" s="157">
        <v>10066087191</v>
      </c>
    </row>
    <row r="4303" spans="3:3" x14ac:dyDescent="0.35">
      <c r="C4303" s="157" t="s">
        <v>7366</v>
      </c>
    </row>
    <row r="4304" spans="3:3" x14ac:dyDescent="0.35">
      <c r="C4304" s="157">
        <v>10004616877</v>
      </c>
    </row>
    <row r="4305" spans="3:3" x14ac:dyDescent="0.35">
      <c r="C4305" s="157">
        <v>10007498484</v>
      </c>
    </row>
    <row r="4306" spans="3:3" x14ac:dyDescent="0.35">
      <c r="C4306" s="157">
        <v>10002501368</v>
      </c>
    </row>
    <row r="4307" spans="3:3" x14ac:dyDescent="0.35">
      <c r="C4307" s="157">
        <v>10009040279</v>
      </c>
    </row>
    <row r="4308" spans="3:3" x14ac:dyDescent="0.35">
      <c r="C4308" s="157">
        <v>10036279596</v>
      </c>
    </row>
    <row r="4309" spans="3:3" x14ac:dyDescent="0.35">
      <c r="C4309" s="157">
        <v>10010640880</v>
      </c>
    </row>
    <row r="4310" spans="3:3" x14ac:dyDescent="0.35">
      <c r="C4310" s="157">
        <v>10034919778</v>
      </c>
    </row>
    <row r="4311" spans="3:3" x14ac:dyDescent="0.35">
      <c r="C4311" s="157" t="s">
        <v>7367</v>
      </c>
    </row>
    <row r="4312" spans="3:3" x14ac:dyDescent="0.35">
      <c r="C4312" s="157">
        <v>10016235255</v>
      </c>
    </row>
    <row r="4313" spans="3:3" x14ac:dyDescent="0.35">
      <c r="C4313" s="157" t="s">
        <v>7357</v>
      </c>
    </row>
    <row r="4314" spans="3:3" x14ac:dyDescent="0.35">
      <c r="C4314" s="157" t="s">
        <v>7368</v>
      </c>
    </row>
    <row r="4315" spans="3:3" x14ac:dyDescent="0.35">
      <c r="C4315" s="157">
        <v>10075826193</v>
      </c>
    </row>
    <row r="4316" spans="3:3" x14ac:dyDescent="0.35">
      <c r="C4316" s="157" t="s">
        <v>7369</v>
      </c>
    </row>
    <row r="4317" spans="3:3" x14ac:dyDescent="0.35">
      <c r="C4317" s="157">
        <v>10075826193</v>
      </c>
    </row>
    <row r="4318" spans="3:3" x14ac:dyDescent="0.35">
      <c r="C4318" s="157">
        <v>10047309712</v>
      </c>
    </row>
    <row r="4319" spans="3:3" x14ac:dyDescent="0.35">
      <c r="C4319" s="157">
        <v>10034919778</v>
      </c>
    </row>
    <row r="4320" spans="3:3" x14ac:dyDescent="0.35">
      <c r="C4320" s="157">
        <v>10036279596</v>
      </c>
    </row>
    <row r="4321" spans="3:3" x14ac:dyDescent="0.35">
      <c r="C4321" s="157">
        <v>10066161458</v>
      </c>
    </row>
    <row r="4322" spans="3:3" x14ac:dyDescent="0.35">
      <c r="C4322" s="157">
        <v>10014699726</v>
      </c>
    </row>
    <row r="4323" spans="3:3" x14ac:dyDescent="0.35">
      <c r="C4323" s="157">
        <v>10058497650</v>
      </c>
    </row>
    <row r="4324" spans="3:3" x14ac:dyDescent="0.35">
      <c r="C4324" s="157" t="s">
        <v>7357</v>
      </c>
    </row>
    <row r="4325" spans="3:3" x14ac:dyDescent="0.35">
      <c r="C4325" s="157">
        <v>10047201594</v>
      </c>
    </row>
    <row r="4326" spans="3:3" x14ac:dyDescent="0.35">
      <c r="C4326" s="157">
        <v>10016111983</v>
      </c>
    </row>
    <row r="4327" spans="3:3" x14ac:dyDescent="0.35">
      <c r="C4327" s="157">
        <v>10081958819</v>
      </c>
    </row>
    <row r="4328" spans="3:3" x14ac:dyDescent="0.35">
      <c r="C4328" s="157">
        <v>10029804040</v>
      </c>
    </row>
    <row r="4329" spans="3:3" x14ac:dyDescent="0.35">
      <c r="C4329" s="157">
        <v>10075826193</v>
      </c>
    </row>
    <row r="4330" spans="3:3" x14ac:dyDescent="0.35">
      <c r="C4330" s="157">
        <v>10047309712</v>
      </c>
    </row>
    <row r="4331" spans="3:3" x14ac:dyDescent="0.35">
      <c r="C4331" s="157">
        <v>10056177128</v>
      </c>
    </row>
    <row r="4332" spans="3:3" x14ac:dyDescent="0.35">
      <c r="C4332" s="157">
        <v>10061978132</v>
      </c>
    </row>
    <row r="4333" spans="3:3" x14ac:dyDescent="0.35">
      <c r="C4333" s="157" t="s">
        <v>7370</v>
      </c>
    </row>
    <row r="4334" spans="3:3" x14ac:dyDescent="0.35">
      <c r="C4334" s="157">
        <v>10015528367</v>
      </c>
    </row>
    <row r="4335" spans="3:3" x14ac:dyDescent="0.35">
      <c r="C4335" s="157">
        <v>10009040279</v>
      </c>
    </row>
    <row r="4336" spans="3:3" x14ac:dyDescent="0.35">
      <c r="C4336" s="157">
        <v>10082509796</v>
      </c>
    </row>
    <row r="4337" spans="3:3" x14ac:dyDescent="0.35">
      <c r="C4337" s="157" t="s">
        <v>7371</v>
      </c>
    </row>
    <row r="4338" spans="3:3" x14ac:dyDescent="0.35">
      <c r="C4338" s="157">
        <v>10009727767</v>
      </c>
    </row>
    <row r="4339" spans="3:3" x14ac:dyDescent="0.35">
      <c r="C4339" s="157">
        <v>10010798003</v>
      </c>
    </row>
    <row r="4340" spans="3:3" x14ac:dyDescent="0.35">
      <c r="C4340" s="157" t="s">
        <v>7359</v>
      </c>
    </row>
    <row r="4341" spans="3:3" x14ac:dyDescent="0.35">
      <c r="C4341" s="157">
        <v>10047201594</v>
      </c>
    </row>
    <row r="4342" spans="3:3" x14ac:dyDescent="0.35">
      <c r="C4342" s="157">
        <v>10007793326</v>
      </c>
    </row>
    <row r="4343" spans="3:3" x14ac:dyDescent="0.35">
      <c r="C4343" s="157">
        <v>10009134956</v>
      </c>
    </row>
    <row r="4344" spans="3:3" x14ac:dyDescent="0.35">
      <c r="C4344" s="157">
        <v>10010098589</v>
      </c>
    </row>
    <row r="4345" spans="3:3" x14ac:dyDescent="0.35">
      <c r="C4345" s="157">
        <v>10016297293</v>
      </c>
    </row>
    <row r="4346" spans="3:3" x14ac:dyDescent="0.35">
      <c r="C4346" s="157">
        <v>10034919778</v>
      </c>
    </row>
    <row r="4347" spans="3:3" x14ac:dyDescent="0.35">
      <c r="C4347" s="157">
        <v>10036279596</v>
      </c>
    </row>
    <row r="4348" spans="3:3" x14ac:dyDescent="0.35">
      <c r="C4348" s="157">
        <v>10066161458</v>
      </c>
    </row>
    <row r="4349" spans="3:3" x14ac:dyDescent="0.35">
      <c r="C4349" s="157">
        <v>10014699726</v>
      </c>
    </row>
    <row r="4350" spans="3:3" x14ac:dyDescent="0.35">
      <c r="C4350" s="157">
        <v>10004875747</v>
      </c>
    </row>
    <row r="4351" spans="3:3" x14ac:dyDescent="0.35">
      <c r="C4351" s="157">
        <v>10015528367</v>
      </c>
    </row>
    <row r="4352" spans="3:3" x14ac:dyDescent="0.35">
      <c r="C4352" s="157">
        <v>10007618524</v>
      </c>
    </row>
    <row r="4353" spans="3:3" x14ac:dyDescent="0.35">
      <c r="C4353" s="157">
        <v>10002501368</v>
      </c>
    </row>
    <row r="4354" spans="3:3" x14ac:dyDescent="0.35">
      <c r="C4354" s="157">
        <v>10009233370</v>
      </c>
    </row>
    <row r="4355" spans="3:3" x14ac:dyDescent="0.35">
      <c r="C4355" s="157">
        <v>10003100950</v>
      </c>
    </row>
    <row r="4356" spans="3:3" x14ac:dyDescent="0.35">
      <c r="C4356" s="157">
        <v>10010579448</v>
      </c>
    </row>
    <row r="4357" spans="3:3" x14ac:dyDescent="0.35">
      <c r="C4357" s="157">
        <v>10010640880</v>
      </c>
    </row>
    <row r="4358" spans="3:3" x14ac:dyDescent="0.35">
      <c r="C4358" s="157">
        <v>10007498484</v>
      </c>
    </row>
    <row r="4359" spans="3:3" x14ac:dyDescent="0.35">
      <c r="C4359" s="157">
        <v>10005968918</v>
      </c>
    </row>
    <row r="4360" spans="3:3" x14ac:dyDescent="0.35">
      <c r="C4360" s="157">
        <v>10009195883</v>
      </c>
    </row>
    <row r="4361" spans="3:3" x14ac:dyDescent="0.35">
      <c r="C4361" s="157">
        <v>10004594447</v>
      </c>
    </row>
    <row r="4362" spans="3:3" x14ac:dyDescent="0.35">
      <c r="C4362" s="157">
        <v>10006604771</v>
      </c>
    </row>
    <row r="4363" spans="3:3" x14ac:dyDescent="0.35">
      <c r="C4363" s="157">
        <v>10009134956</v>
      </c>
    </row>
    <row r="4364" spans="3:3" x14ac:dyDescent="0.35">
      <c r="C4364" s="157">
        <v>10009040279</v>
      </c>
    </row>
    <row r="4365" spans="3:3" x14ac:dyDescent="0.35">
      <c r="C4365" s="157">
        <v>10007242648</v>
      </c>
    </row>
    <row r="4366" spans="3:3" x14ac:dyDescent="0.35">
      <c r="C4366" s="157">
        <v>10009884033</v>
      </c>
    </row>
    <row r="4367" spans="3:3" x14ac:dyDescent="0.35">
      <c r="C4367" s="157">
        <v>10010747681</v>
      </c>
    </row>
    <row r="4368" spans="3:3" x14ac:dyDescent="0.35">
      <c r="C4368" s="157">
        <v>10018638431</v>
      </c>
    </row>
    <row r="4369" spans="3:3" x14ac:dyDescent="0.35">
      <c r="C4369" s="157">
        <v>10006904461</v>
      </c>
    </row>
    <row r="4370" spans="3:3" x14ac:dyDescent="0.35">
      <c r="C4370" s="157">
        <v>10062787474</v>
      </c>
    </row>
    <row r="4371" spans="3:3" x14ac:dyDescent="0.35">
      <c r="C4371" s="157">
        <v>10099016267</v>
      </c>
    </row>
    <row r="4372" spans="3:3" x14ac:dyDescent="0.35">
      <c r="C4372" s="157">
        <v>10104770791</v>
      </c>
    </row>
    <row r="4373" spans="3:3" x14ac:dyDescent="0.35">
      <c r="C4373" s="157">
        <v>10109711529</v>
      </c>
    </row>
    <row r="4374" spans="3:3" x14ac:dyDescent="0.35">
      <c r="C4374" s="157">
        <v>10064763648</v>
      </c>
    </row>
    <row r="4375" spans="3:3" x14ac:dyDescent="0.35">
      <c r="C4375" s="157">
        <v>10099752558</v>
      </c>
    </row>
    <row r="4376" spans="3:3" x14ac:dyDescent="0.35">
      <c r="C4376" s="157">
        <v>10104770791</v>
      </c>
    </row>
    <row r="4377" spans="3:3" x14ac:dyDescent="0.35">
      <c r="C4377" s="157">
        <v>10064763648</v>
      </c>
    </row>
    <row r="4378" spans="3:3" x14ac:dyDescent="0.35">
      <c r="C4378" s="157">
        <v>10099752558</v>
      </c>
    </row>
    <row r="4379" spans="3:3" x14ac:dyDescent="0.35">
      <c r="C4379" s="157">
        <v>10022031512</v>
      </c>
    </row>
    <row r="4380" spans="3:3" x14ac:dyDescent="0.35">
      <c r="C4380" s="157">
        <v>10111098730</v>
      </c>
    </row>
    <row r="4381" spans="3:3" x14ac:dyDescent="0.35">
      <c r="C4381" s="157">
        <v>10099016570</v>
      </c>
    </row>
    <row r="4382" spans="3:3" x14ac:dyDescent="0.35">
      <c r="C4382" s="157">
        <v>10083758672</v>
      </c>
    </row>
    <row r="4383" spans="3:3" x14ac:dyDescent="0.35">
      <c r="C4383" s="157">
        <v>10022180749</v>
      </c>
    </row>
    <row r="4384" spans="3:3" x14ac:dyDescent="0.35">
      <c r="C4384" s="157">
        <v>10021932084</v>
      </c>
    </row>
    <row r="4385" spans="3:3" x14ac:dyDescent="0.35">
      <c r="C4385" s="157">
        <v>10099016267</v>
      </c>
    </row>
    <row r="4386" spans="3:3" x14ac:dyDescent="0.35">
      <c r="C4386" s="157">
        <v>10109711529</v>
      </c>
    </row>
    <row r="4387" spans="3:3" x14ac:dyDescent="0.35">
      <c r="C4387" s="157">
        <v>10021886921</v>
      </c>
    </row>
    <row r="4388" spans="3:3" x14ac:dyDescent="0.35">
      <c r="C4388" s="157">
        <v>10086404146</v>
      </c>
    </row>
    <row r="4389" spans="3:3" x14ac:dyDescent="0.35">
      <c r="C4389" s="157">
        <v>10022095166</v>
      </c>
    </row>
    <row r="4390" spans="3:3" x14ac:dyDescent="0.35">
      <c r="C4390" s="157">
        <v>10099753770</v>
      </c>
    </row>
    <row r="4391" spans="3:3" x14ac:dyDescent="0.35">
      <c r="C4391" s="157">
        <v>10084364621</v>
      </c>
    </row>
    <row r="4392" spans="3:3" x14ac:dyDescent="0.35">
      <c r="C4392" s="157">
        <v>10015442077</v>
      </c>
    </row>
    <row r="4393" spans="3:3" x14ac:dyDescent="0.35">
      <c r="C4393" s="157">
        <v>10009118990</v>
      </c>
    </row>
    <row r="4394" spans="3:3" x14ac:dyDescent="0.35">
      <c r="C4394" s="157">
        <v>10010775973</v>
      </c>
    </row>
    <row r="4395" spans="3:3" x14ac:dyDescent="0.35">
      <c r="C4395" s="157">
        <v>10021769713</v>
      </c>
    </row>
    <row r="4396" spans="3:3" x14ac:dyDescent="0.35">
      <c r="C4396" s="157">
        <v>10059070960</v>
      </c>
    </row>
    <row r="4397" spans="3:3" x14ac:dyDescent="0.35">
      <c r="C4397" s="157">
        <v>10097392125</v>
      </c>
    </row>
    <row r="4398" spans="3:3" x14ac:dyDescent="0.35">
      <c r="C4398" s="157">
        <v>10084486980</v>
      </c>
    </row>
    <row r="4399" spans="3:3" x14ac:dyDescent="0.35">
      <c r="C4399" s="157">
        <v>10085002700</v>
      </c>
    </row>
    <row r="4400" spans="3:3" x14ac:dyDescent="0.35">
      <c r="C4400" s="157">
        <v>10128740808</v>
      </c>
    </row>
    <row r="4401" spans="3:3" x14ac:dyDescent="0.35">
      <c r="C4401" s="157">
        <v>10015578382</v>
      </c>
    </row>
    <row r="4402" spans="3:3" x14ac:dyDescent="0.35">
      <c r="C4402" s="157">
        <v>10083950450</v>
      </c>
    </row>
    <row r="4403" spans="3:3" x14ac:dyDescent="0.35">
      <c r="C4403" s="157">
        <v>10063745855</v>
      </c>
    </row>
    <row r="4404" spans="3:3" x14ac:dyDescent="0.35">
      <c r="C4404" s="157">
        <v>10115010961</v>
      </c>
    </row>
    <row r="4405" spans="3:3" x14ac:dyDescent="0.35">
      <c r="C4405" s="157">
        <v>10109991718</v>
      </c>
    </row>
    <row r="4406" spans="3:3" x14ac:dyDescent="0.35">
      <c r="C4406" s="157">
        <v>10108942174</v>
      </c>
    </row>
    <row r="4407" spans="3:3" x14ac:dyDescent="0.35">
      <c r="C4407" s="157">
        <v>10075047668</v>
      </c>
    </row>
    <row r="4408" spans="3:3" x14ac:dyDescent="0.35">
      <c r="C4408" s="157">
        <v>10015528367</v>
      </c>
    </row>
    <row r="4409" spans="3:3" x14ac:dyDescent="0.35">
      <c r="C4409" s="157">
        <v>10011157206</v>
      </c>
    </row>
    <row r="4410" spans="3:3" x14ac:dyDescent="0.35">
      <c r="C4410" s="157">
        <v>10010169624</v>
      </c>
    </row>
    <row r="4411" spans="3:3" x14ac:dyDescent="0.35">
      <c r="C4411" s="157">
        <v>10009233370</v>
      </c>
    </row>
    <row r="4412" spans="3:3" x14ac:dyDescent="0.35">
      <c r="C4412" s="157">
        <v>10009040279</v>
      </c>
    </row>
    <row r="4413" spans="3:3" x14ac:dyDescent="0.35">
      <c r="C4413" s="157">
        <v>10010579448</v>
      </c>
    </row>
    <row r="4414" spans="3:3" x14ac:dyDescent="0.35">
      <c r="C4414" s="157">
        <v>10010171442</v>
      </c>
    </row>
    <row r="4415" spans="3:3" x14ac:dyDescent="0.35">
      <c r="C4415" s="157">
        <v>10009118990</v>
      </c>
    </row>
    <row r="4416" spans="3:3" x14ac:dyDescent="0.35">
      <c r="C4416" s="157">
        <v>10010775973</v>
      </c>
    </row>
    <row r="4417" spans="3:3" x14ac:dyDescent="0.35">
      <c r="C4417" s="157">
        <v>10010714137</v>
      </c>
    </row>
    <row r="4418" spans="3:3" x14ac:dyDescent="0.35">
      <c r="C4418" s="157">
        <v>10014699726</v>
      </c>
    </row>
    <row r="4419" spans="3:3" x14ac:dyDescent="0.35">
      <c r="C4419" s="157">
        <v>10010644015</v>
      </c>
    </row>
    <row r="4420" spans="3:3" x14ac:dyDescent="0.35">
      <c r="C4420" s="157">
        <v>10036279596</v>
      </c>
    </row>
    <row r="4421" spans="3:3" x14ac:dyDescent="0.35">
      <c r="C4421" s="157">
        <v>10066161458</v>
      </c>
    </row>
    <row r="4422" spans="3:3" x14ac:dyDescent="0.35">
      <c r="C4422" s="157" t="s">
        <v>7353</v>
      </c>
    </row>
    <row r="4423" spans="3:3" x14ac:dyDescent="0.35">
      <c r="C4423" s="157">
        <v>10081958819</v>
      </c>
    </row>
    <row r="4424" spans="3:3" x14ac:dyDescent="0.35">
      <c r="C4424" s="157">
        <v>10009134956</v>
      </c>
    </row>
    <row r="4425" spans="3:3" x14ac:dyDescent="0.35">
      <c r="C4425" s="157">
        <v>10053771225</v>
      </c>
    </row>
    <row r="4426" spans="3:3" x14ac:dyDescent="0.35">
      <c r="C4426" s="157" t="s">
        <v>7372</v>
      </c>
    </row>
    <row r="4427" spans="3:3" x14ac:dyDescent="0.35">
      <c r="C4427" s="157">
        <v>10010798003</v>
      </c>
    </row>
    <row r="4428" spans="3:3" x14ac:dyDescent="0.35">
      <c r="C4428" s="157">
        <v>10016111983</v>
      </c>
    </row>
    <row r="4429" spans="3:3" x14ac:dyDescent="0.35">
      <c r="C4429" s="157">
        <v>10004616877</v>
      </c>
    </row>
    <row r="4430" spans="3:3" x14ac:dyDescent="0.35">
      <c r="C4430" s="157">
        <v>10053232065</v>
      </c>
    </row>
    <row r="4431" spans="3:3" x14ac:dyDescent="0.35">
      <c r="C4431" s="157" t="s">
        <v>7373</v>
      </c>
    </row>
    <row r="4432" spans="3:3" x14ac:dyDescent="0.35">
      <c r="C4432" s="157">
        <v>10016297293</v>
      </c>
    </row>
    <row r="4433" spans="3:3" x14ac:dyDescent="0.35">
      <c r="C4433" s="157">
        <v>10015528367</v>
      </c>
    </row>
    <row r="4434" spans="3:3" x14ac:dyDescent="0.35">
      <c r="C4434" s="157">
        <v>10009040279</v>
      </c>
    </row>
    <row r="4435" spans="3:3" x14ac:dyDescent="0.35">
      <c r="C4435" s="157">
        <v>10010579448</v>
      </c>
    </row>
    <row r="4436" spans="3:3" x14ac:dyDescent="0.35">
      <c r="C4436" s="157">
        <v>10129788913</v>
      </c>
    </row>
    <row r="4437" spans="3:3" x14ac:dyDescent="0.35">
      <c r="C4437" s="157">
        <v>10015442077</v>
      </c>
    </row>
    <row r="4438" spans="3:3" x14ac:dyDescent="0.35">
      <c r="C4438" s="157">
        <v>10010644015</v>
      </c>
    </row>
    <row r="4439" spans="3:3" x14ac:dyDescent="0.35">
      <c r="C4439" s="157">
        <v>10062787474</v>
      </c>
    </row>
    <row r="4440" spans="3:3" x14ac:dyDescent="0.35">
      <c r="C4440" s="157">
        <v>10007618524</v>
      </c>
    </row>
    <row r="4441" spans="3:3" x14ac:dyDescent="0.35">
      <c r="C4441" s="157">
        <v>10066161458</v>
      </c>
    </row>
    <row r="4442" spans="3:3" x14ac:dyDescent="0.35">
      <c r="C4442" s="157">
        <v>10082509796</v>
      </c>
    </row>
    <row r="4443" spans="3:3" x14ac:dyDescent="0.35">
      <c r="C4443" s="157">
        <v>10006904461</v>
      </c>
    </row>
    <row r="4444" spans="3:3" x14ac:dyDescent="0.35">
      <c r="C4444" s="157">
        <v>10004875747</v>
      </c>
    </row>
    <row r="4445" spans="3:3" x14ac:dyDescent="0.35">
      <c r="C4445" s="157">
        <v>10081958819</v>
      </c>
    </row>
    <row r="4446" spans="3:3" x14ac:dyDescent="0.35">
      <c r="C4446" s="157">
        <v>10015279605</v>
      </c>
    </row>
    <row r="4447" spans="3:3" x14ac:dyDescent="0.35">
      <c r="C4447" s="157">
        <v>10016235255</v>
      </c>
    </row>
    <row r="4448" spans="3:3" x14ac:dyDescent="0.35">
      <c r="C4448" s="157">
        <v>10009727767</v>
      </c>
    </row>
    <row r="4449" spans="3:3" x14ac:dyDescent="0.35">
      <c r="C4449" s="157">
        <v>10095118786</v>
      </c>
    </row>
    <row r="4450" spans="3:3" x14ac:dyDescent="0.35">
      <c r="C4450" s="157">
        <v>10007242648</v>
      </c>
    </row>
    <row r="4451" spans="3:3" x14ac:dyDescent="0.35">
      <c r="C4451" s="157">
        <v>10045952924</v>
      </c>
    </row>
    <row r="4452" spans="3:3" x14ac:dyDescent="0.35">
      <c r="C4452" s="157">
        <v>10080656490</v>
      </c>
    </row>
    <row r="4453" spans="3:3" x14ac:dyDescent="0.35">
      <c r="C4453" s="157">
        <v>10004616877</v>
      </c>
    </row>
    <row r="4454" spans="3:3" x14ac:dyDescent="0.35">
      <c r="C4454" s="157">
        <v>10016297293</v>
      </c>
    </row>
    <row r="4455" spans="3:3" x14ac:dyDescent="0.35">
      <c r="C4455" s="157">
        <v>10061978132</v>
      </c>
    </row>
    <row r="4456" spans="3:3" x14ac:dyDescent="0.35">
      <c r="C4456" s="157">
        <v>10053568131</v>
      </c>
    </row>
    <row r="4457" spans="3:3" x14ac:dyDescent="0.35">
      <c r="C4457" s="157">
        <v>10016191708</v>
      </c>
    </row>
    <row r="4458" spans="3:3" x14ac:dyDescent="0.35">
      <c r="C4458" s="157">
        <v>10045965957</v>
      </c>
    </row>
    <row r="4459" spans="3:3" x14ac:dyDescent="0.35">
      <c r="C4459" s="157">
        <v>10065045049</v>
      </c>
    </row>
    <row r="4460" spans="3:3" x14ac:dyDescent="0.35">
      <c r="C4460" s="157">
        <v>10047309712</v>
      </c>
    </row>
    <row r="4461" spans="3:3" x14ac:dyDescent="0.35">
      <c r="C4461" s="157">
        <v>10066161458</v>
      </c>
    </row>
    <row r="4462" spans="3:3" x14ac:dyDescent="0.35">
      <c r="C4462" s="157">
        <v>10081958819</v>
      </c>
    </row>
    <row r="4463" spans="3:3" x14ac:dyDescent="0.35">
      <c r="C4463" s="157">
        <v>10034884921</v>
      </c>
    </row>
    <row r="4464" spans="3:3" x14ac:dyDescent="0.35">
      <c r="C4464" s="157">
        <v>10036279596</v>
      </c>
    </row>
    <row r="4465" spans="3:3" x14ac:dyDescent="0.35">
      <c r="C4465" s="157">
        <v>10047201594</v>
      </c>
    </row>
    <row r="4466" spans="3:3" x14ac:dyDescent="0.35">
      <c r="C4466" s="157">
        <v>10075826193</v>
      </c>
    </row>
    <row r="4467" spans="3:3" x14ac:dyDescent="0.35">
      <c r="C4467" s="157">
        <v>10016111983</v>
      </c>
    </row>
    <row r="4468" spans="3:3" x14ac:dyDescent="0.35">
      <c r="C4468" s="157" t="s">
        <v>7357</v>
      </c>
    </row>
    <row r="4469" spans="3:3" x14ac:dyDescent="0.35">
      <c r="C4469" s="157">
        <v>10029804040</v>
      </c>
    </row>
    <row r="4470" spans="3:3" x14ac:dyDescent="0.35">
      <c r="C4470" s="157">
        <v>10075826193</v>
      </c>
    </row>
    <row r="4471" spans="3:3" x14ac:dyDescent="0.35">
      <c r="C4471" s="157">
        <v>10066161458</v>
      </c>
    </row>
    <row r="4472" spans="3:3" x14ac:dyDescent="0.35">
      <c r="C4472" s="157">
        <v>10081958819</v>
      </c>
    </row>
    <row r="4473" spans="3:3" x14ac:dyDescent="0.35">
      <c r="C4473" s="157">
        <v>10034884921</v>
      </c>
    </row>
    <row r="4474" spans="3:3" x14ac:dyDescent="0.35">
      <c r="C4474" s="157">
        <v>10036279596</v>
      </c>
    </row>
    <row r="4475" spans="3:3" x14ac:dyDescent="0.35">
      <c r="C4475" s="157">
        <v>10047201594</v>
      </c>
    </row>
    <row r="4476" spans="3:3" x14ac:dyDescent="0.35">
      <c r="C4476" s="157">
        <v>10065045049</v>
      </c>
    </row>
    <row r="4477" spans="3:3" x14ac:dyDescent="0.35">
      <c r="C4477" s="157">
        <v>10065045049</v>
      </c>
    </row>
    <row r="4478" spans="3:3" x14ac:dyDescent="0.35">
      <c r="C4478" s="157">
        <v>10115010961</v>
      </c>
    </row>
    <row r="4479" spans="3:3" x14ac:dyDescent="0.35">
      <c r="C4479" s="157">
        <v>10115010961</v>
      </c>
    </row>
    <row r="4480" spans="3:3" x14ac:dyDescent="0.35">
      <c r="C4480" s="157">
        <v>10047309712</v>
      </c>
    </row>
    <row r="4481" spans="3:3" x14ac:dyDescent="0.35">
      <c r="C4481" s="157">
        <v>10109991718</v>
      </c>
    </row>
    <row r="4482" spans="3:3" x14ac:dyDescent="0.35">
      <c r="C4482" s="157">
        <v>10010640981</v>
      </c>
    </row>
    <row r="4483" spans="3:3" x14ac:dyDescent="0.35">
      <c r="C4483" s="157">
        <v>10006669439</v>
      </c>
    </row>
    <row r="4484" spans="3:3" x14ac:dyDescent="0.35">
      <c r="C4484" s="157">
        <v>10009727767</v>
      </c>
    </row>
    <row r="4485" spans="3:3" x14ac:dyDescent="0.35">
      <c r="C4485" s="157">
        <v>10006289624</v>
      </c>
    </row>
    <row r="4486" spans="3:3" x14ac:dyDescent="0.35">
      <c r="C4486" s="157">
        <v>10004875747</v>
      </c>
    </row>
    <row r="4487" spans="3:3" x14ac:dyDescent="0.35">
      <c r="C4487" s="157">
        <v>10015528367</v>
      </c>
    </row>
    <row r="4488" spans="3:3" x14ac:dyDescent="0.35">
      <c r="C4488" s="157">
        <v>10002501368</v>
      </c>
    </row>
    <row r="4489" spans="3:3" x14ac:dyDescent="0.35">
      <c r="C4489" s="157">
        <v>10005968918</v>
      </c>
    </row>
    <row r="4490" spans="3:3" x14ac:dyDescent="0.35">
      <c r="C4490" s="157">
        <v>10005511503</v>
      </c>
    </row>
    <row r="4491" spans="3:3" x14ac:dyDescent="0.35">
      <c r="C4491" s="157">
        <v>10010169624</v>
      </c>
    </row>
    <row r="4492" spans="3:3" x14ac:dyDescent="0.35">
      <c r="C4492" s="157">
        <v>10007498484</v>
      </c>
    </row>
    <row r="4493" spans="3:3" x14ac:dyDescent="0.35">
      <c r="C4493" s="157">
        <v>10007272455</v>
      </c>
    </row>
    <row r="4494" spans="3:3" x14ac:dyDescent="0.35">
      <c r="C4494" s="157">
        <v>10004594447</v>
      </c>
    </row>
    <row r="4495" spans="3:3" x14ac:dyDescent="0.35">
      <c r="C4495" s="157">
        <v>10009040279</v>
      </c>
    </row>
    <row r="4496" spans="3:3" x14ac:dyDescent="0.35">
      <c r="C4496" s="157">
        <v>10010640880</v>
      </c>
    </row>
    <row r="4497" spans="3:3" x14ac:dyDescent="0.35">
      <c r="C4497" s="157">
        <v>10009195883</v>
      </c>
    </row>
    <row r="4498" spans="3:3" x14ac:dyDescent="0.35">
      <c r="C4498" s="157">
        <v>10010579448</v>
      </c>
    </row>
    <row r="4499" spans="3:3" x14ac:dyDescent="0.35">
      <c r="C4499" s="157">
        <v>10007618524</v>
      </c>
    </row>
    <row r="4500" spans="3:3" x14ac:dyDescent="0.35">
      <c r="C4500" s="157">
        <v>10009134956</v>
      </c>
    </row>
    <row r="4501" spans="3:3" x14ac:dyDescent="0.35">
      <c r="C4501" s="157">
        <v>10010652196</v>
      </c>
    </row>
    <row r="4502" spans="3:3" x14ac:dyDescent="0.35">
      <c r="C4502" s="157">
        <v>10006604771</v>
      </c>
    </row>
    <row r="4503" spans="3:3" x14ac:dyDescent="0.35">
      <c r="C4503" s="157">
        <v>10009233370</v>
      </c>
    </row>
    <row r="4504" spans="3:3" x14ac:dyDescent="0.35">
      <c r="C4504" s="157" t="s">
        <v>7359</v>
      </c>
    </row>
    <row r="4505" spans="3:3" x14ac:dyDescent="0.35">
      <c r="C4505" s="157">
        <v>10004616877</v>
      </c>
    </row>
    <row r="4506" spans="3:3" x14ac:dyDescent="0.35">
      <c r="C4506" s="157">
        <v>10104770791</v>
      </c>
    </row>
    <row r="4507" spans="3:3" x14ac:dyDescent="0.35">
      <c r="C4507" s="157">
        <v>10064763648</v>
      </c>
    </row>
    <row r="4508" spans="3:3" x14ac:dyDescent="0.35">
      <c r="C4508" s="157">
        <v>10126099677</v>
      </c>
    </row>
    <row r="4509" spans="3:3" x14ac:dyDescent="0.35">
      <c r="C4509" s="157">
        <v>10021769713</v>
      </c>
    </row>
    <row r="4510" spans="3:3" x14ac:dyDescent="0.35">
      <c r="C4510" s="157">
        <v>10110977478</v>
      </c>
    </row>
    <row r="4511" spans="3:3" x14ac:dyDescent="0.35">
      <c r="C4511" s="157">
        <v>10022169029</v>
      </c>
    </row>
    <row r="4512" spans="3:3" x14ac:dyDescent="0.35">
      <c r="C4512" s="157">
        <v>10099752558</v>
      </c>
    </row>
    <row r="4513" spans="3:3" x14ac:dyDescent="0.35">
      <c r="C4513" s="157">
        <v>10099752558</v>
      </c>
    </row>
    <row r="4514" spans="3:3" x14ac:dyDescent="0.35">
      <c r="C4514" s="157">
        <v>10021886921</v>
      </c>
    </row>
    <row r="4515" spans="3:3" x14ac:dyDescent="0.35">
      <c r="C4515" s="157">
        <v>10021886921</v>
      </c>
    </row>
    <row r="4516" spans="3:3" x14ac:dyDescent="0.35">
      <c r="C4516" s="157">
        <v>10021847313</v>
      </c>
    </row>
    <row r="4517" spans="3:3" x14ac:dyDescent="0.35">
      <c r="C4517" s="157">
        <v>10109711529</v>
      </c>
    </row>
    <row r="4518" spans="3:3" x14ac:dyDescent="0.35">
      <c r="C4518" s="157">
        <v>10015442077</v>
      </c>
    </row>
    <row r="4519" spans="3:3" x14ac:dyDescent="0.35">
      <c r="C4519" s="157">
        <v>10020981585</v>
      </c>
    </row>
    <row r="4520" spans="3:3" x14ac:dyDescent="0.35">
      <c r="C4520" s="157">
        <v>10021769713</v>
      </c>
    </row>
    <row r="4521" spans="3:3" x14ac:dyDescent="0.35">
      <c r="C4521" s="157">
        <v>10110977478</v>
      </c>
    </row>
    <row r="4522" spans="3:3" x14ac:dyDescent="0.35">
      <c r="C4522" s="157">
        <v>10015578382</v>
      </c>
    </row>
    <row r="4523" spans="3:3" x14ac:dyDescent="0.35">
      <c r="C4523" s="157">
        <v>10010028770</v>
      </c>
    </row>
    <row r="4524" spans="3:3" x14ac:dyDescent="0.35">
      <c r="C4524" s="157">
        <v>10063745855</v>
      </c>
    </row>
    <row r="4525" spans="3:3" x14ac:dyDescent="0.35">
      <c r="C4525" s="157">
        <v>10022169029</v>
      </c>
    </row>
    <row r="4526" spans="3:3" x14ac:dyDescent="0.35">
      <c r="C4526" s="157">
        <v>10022075968</v>
      </c>
    </row>
    <row r="4527" spans="3:3" x14ac:dyDescent="0.35">
      <c r="C4527" s="157">
        <v>10021886921</v>
      </c>
    </row>
    <row r="4528" spans="3:3" x14ac:dyDescent="0.35">
      <c r="C4528" s="157">
        <v>10021847313</v>
      </c>
    </row>
    <row r="4529" spans="3:3" x14ac:dyDescent="0.35">
      <c r="C4529" s="157">
        <v>10015442077</v>
      </c>
    </row>
    <row r="4530" spans="3:3" x14ac:dyDescent="0.35">
      <c r="C4530" s="157">
        <v>10020981585</v>
      </c>
    </row>
    <row r="4531" spans="3:3" x14ac:dyDescent="0.35">
      <c r="C4531" s="157">
        <v>10110977478</v>
      </c>
    </row>
    <row r="4532" spans="3:3" x14ac:dyDescent="0.35">
      <c r="C4532" s="157">
        <v>10021769713</v>
      </c>
    </row>
    <row r="4533" spans="3:3" x14ac:dyDescent="0.35">
      <c r="C4533" s="157">
        <v>10010028770</v>
      </c>
    </row>
    <row r="4534" spans="3:3" x14ac:dyDescent="0.35">
      <c r="C4534" s="157">
        <v>10063745855</v>
      </c>
    </row>
    <row r="4535" spans="3:3" x14ac:dyDescent="0.35">
      <c r="C4535" s="157">
        <v>10015578382</v>
      </c>
    </row>
    <row r="4536" spans="3:3" x14ac:dyDescent="0.35">
      <c r="C4536" s="157">
        <v>10022169029</v>
      </c>
    </row>
    <row r="4537" spans="3:3" x14ac:dyDescent="0.35">
      <c r="C4537" s="157">
        <v>10021847313</v>
      </c>
    </row>
    <row r="4538" spans="3:3" x14ac:dyDescent="0.35">
      <c r="C4538" s="157">
        <v>10021886921</v>
      </c>
    </row>
    <row r="4539" spans="3:3" x14ac:dyDescent="0.35">
      <c r="C4539" s="157">
        <v>10099752558</v>
      </c>
    </row>
    <row r="4540" spans="3:3" x14ac:dyDescent="0.35">
      <c r="C4540" s="157">
        <v>10021886921</v>
      </c>
    </row>
    <row r="4541" spans="3:3" x14ac:dyDescent="0.35">
      <c r="C4541" s="157">
        <v>10109711529</v>
      </c>
    </row>
    <row r="4542" spans="3:3" x14ac:dyDescent="0.35">
      <c r="C4542" s="157">
        <v>10112266265</v>
      </c>
    </row>
    <row r="4543" spans="3:3" x14ac:dyDescent="0.35">
      <c r="C4543" s="157" t="s">
        <v>7374</v>
      </c>
    </row>
    <row r="4544" spans="3:3" x14ac:dyDescent="0.35">
      <c r="C4544" s="157" t="s">
        <v>7375</v>
      </c>
    </row>
    <row r="4545" spans="3:3" x14ac:dyDescent="0.35">
      <c r="C4545" s="157">
        <v>10084364621</v>
      </c>
    </row>
    <row r="4546" spans="3:3" x14ac:dyDescent="0.35">
      <c r="C4546" s="157">
        <v>10108985847</v>
      </c>
    </row>
    <row r="4547" spans="3:3" x14ac:dyDescent="0.35">
      <c r="C4547" s="157" t="s">
        <v>7376</v>
      </c>
    </row>
    <row r="4548" spans="3:3" x14ac:dyDescent="0.35">
      <c r="C4548" s="157" t="s">
        <v>7377</v>
      </c>
    </row>
    <row r="4549" spans="3:3" x14ac:dyDescent="0.35">
      <c r="C4549" s="157">
        <v>10015528367</v>
      </c>
    </row>
    <row r="4550" spans="3:3" x14ac:dyDescent="0.35">
      <c r="C4550" s="157">
        <v>10015171184</v>
      </c>
    </row>
    <row r="4551" spans="3:3" x14ac:dyDescent="0.35">
      <c r="C4551" s="157">
        <v>10010171442</v>
      </c>
    </row>
    <row r="4552" spans="3:3" x14ac:dyDescent="0.35">
      <c r="C4552" s="157">
        <v>10010169624</v>
      </c>
    </row>
    <row r="4553" spans="3:3" x14ac:dyDescent="0.35">
      <c r="C4553" s="157">
        <v>10010644015</v>
      </c>
    </row>
    <row r="4554" spans="3:3" x14ac:dyDescent="0.35">
      <c r="C4554" s="157">
        <v>10058497650</v>
      </c>
    </row>
    <row r="4555" spans="3:3" x14ac:dyDescent="0.35">
      <c r="C4555" s="157">
        <v>10066161458</v>
      </c>
    </row>
    <row r="4556" spans="3:3" x14ac:dyDescent="0.35">
      <c r="C4556" s="157">
        <v>10009134956</v>
      </c>
    </row>
    <row r="4557" spans="3:3" x14ac:dyDescent="0.35">
      <c r="C4557" s="157">
        <v>10047201594</v>
      </c>
    </row>
    <row r="4558" spans="3:3" x14ac:dyDescent="0.35">
      <c r="C4558" s="157">
        <v>10010714137</v>
      </c>
    </row>
    <row r="4559" spans="3:3" x14ac:dyDescent="0.35">
      <c r="C4559" s="157">
        <v>10014699726</v>
      </c>
    </row>
    <row r="4560" spans="3:3" x14ac:dyDescent="0.35">
      <c r="C4560" s="157">
        <v>10016111983</v>
      </c>
    </row>
    <row r="4561" spans="3:3" x14ac:dyDescent="0.35">
      <c r="C4561" s="157">
        <v>10009181234</v>
      </c>
    </row>
    <row r="4562" spans="3:3" x14ac:dyDescent="0.35">
      <c r="C4562" s="157">
        <v>10075826193</v>
      </c>
    </row>
    <row r="4563" spans="3:3" x14ac:dyDescent="0.35">
      <c r="C4563" s="157">
        <v>10053771225</v>
      </c>
    </row>
    <row r="4564" spans="3:3" x14ac:dyDescent="0.35">
      <c r="C4564" s="157">
        <v>10016235255</v>
      </c>
    </row>
    <row r="4565" spans="3:3" x14ac:dyDescent="0.35">
      <c r="C4565" s="157">
        <v>10034884921</v>
      </c>
    </row>
    <row r="4566" spans="3:3" x14ac:dyDescent="0.35">
      <c r="C4566" s="157">
        <v>10004616877</v>
      </c>
    </row>
    <row r="4567" spans="3:3" x14ac:dyDescent="0.35">
      <c r="C4567" s="157">
        <v>10065045049</v>
      </c>
    </row>
    <row r="4568" spans="3:3" x14ac:dyDescent="0.35">
      <c r="C4568" s="157">
        <v>10029804040</v>
      </c>
    </row>
    <row r="4569" spans="3:3" x14ac:dyDescent="0.35">
      <c r="C4569" s="157">
        <v>10047309712</v>
      </c>
    </row>
    <row r="4570" spans="3:3" x14ac:dyDescent="0.35">
      <c r="C4570" s="157">
        <v>10084486980</v>
      </c>
    </row>
    <row r="4571" spans="3:3" x14ac:dyDescent="0.35">
      <c r="C4571" s="157">
        <v>10063745855</v>
      </c>
    </row>
    <row r="4572" spans="3:3" x14ac:dyDescent="0.35">
      <c r="C4572" s="157">
        <v>10115010961</v>
      </c>
    </row>
    <row r="4573" spans="3:3" x14ac:dyDescent="0.35">
      <c r="C4573" s="157">
        <v>10015528367</v>
      </c>
    </row>
    <row r="4574" spans="3:3" x14ac:dyDescent="0.35">
      <c r="C4574" s="157">
        <v>10010171442</v>
      </c>
    </row>
    <row r="4575" spans="3:3" x14ac:dyDescent="0.35">
      <c r="C4575" s="157">
        <v>10015171184</v>
      </c>
    </row>
    <row r="4576" spans="3:3" x14ac:dyDescent="0.35">
      <c r="C4576" s="157">
        <v>10058497650</v>
      </c>
    </row>
    <row r="4577" spans="3:3" x14ac:dyDescent="0.35">
      <c r="C4577" s="157">
        <v>10010644015</v>
      </c>
    </row>
    <row r="4578" spans="3:3" x14ac:dyDescent="0.35">
      <c r="C4578" s="157">
        <v>10066161458</v>
      </c>
    </row>
    <row r="4579" spans="3:3" x14ac:dyDescent="0.35">
      <c r="C4579" s="157">
        <v>10009040279</v>
      </c>
    </row>
    <row r="4580" spans="3:3" x14ac:dyDescent="0.35">
      <c r="C4580" s="157">
        <v>10020784353</v>
      </c>
    </row>
    <row r="4581" spans="3:3" x14ac:dyDescent="0.35">
      <c r="C4581" s="157">
        <v>10011157206</v>
      </c>
    </row>
    <row r="4582" spans="3:3" x14ac:dyDescent="0.35">
      <c r="C4582" s="157">
        <v>10020981585</v>
      </c>
    </row>
    <row r="4583" spans="3:3" x14ac:dyDescent="0.35">
      <c r="C4583" s="157">
        <v>10036279596</v>
      </c>
    </row>
    <row r="4584" spans="3:3" x14ac:dyDescent="0.35">
      <c r="C4584" s="157">
        <v>10064452743</v>
      </c>
    </row>
    <row r="4585" spans="3:3" x14ac:dyDescent="0.35">
      <c r="C4585" s="157">
        <v>10009134956</v>
      </c>
    </row>
    <row r="4586" spans="3:3" x14ac:dyDescent="0.35">
      <c r="C4586" s="157">
        <v>10006904461</v>
      </c>
    </row>
    <row r="4587" spans="3:3" x14ac:dyDescent="0.35">
      <c r="C4587" s="157">
        <v>10010714137</v>
      </c>
    </row>
    <row r="4588" spans="3:3" x14ac:dyDescent="0.35">
      <c r="C4588" s="157">
        <v>10014699726</v>
      </c>
    </row>
    <row r="4589" spans="3:3" x14ac:dyDescent="0.35">
      <c r="C4589" s="157">
        <v>10129788913</v>
      </c>
    </row>
    <row r="4590" spans="3:3" x14ac:dyDescent="0.35">
      <c r="C4590" s="157">
        <v>10020982696</v>
      </c>
    </row>
    <row r="4591" spans="3:3" x14ac:dyDescent="0.35">
      <c r="C4591" s="157">
        <v>10015442077</v>
      </c>
    </row>
    <row r="4592" spans="3:3" x14ac:dyDescent="0.35">
      <c r="C4592" s="157">
        <v>10010717268</v>
      </c>
    </row>
    <row r="4593" spans="3:3" x14ac:dyDescent="0.35">
      <c r="C4593" s="157">
        <v>10010775973</v>
      </c>
    </row>
    <row r="4594" spans="3:3" x14ac:dyDescent="0.35">
      <c r="C4594" s="157">
        <v>10075047668</v>
      </c>
    </row>
    <row r="4595" spans="3:3" x14ac:dyDescent="0.35">
      <c r="C4595" s="157">
        <v>10016235255</v>
      </c>
    </row>
    <row r="4596" spans="3:3" x14ac:dyDescent="0.35">
      <c r="C4596" s="157">
        <v>10006669439</v>
      </c>
    </row>
    <row r="4597" spans="3:3" x14ac:dyDescent="0.35">
      <c r="C4597" s="157">
        <v>10053232065</v>
      </c>
    </row>
    <row r="4598" spans="3:3" x14ac:dyDescent="0.35">
      <c r="C4598" s="157">
        <v>10047201594</v>
      </c>
    </row>
    <row r="4599" spans="3:3" x14ac:dyDescent="0.35">
      <c r="C4599" s="157">
        <v>10075826193</v>
      </c>
    </row>
    <row r="4600" spans="3:3" x14ac:dyDescent="0.35">
      <c r="C4600" s="157">
        <v>10016111983</v>
      </c>
    </row>
    <row r="4601" spans="3:3" x14ac:dyDescent="0.35">
      <c r="C4601" s="157">
        <v>10010798003</v>
      </c>
    </row>
    <row r="4602" spans="3:3" x14ac:dyDescent="0.35">
      <c r="C4602" s="157">
        <v>10010028770</v>
      </c>
    </row>
    <row r="4603" spans="3:3" x14ac:dyDescent="0.35">
      <c r="C4603" s="157">
        <v>10064643309</v>
      </c>
    </row>
    <row r="4604" spans="3:3" x14ac:dyDescent="0.35">
      <c r="C4604" s="157">
        <v>10124023170</v>
      </c>
    </row>
    <row r="4605" spans="3:3" x14ac:dyDescent="0.35">
      <c r="C4605" s="157">
        <v>10053771225</v>
      </c>
    </row>
    <row r="4606" spans="3:3" x14ac:dyDescent="0.35">
      <c r="C4606" s="157">
        <v>10009727767</v>
      </c>
    </row>
    <row r="4607" spans="3:3" x14ac:dyDescent="0.35">
      <c r="C4607" s="157">
        <v>10004616877</v>
      </c>
    </row>
    <row r="4608" spans="3:3" x14ac:dyDescent="0.35">
      <c r="C4608" s="157">
        <v>10045965957</v>
      </c>
    </row>
    <row r="4609" spans="3:3" x14ac:dyDescent="0.35">
      <c r="C4609" s="157">
        <v>10087566126</v>
      </c>
    </row>
    <row r="4610" spans="3:3" x14ac:dyDescent="0.35">
      <c r="C4610" s="157">
        <v>10011088393</v>
      </c>
    </row>
    <row r="4611" spans="3:3" x14ac:dyDescent="0.35">
      <c r="C4611" s="157">
        <v>10050942663</v>
      </c>
    </row>
    <row r="4612" spans="3:3" x14ac:dyDescent="0.35">
      <c r="C4612" s="157">
        <v>10045952924</v>
      </c>
    </row>
    <row r="4613" spans="3:3" x14ac:dyDescent="0.35">
      <c r="C4613" s="157">
        <v>10011163973</v>
      </c>
    </row>
    <row r="4614" spans="3:3" x14ac:dyDescent="0.35">
      <c r="C4614" s="157">
        <v>10056072650</v>
      </c>
    </row>
    <row r="4615" spans="3:3" x14ac:dyDescent="0.35">
      <c r="C4615" s="157">
        <v>10119038178</v>
      </c>
    </row>
    <row r="4616" spans="3:3" x14ac:dyDescent="0.35">
      <c r="C4616" s="157">
        <v>10126099677</v>
      </c>
    </row>
    <row r="4617" spans="3:3" x14ac:dyDescent="0.35">
      <c r="C4617" s="157" t="s">
        <v>7378</v>
      </c>
    </row>
    <row r="4618" spans="3:3" x14ac:dyDescent="0.35">
      <c r="C4618" s="157">
        <v>10111098730</v>
      </c>
    </row>
    <row r="4619" spans="3:3" x14ac:dyDescent="0.35">
      <c r="C4619" s="157">
        <v>10122805317</v>
      </c>
    </row>
    <row r="4620" spans="3:3" x14ac:dyDescent="0.35">
      <c r="C4620" s="157">
        <v>10110071439</v>
      </c>
    </row>
    <row r="4621" spans="3:3" x14ac:dyDescent="0.35">
      <c r="C4621" s="157" t="s">
        <v>7379</v>
      </c>
    </row>
    <row r="4622" spans="3:3" x14ac:dyDescent="0.35">
      <c r="C4622" s="157" t="s">
        <v>7380</v>
      </c>
    </row>
    <row r="4623" spans="3:3" x14ac:dyDescent="0.35">
      <c r="C4623" s="157" t="s">
        <v>7381</v>
      </c>
    </row>
    <row r="4624" spans="3:3" x14ac:dyDescent="0.35">
      <c r="C4624" s="157" t="s">
        <v>7377</v>
      </c>
    </row>
    <row r="4625" spans="3:3" x14ac:dyDescent="0.35">
      <c r="C4625" s="157" t="s">
        <v>7382</v>
      </c>
    </row>
    <row r="4626" spans="3:3" x14ac:dyDescent="0.35">
      <c r="C4626" s="157" t="s">
        <v>7383</v>
      </c>
    </row>
    <row r="4627" spans="3:3" x14ac:dyDescent="0.35">
      <c r="C4627" s="157" t="s">
        <v>7384</v>
      </c>
    </row>
    <row r="4628" spans="3:3" x14ac:dyDescent="0.35">
      <c r="C4628" s="157" t="s">
        <v>7385</v>
      </c>
    </row>
    <row r="4629" spans="3:3" x14ac:dyDescent="0.35">
      <c r="C4629" s="157">
        <v>10022169029</v>
      </c>
    </row>
    <row r="4630" spans="3:3" x14ac:dyDescent="0.35">
      <c r="C4630" s="157">
        <v>10022075968</v>
      </c>
    </row>
    <row r="4631" spans="3:3" x14ac:dyDescent="0.35">
      <c r="C4631" s="157" t="s">
        <v>7386</v>
      </c>
    </row>
    <row r="4632" spans="3:3" x14ac:dyDescent="0.35">
      <c r="C4632" s="157" t="s">
        <v>7387</v>
      </c>
    </row>
    <row r="4633" spans="3:3" x14ac:dyDescent="0.35">
      <c r="C4633" s="157">
        <v>10035198149</v>
      </c>
    </row>
    <row r="4634" spans="3:3" x14ac:dyDescent="0.35">
      <c r="C4634" s="157" t="s">
        <v>7388</v>
      </c>
    </row>
    <row r="4635" spans="3:3" x14ac:dyDescent="0.35">
      <c r="C4635" s="157" t="s">
        <v>7374</v>
      </c>
    </row>
    <row r="4636" spans="3:3" x14ac:dyDescent="0.35">
      <c r="C4636" s="157">
        <v>10112266265</v>
      </c>
    </row>
    <row r="4637" spans="3:3" x14ac:dyDescent="0.35">
      <c r="C4637" s="157" t="s">
        <v>7389</v>
      </c>
    </row>
    <row r="4638" spans="3:3" x14ac:dyDescent="0.35">
      <c r="C4638" s="157" t="s">
        <v>7390</v>
      </c>
    </row>
    <row r="4639" spans="3:3" x14ac:dyDescent="0.35">
      <c r="C4639" s="157" t="s">
        <v>7391</v>
      </c>
    </row>
    <row r="4640" spans="3:3" x14ac:dyDescent="0.35">
      <c r="C4640" s="157">
        <v>10022180749</v>
      </c>
    </row>
    <row r="4641" spans="3:3" x14ac:dyDescent="0.35">
      <c r="C4641" s="157">
        <v>10010775973</v>
      </c>
    </row>
    <row r="4642" spans="3:3" x14ac:dyDescent="0.35">
      <c r="C4642" s="157">
        <v>10009118990</v>
      </c>
    </row>
    <row r="4643" spans="3:3" x14ac:dyDescent="0.35">
      <c r="C4643" s="157">
        <v>10097290475</v>
      </c>
    </row>
    <row r="4644" spans="3:3" x14ac:dyDescent="0.35">
      <c r="C4644" s="157">
        <v>10084486980</v>
      </c>
    </row>
    <row r="4645" spans="3:3" x14ac:dyDescent="0.35">
      <c r="C4645" s="157">
        <v>10063745855</v>
      </c>
    </row>
    <row r="4646" spans="3:3" x14ac:dyDescent="0.35">
      <c r="C4646" s="157">
        <v>10128740808</v>
      </c>
    </row>
    <row r="4647" spans="3:3" x14ac:dyDescent="0.35">
      <c r="C4647" s="157">
        <v>10097392125</v>
      </c>
    </row>
    <row r="4648" spans="3:3" x14ac:dyDescent="0.35">
      <c r="C4648" s="157">
        <v>10083950450</v>
      </c>
    </row>
    <row r="4649" spans="3:3" x14ac:dyDescent="0.35">
      <c r="C4649" s="157">
        <v>10015578382</v>
      </c>
    </row>
    <row r="4650" spans="3:3" x14ac:dyDescent="0.35">
      <c r="C4650" s="157">
        <v>10115010961</v>
      </c>
    </row>
    <row r="4651" spans="3:3" x14ac:dyDescent="0.35">
      <c r="C4651" s="157">
        <v>10136962364</v>
      </c>
    </row>
    <row r="4652" spans="3:3" x14ac:dyDescent="0.35">
      <c r="C4652" s="157">
        <v>10128713021</v>
      </c>
    </row>
    <row r="4653" spans="3:3" x14ac:dyDescent="0.35">
      <c r="C4653" s="157">
        <v>10099752558</v>
      </c>
    </row>
    <row r="4654" spans="3:3" x14ac:dyDescent="0.35">
      <c r="C4654" s="157">
        <v>10140070307</v>
      </c>
    </row>
    <row r="4655" spans="3:3" x14ac:dyDescent="0.35">
      <c r="C4655" s="157">
        <v>10133008303</v>
      </c>
    </row>
    <row r="4656" spans="3:3" x14ac:dyDescent="0.35">
      <c r="C4656" s="157">
        <v>10133008202</v>
      </c>
    </row>
    <row r="4657" spans="3:3" x14ac:dyDescent="0.35">
      <c r="C4657" s="157">
        <v>10124541718</v>
      </c>
    </row>
    <row r="4658" spans="3:3" x14ac:dyDescent="0.35">
      <c r="C4658" s="157">
        <v>10010714137</v>
      </c>
    </row>
    <row r="4659" spans="3:3" x14ac:dyDescent="0.35">
      <c r="C4659" s="157">
        <v>10058497650</v>
      </c>
    </row>
    <row r="4660" spans="3:3" x14ac:dyDescent="0.35">
      <c r="C4660" s="157">
        <v>10010171442</v>
      </c>
    </row>
    <row r="4661" spans="3:3" x14ac:dyDescent="0.35">
      <c r="C4661" s="157">
        <v>10066161458</v>
      </c>
    </row>
    <row r="4662" spans="3:3" x14ac:dyDescent="0.35">
      <c r="C4662" s="157">
        <v>10020981585</v>
      </c>
    </row>
    <row r="4663" spans="3:3" x14ac:dyDescent="0.35">
      <c r="C4663" s="157">
        <v>10010652196</v>
      </c>
    </row>
    <row r="4664" spans="3:3" x14ac:dyDescent="0.35">
      <c r="C4664" s="157">
        <v>10010644015</v>
      </c>
    </row>
    <row r="4665" spans="3:3" x14ac:dyDescent="0.35">
      <c r="C4665" s="157">
        <v>10129788913</v>
      </c>
    </row>
    <row r="4666" spans="3:3" x14ac:dyDescent="0.35">
      <c r="C4666" s="157">
        <v>10015442077</v>
      </c>
    </row>
    <row r="4667" spans="3:3" x14ac:dyDescent="0.35">
      <c r="C4667" s="157">
        <v>10009040279</v>
      </c>
    </row>
    <row r="4668" spans="3:3" x14ac:dyDescent="0.35">
      <c r="C4668" s="157">
        <v>10020784353</v>
      </c>
    </row>
    <row r="4669" spans="3:3" x14ac:dyDescent="0.35">
      <c r="C4669" s="157">
        <v>10006669439</v>
      </c>
    </row>
    <row r="4670" spans="3:3" x14ac:dyDescent="0.35">
      <c r="C4670" s="157">
        <v>10081958819</v>
      </c>
    </row>
    <row r="4671" spans="3:3" x14ac:dyDescent="0.35">
      <c r="C4671" s="157">
        <v>10036279596</v>
      </c>
    </row>
    <row r="4672" spans="3:3" x14ac:dyDescent="0.35">
      <c r="C4672" s="157">
        <v>10020982696</v>
      </c>
    </row>
    <row r="4673" spans="3:3" x14ac:dyDescent="0.35">
      <c r="C4673" s="157">
        <v>10075826193</v>
      </c>
    </row>
    <row r="4674" spans="3:3" x14ac:dyDescent="0.35">
      <c r="C4674" s="157">
        <v>10009134956</v>
      </c>
    </row>
    <row r="4675" spans="3:3" x14ac:dyDescent="0.35">
      <c r="C4675" s="157" t="s">
        <v>7392</v>
      </c>
    </row>
    <row r="4676" spans="3:3" x14ac:dyDescent="0.35">
      <c r="C4676" s="157">
        <v>10009181234</v>
      </c>
    </row>
    <row r="4677" spans="3:3" x14ac:dyDescent="0.35">
      <c r="C4677" s="157">
        <v>10006904461</v>
      </c>
    </row>
    <row r="4678" spans="3:3" x14ac:dyDescent="0.35">
      <c r="C4678" s="157">
        <v>10053771225</v>
      </c>
    </row>
    <row r="4679" spans="3:3" x14ac:dyDescent="0.35">
      <c r="C4679" s="157">
        <v>10053232065</v>
      </c>
    </row>
    <row r="4680" spans="3:3" x14ac:dyDescent="0.35">
      <c r="C4680" s="157">
        <v>10014699726</v>
      </c>
    </row>
    <row r="4681" spans="3:3" x14ac:dyDescent="0.35">
      <c r="C4681" s="157">
        <v>10016111983</v>
      </c>
    </row>
    <row r="4682" spans="3:3" x14ac:dyDescent="0.35">
      <c r="C4682" s="157">
        <v>10009727767</v>
      </c>
    </row>
    <row r="4683" spans="3:3" x14ac:dyDescent="0.35">
      <c r="C4683" s="157">
        <v>10064643309</v>
      </c>
    </row>
    <row r="4684" spans="3:3" x14ac:dyDescent="0.35">
      <c r="C4684" s="157">
        <v>10047201594</v>
      </c>
    </row>
    <row r="4685" spans="3:3" x14ac:dyDescent="0.35">
      <c r="C4685" s="157" t="s">
        <v>7393</v>
      </c>
    </row>
    <row r="4686" spans="3:3" x14ac:dyDescent="0.35">
      <c r="C4686" s="157">
        <v>10021769713</v>
      </c>
    </row>
    <row r="4687" spans="3:3" x14ac:dyDescent="0.35">
      <c r="C4687" s="157">
        <v>10010798003</v>
      </c>
    </row>
    <row r="4688" spans="3:3" x14ac:dyDescent="0.35">
      <c r="C4688" s="157" t="s">
        <v>7394</v>
      </c>
    </row>
    <row r="4689" spans="3:3" x14ac:dyDescent="0.35">
      <c r="C4689" s="157">
        <v>10004616877</v>
      </c>
    </row>
    <row r="4690" spans="3:3" x14ac:dyDescent="0.35">
      <c r="C4690" s="157">
        <v>10016191708</v>
      </c>
    </row>
    <row r="4691" spans="3:3" x14ac:dyDescent="0.35">
      <c r="C4691" s="157">
        <v>10050942663</v>
      </c>
    </row>
    <row r="4692" spans="3:3" x14ac:dyDescent="0.35">
      <c r="C4692" s="157">
        <v>10061978132</v>
      </c>
    </row>
    <row r="4693" spans="3:3" x14ac:dyDescent="0.35">
      <c r="C4693" s="157" t="s">
        <v>7395</v>
      </c>
    </row>
    <row r="4694" spans="3:3" x14ac:dyDescent="0.35">
      <c r="C4694" s="157">
        <v>10087566126</v>
      </c>
    </row>
    <row r="4695" spans="3:3" x14ac:dyDescent="0.35">
      <c r="C4695" s="157" t="s">
        <v>7370</v>
      </c>
    </row>
    <row r="4696" spans="3:3" x14ac:dyDescent="0.35">
      <c r="C4696" s="157" t="s">
        <v>7396</v>
      </c>
    </row>
    <row r="4697" spans="3:3" x14ac:dyDescent="0.35">
      <c r="C4697" s="157" t="s">
        <v>7397</v>
      </c>
    </row>
    <row r="4698" spans="3:3" x14ac:dyDescent="0.35">
      <c r="C4698" s="157">
        <v>10133008303</v>
      </c>
    </row>
    <row r="4699" spans="3:3" x14ac:dyDescent="0.35">
      <c r="C4699" s="157">
        <v>10099752558</v>
      </c>
    </row>
    <row r="4700" spans="3:3" x14ac:dyDescent="0.35">
      <c r="C4700" s="157">
        <v>10064763648</v>
      </c>
    </row>
    <row r="4701" spans="3:3" x14ac:dyDescent="0.35">
      <c r="C4701" s="157">
        <v>10133008202</v>
      </c>
    </row>
    <row r="4702" spans="3:3" x14ac:dyDescent="0.35">
      <c r="C4702" s="157">
        <v>10015442077</v>
      </c>
    </row>
    <row r="4703" spans="3:3" x14ac:dyDescent="0.35">
      <c r="C4703" s="157">
        <v>10010775973</v>
      </c>
    </row>
    <row r="4704" spans="3:3" x14ac:dyDescent="0.35">
      <c r="C4704" s="157">
        <v>10009118990</v>
      </c>
    </row>
    <row r="4705" spans="3:3" x14ac:dyDescent="0.35">
      <c r="C4705" s="157">
        <v>10021769713</v>
      </c>
    </row>
    <row r="4706" spans="3:3" x14ac:dyDescent="0.35">
      <c r="C4706" s="157" t="s">
        <v>7398</v>
      </c>
    </row>
    <row r="4707" spans="3:3" x14ac:dyDescent="0.35">
      <c r="C4707" s="157" t="s">
        <v>7399</v>
      </c>
    </row>
    <row r="4708" spans="3:3" x14ac:dyDescent="0.35">
      <c r="C4708" s="157" t="s">
        <v>7400</v>
      </c>
    </row>
    <row r="4709" spans="3:3" x14ac:dyDescent="0.35">
      <c r="C4709" s="157" t="s">
        <v>7401</v>
      </c>
    </row>
    <row r="4710" spans="3:3" x14ac:dyDescent="0.35">
      <c r="C4710" s="157" t="s">
        <v>7402</v>
      </c>
    </row>
    <row r="4711" spans="3:3" x14ac:dyDescent="0.35">
      <c r="C4711" s="157">
        <v>10010028770</v>
      </c>
    </row>
    <row r="4712" spans="3:3" x14ac:dyDescent="0.35">
      <c r="C4712" s="157" t="s">
        <v>7403</v>
      </c>
    </row>
    <row r="4713" spans="3:3" x14ac:dyDescent="0.35">
      <c r="C4713" s="157">
        <v>10136962364</v>
      </c>
    </row>
    <row r="4714" spans="3:3" x14ac:dyDescent="0.35">
      <c r="C4714" s="157">
        <v>10115010961</v>
      </c>
    </row>
    <row r="4715" spans="3:3" x14ac:dyDescent="0.35">
      <c r="C4715" s="157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 t="e">
        <f>(C3-VLOOKUP(F3,Riders!$A$2:$C$213,2,FALSE))/365</f>
        <v>#N/A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 t="e">
        <f>(C5-VLOOKUP(F5,Riders!$A$2:$C$213,2,FALSE))/365</f>
        <v>#N/A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 t="e">
        <f>(C7-VLOOKUP(F7,Riders!$A$2:$C$213,2,FALSE))/365</f>
        <v>#N/A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 t="e">
        <f>(C8-VLOOKUP(F8,Riders!$A$2:$C$213,2,FALSE))/365</f>
        <v>#N/A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 t="e">
        <f>(C9-VLOOKUP(F9,Riders!$A$2:$C$213,2,FALSE))/365</f>
        <v>#N/A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 t="e">
        <f>(C10-VLOOKUP(F10,Riders!$A$2:$C$213,2,FALSE))/365</f>
        <v>#N/A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 t="e">
        <f>(C11-VLOOKUP(F11,Riders!$A$2:$C$213,2,FALSE))/365</f>
        <v>#N/A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 t="e">
        <f>(C12-VLOOKUP(F12,Riders!$A$2:$C$213,2,FALSE))/365</f>
        <v>#N/A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 t="e">
        <f>(C13-VLOOKUP(F13,Riders!$A$2:$C$213,2,FALSE))/365</f>
        <v>#N/A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637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 t="e">
        <f>(C18-VLOOKUP(F18,Riders!$A$2:$C$213,2,FALSE))/365</f>
        <v>#N/A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 t="e">
        <f>(C21-VLOOKUP(F21,Riders!$A$2:$C$213,2,FALSE))/365</f>
        <v>#N/A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209</v>
      </c>
      <c r="F23" s="34" t="s">
        <v>476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209</v>
      </c>
      <c r="F24" s="34" t="s">
        <v>433</v>
      </c>
      <c r="G24" s="34" t="s">
        <v>29</v>
      </c>
      <c r="H24" s="33" t="e">
        <f>(C24-VLOOKUP(F24,Riders!$A$2:$C$213,2,FALSE))/365</f>
        <v>#N/A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20" t="e">
        <f>(C25-VLOOKUP(F25,Riders!$A$2:$C$213,2,FALSE))/365</f>
        <v>#N/A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 t="e">
        <f>(C27-VLOOKUP(F27,Riders!$A$2:$C$213,2,FALSE))/365</f>
        <v>#N/A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656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 t="e">
        <f>(C31-VLOOKUP(F31,Riders!$A$2:$C$213,2,FALSE))/365</f>
        <v>#VALUE!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 t="e">
        <f>(C33-VLOOKUP(F33,Riders!$A$2:$C$213,2,FALSE))/365</f>
        <v>#N/A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209</v>
      </c>
      <c r="F35" s="34" t="s">
        <v>307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209</v>
      </c>
      <c r="F36" s="34" t="s">
        <v>496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20" t="e">
        <f>(C37-VLOOKUP(F35,Riders!$A$2:$C$213,2,FALSE))/365</f>
        <v>#N/A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210</v>
      </c>
      <c r="F38" s="10" t="s">
        <v>656</v>
      </c>
      <c r="G38" s="10" t="s">
        <v>38</v>
      </c>
      <c r="H38" s="20" t="e">
        <f>(C38-VLOOKUP(F36,Riders!$A$2:$C$2000,2,FALSE))/365</f>
        <v>#VALUE!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 t="e">
        <f>(C39-VLOOKUP(F37,Riders!$A$2:$C$2000,2,FALSE))/365</f>
        <v>#N/A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657</v>
      </c>
      <c r="G40" s="1" t="s">
        <v>53</v>
      </c>
      <c r="H40" s="12" t="e">
        <f>(C40-VLOOKUP(F38,Riders!$A$2:$C$2000,2,FALSE))/365</f>
        <v>#N/A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 t="e">
        <f>(C41-VLOOKUP(F39,Riders!$A$2:$C$2000,2,FALSE))/365</f>
        <v>#VALUE!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 t="e">
        <f>(C42-VLOOKUP(F40,Riders!$A$2:$C$2000,2,FALSE))/365</f>
        <v>#N/A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 t="e">
        <f>(C43-VLOOKUP(F41,Riders!$A$2:$C$2000,2,FALSE))/365</f>
        <v>#VALUE!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 t="e">
        <f>(C44-VLOOKUP(F42,Riders!$A$2:$C$2000,2,FALSE))/365</f>
        <v>#N/A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658</v>
      </c>
      <c r="G45" s="1" t="s">
        <v>27</v>
      </c>
      <c r="H45" s="12" t="e">
        <f>(C45-VLOOKUP(F43,Riders!$A$2:$C$2000,2,FALSE))/365</f>
        <v>#VALUE!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 t="e">
        <f>(C46-VLOOKUP(F44,Riders!$A$2:$C$2000,2,FALSE))/365</f>
        <v>#VALUE!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 t="e">
        <f>(C47-VLOOKUP(F45,Riders!$A$2:$C$2000,2,FALSE))/365</f>
        <v>#N/A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 t="e">
        <f>(C48-VLOOKUP(F46,Riders!$A$2:$C$2000,2,FALSE))/365</f>
        <v>#N/A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656</v>
      </c>
      <c r="G49" s="1" t="s">
        <v>38</v>
      </c>
      <c r="H49" s="12" t="e">
        <f>(C49-VLOOKUP(F47,Riders!$A$2:$C$2000,2,FALSE))/365</f>
        <v>#VALUE!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 t="e">
        <f>(C50-VLOOKUP(F48,Riders!$A$2:$C$2000,2,FALSE))/365</f>
        <v>#N/A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 t="e">
        <f>(C51-VLOOKUP(F49,Riders!$A$2:$C$2000,2,FALSE))/365</f>
        <v>#N/A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209</v>
      </c>
      <c r="F52" s="34" t="s">
        <v>442</v>
      </c>
      <c r="G52" s="34" t="s">
        <v>36</v>
      </c>
      <c r="H52" s="33" t="e">
        <f>(C52-VLOOKUP(F50,Riders!$A$2:$C$2000,2,FALSE))/365</f>
        <v>#N/A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209</v>
      </c>
      <c r="F53" s="34" t="s">
        <v>657</v>
      </c>
      <c r="G53" s="34" t="s">
        <v>53</v>
      </c>
      <c r="H53" s="33" t="e">
        <f>(C53-VLOOKUP(F51,Riders!$A$2:$C$2000,2,FALSE))/365</f>
        <v>#N/A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20" t="e">
        <f>(C54-VLOOKUP(F52,Riders!$A$2:$C$2000,2,FALSE))/365</f>
        <v>#VALUE!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20" t="e">
        <f>(C55-VLOOKUP(F53,Riders!$A$2:$C$2000,2,FALSE))/365</f>
        <v>#N/A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659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660</v>
      </c>
      <c r="G73" s="3" t="s">
        <v>238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209</v>
      </c>
      <c r="F77" s="34" t="s">
        <v>477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209</v>
      </c>
      <c r="F78" s="34" t="s">
        <v>476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209</v>
      </c>
      <c r="F99" s="34" t="s">
        <v>519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209</v>
      </c>
      <c r="F100" s="34" t="s">
        <v>518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661</v>
      </c>
      <c r="Q103" s="3" t="s">
        <v>662</v>
      </c>
      <c r="R103" s="3" t="s">
        <v>663</v>
      </c>
      <c r="S103" s="3" t="s">
        <v>664</v>
      </c>
      <c r="T103" s="3" t="s">
        <v>665</v>
      </c>
      <c r="U103" s="3" t="s">
        <v>666</v>
      </c>
      <c r="V103" s="3" t="s">
        <v>667</v>
      </c>
      <c r="W103" s="3" t="s">
        <v>668</v>
      </c>
      <c r="X103" s="3" t="s">
        <v>669</v>
      </c>
      <c r="Y103" s="3" t="s">
        <v>670</v>
      </c>
      <c r="Z103" s="3" t="s">
        <v>671</v>
      </c>
      <c r="AA103" s="3" t="s">
        <v>672</v>
      </c>
      <c r="AB103" s="3" t="s">
        <v>673</v>
      </c>
      <c r="AC103" s="3" t="s">
        <v>674</v>
      </c>
      <c r="AD103" s="3" t="s">
        <v>675</v>
      </c>
      <c r="AE103" s="3" t="s">
        <v>676</v>
      </c>
      <c r="AF103" s="3" t="s">
        <v>677</v>
      </c>
      <c r="AG103" s="3" t="s">
        <v>678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679</v>
      </c>
      <c r="Q104" s="3" t="s">
        <v>680</v>
      </c>
      <c r="R104" s="3" t="s">
        <v>681</v>
      </c>
      <c r="S104" s="3" t="s">
        <v>682</v>
      </c>
      <c r="T104" s="3" t="s">
        <v>683</v>
      </c>
      <c r="U104" s="3" t="s">
        <v>684</v>
      </c>
      <c r="V104" s="3" t="s">
        <v>685</v>
      </c>
      <c r="W104" s="3" t="s">
        <v>686</v>
      </c>
      <c r="X104" s="3" t="s">
        <v>687</v>
      </c>
      <c r="Y104" s="3" t="s">
        <v>688</v>
      </c>
      <c r="Z104" s="3" t="s">
        <v>689</v>
      </c>
      <c r="AA104" s="3" t="s">
        <v>690</v>
      </c>
      <c r="AB104" s="3" t="s">
        <v>691</v>
      </c>
      <c r="AC104" s="3" t="s">
        <v>692</v>
      </c>
      <c r="AD104" s="3" t="s">
        <v>693</v>
      </c>
      <c r="AE104" s="3" t="s">
        <v>694</v>
      </c>
      <c r="AF104" s="3" t="s">
        <v>695</v>
      </c>
      <c r="AG104" s="3" t="s">
        <v>696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697</v>
      </c>
      <c r="Q105" s="3" t="s">
        <v>698</v>
      </c>
      <c r="R105" s="3" t="s">
        <v>699</v>
      </c>
      <c r="S105" s="3" t="s">
        <v>700</v>
      </c>
      <c r="T105" s="3" t="s">
        <v>701</v>
      </c>
      <c r="U105" s="3" t="s">
        <v>702</v>
      </c>
      <c r="V105" s="3" t="s">
        <v>703</v>
      </c>
      <c r="W105" s="3" t="s">
        <v>704</v>
      </c>
      <c r="X105" s="3" t="s">
        <v>705</v>
      </c>
      <c r="Y105" s="3" t="s">
        <v>706</v>
      </c>
      <c r="Z105" s="3" t="s">
        <v>707</v>
      </c>
      <c r="AA105" s="3" t="s">
        <v>708</v>
      </c>
      <c r="AB105" s="3" t="s">
        <v>709</v>
      </c>
      <c r="AC105" s="3" t="s">
        <v>710</v>
      </c>
      <c r="AD105" s="3" t="s">
        <v>711</v>
      </c>
      <c r="AE105" s="3" t="s">
        <v>712</v>
      </c>
      <c r="AF105" s="3" t="s">
        <v>713</v>
      </c>
      <c r="AG105" s="3" t="s">
        <v>714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715</v>
      </c>
      <c r="Q106" s="3" t="s">
        <v>716</v>
      </c>
      <c r="R106" s="3" t="s">
        <v>717</v>
      </c>
      <c r="S106" s="3" t="s">
        <v>718</v>
      </c>
      <c r="T106" s="3" t="s">
        <v>719</v>
      </c>
      <c r="U106" s="3" t="s">
        <v>720</v>
      </c>
      <c r="V106" s="3" t="s">
        <v>721</v>
      </c>
      <c r="W106" s="3" t="s">
        <v>722</v>
      </c>
      <c r="X106" s="3" t="s">
        <v>605</v>
      </c>
      <c r="Y106" s="3" t="s">
        <v>723</v>
      </c>
      <c r="Z106" s="3" t="s">
        <v>724</v>
      </c>
      <c r="AA106" s="3" t="s">
        <v>725</v>
      </c>
      <c r="AB106" s="3" t="s">
        <v>726</v>
      </c>
      <c r="AC106" s="3" t="s">
        <v>727</v>
      </c>
      <c r="AD106" s="3" t="s">
        <v>728</v>
      </c>
      <c r="AE106" s="3" t="s">
        <v>729</v>
      </c>
      <c r="AF106" s="3" t="s">
        <v>730</v>
      </c>
      <c r="AG106" s="3" t="s">
        <v>731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732</v>
      </c>
      <c r="Q107" s="3" t="s">
        <v>733</v>
      </c>
      <c r="R107" s="3" t="s">
        <v>734</v>
      </c>
      <c r="S107" s="3" t="s">
        <v>735</v>
      </c>
      <c r="T107" s="3" t="s">
        <v>736</v>
      </c>
      <c r="U107" s="3" t="s">
        <v>737</v>
      </c>
      <c r="V107" s="3" t="s">
        <v>738</v>
      </c>
      <c r="W107" s="3" t="s">
        <v>739</v>
      </c>
      <c r="X107" s="3" t="s">
        <v>740</v>
      </c>
      <c r="Y107" s="3" t="s">
        <v>741</v>
      </c>
      <c r="Z107" s="3" t="s">
        <v>742</v>
      </c>
      <c r="AA107" s="3" t="s">
        <v>743</v>
      </c>
      <c r="AB107" s="3" t="s">
        <v>744</v>
      </c>
      <c r="AC107" s="3" t="s">
        <v>745</v>
      </c>
      <c r="AD107" s="3" t="s">
        <v>746</v>
      </c>
      <c r="AE107" s="3" t="s">
        <v>747</v>
      </c>
      <c r="AF107" s="3" t="s">
        <v>748</v>
      </c>
      <c r="AG107" s="3" t="s">
        <v>749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750</v>
      </c>
      <c r="Q108" s="3" t="s">
        <v>751</v>
      </c>
      <c r="R108" s="3" t="s">
        <v>752</v>
      </c>
      <c r="S108" s="3" t="s">
        <v>753</v>
      </c>
      <c r="T108" s="3" t="s">
        <v>754</v>
      </c>
      <c r="U108" s="3" t="s">
        <v>755</v>
      </c>
      <c r="V108" s="3" t="s">
        <v>756</v>
      </c>
      <c r="W108" s="3" t="s">
        <v>757</v>
      </c>
      <c r="X108" s="3" t="s">
        <v>758</v>
      </c>
      <c r="Y108" s="3" t="s">
        <v>759</v>
      </c>
      <c r="Z108" s="3" t="s">
        <v>760</v>
      </c>
      <c r="AA108" s="3" t="s">
        <v>761</v>
      </c>
      <c r="AB108" s="3" t="s">
        <v>762</v>
      </c>
      <c r="AC108" s="3" t="s">
        <v>763</v>
      </c>
      <c r="AD108" s="3" t="s">
        <v>764</v>
      </c>
      <c r="AE108" s="3" t="s">
        <v>765</v>
      </c>
      <c r="AF108" s="3" t="s">
        <v>766</v>
      </c>
      <c r="AG108" s="3" t="s">
        <v>767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768</v>
      </c>
      <c r="Q109" s="3" t="s">
        <v>769</v>
      </c>
      <c r="R109" s="3" t="s">
        <v>770</v>
      </c>
      <c r="S109" s="3" t="s">
        <v>771</v>
      </c>
      <c r="T109" s="3" t="s">
        <v>772</v>
      </c>
      <c r="U109" s="3" t="s">
        <v>773</v>
      </c>
      <c r="V109" s="3" t="s">
        <v>774</v>
      </c>
      <c r="W109" s="3" t="s">
        <v>775</v>
      </c>
      <c r="X109" s="3" t="s">
        <v>776</v>
      </c>
      <c r="Y109" s="3" t="s">
        <v>777</v>
      </c>
      <c r="Z109" s="3" t="s">
        <v>778</v>
      </c>
      <c r="AA109" s="3" t="s">
        <v>779</v>
      </c>
      <c r="AB109" s="3" t="s">
        <v>780</v>
      </c>
      <c r="AC109" s="3" t="s">
        <v>781</v>
      </c>
      <c r="AD109" s="3" t="s">
        <v>782</v>
      </c>
      <c r="AE109" s="3" t="s">
        <v>783</v>
      </c>
      <c r="AF109" s="3" t="s">
        <v>784</v>
      </c>
      <c r="AG109" s="3" t="s">
        <v>785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786</v>
      </c>
      <c r="Q110" s="3" t="s">
        <v>787</v>
      </c>
      <c r="R110" s="3" t="s">
        <v>788</v>
      </c>
      <c r="S110" s="3" t="s">
        <v>789</v>
      </c>
      <c r="T110" s="3" t="s">
        <v>612</v>
      </c>
      <c r="U110" s="3" t="s">
        <v>790</v>
      </c>
      <c r="V110" s="3" t="s">
        <v>791</v>
      </c>
      <c r="W110" s="3" t="s">
        <v>792</v>
      </c>
      <c r="X110" s="3" t="s">
        <v>793</v>
      </c>
      <c r="Y110" s="3" t="s">
        <v>794</v>
      </c>
      <c r="Z110" s="3" t="s">
        <v>795</v>
      </c>
      <c r="AA110" s="3" t="s">
        <v>796</v>
      </c>
      <c r="AB110" s="3" t="s">
        <v>797</v>
      </c>
      <c r="AC110" s="3" t="s">
        <v>798</v>
      </c>
      <c r="AD110" s="3" t="s">
        <v>694</v>
      </c>
      <c r="AE110" s="3" t="s">
        <v>799</v>
      </c>
      <c r="AF110" s="3" t="s">
        <v>800</v>
      </c>
      <c r="AG110" s="3" t="s">
        <v>801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802</v>
      </c>
      <c r="Q111" s="3" t="s">
        <v>803</v>
      </c>
      <c r="R111" s="3" t="s">
        <v>804</v>
      </c>
      <c r="S111" s="3" t="s">
        <v>805</v>
      </c>
      <c r="T111" s="3" t="s">
        <v>806</v>
      </c>
      <c r="U111" s="3" t="s">
        <v>807</v>
      </c>
      <c r="V111" s="3" t="s">
        <v>808</v>
      </c>
      <c r="W111" s="3" t="s">
        <v>809</v>
      </c>
      <c r="X111" s="3" t="s">
        <v>810</v>
      </c>
      <c r="Y111" s="3" t="s">
        <v>811</v>
      </c>
      <c r="Z111" s="3" t="s">
        <v>812</v>
      </c>
      <c r="AA111" s="3" t="s">
        <v>813</v>
      </c>
      <c r="AB111" s="3" t="s">
        <v>814</v>
      </c>
      <c r="AC111" s="3" t="s">
        <v>815</v>
      </c>
      <c r="AD111" s="3" t="s">
        <v>816</v>
      </c>
      <c r="AE111" s="3" t="s">
        <v>817</v>
      </c>
      <c r="AF111" s="3" t="s">
        <v>818</v>
      </c>
      <c r="AG111" s="3" t="s">
        <v>819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820</v>
      </c>
      <c r="P112" s="3" t="s">
        <v>821</v>
      </c>
      <c r="Q112" s="3" t="s">
        <v>822</v>
      </c>
      <c r="R112" s="3" t="s">
        <v>823</v>
      </c>
      <c r="S112" s="3" t="s">
        <v>824</v>
      </c>
      <c r="T112" s="3" t="s">
        <v>825</v>
      </c>
      <c r="U112" s="3" t="s">
        <v>826</v>
      </c>
      <c r="V112" s="3" t="s">
        <v>827</v>
      </c>
      <c r="W112" s="3" t="s">
        <v>828</v>
      </c>
      <c r="X112" s="3" t="s">
        <v>829</v>
      </c>
      <c r="Y112" s="3" t="s">
        <v>830</v>
      </c>
      <c r="Z112" s="3" t="s">
        <v>831</v>
      </c>
      <c r="AA112" s="3" t="s">
        <v>832</v>
      </c>
      <c r="AB112" s="3" t="s">
        <v>833</v>
      </c>
      <c r="AC112" s="3" t="s">
        <v>834</v>
      </c>
      <c r="AD112" s="3" t="s">
        <v>835</v>
      </c>
      <c r="AE112" s="3" t="s">
        <v>836</v>
      </c>
      <c r="AF112" s="3" t="s">
        <v>837</v>
      </c>
      <c r="AG112" s="3" t="s">
        <v>838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839</v>
      </c>
      <c r="Q113" s="3" t="s">
        <v>840</v>
      </c>
      <c r="R113" s="3" t="s">
        <v>841</v>
      </c>
      <c r="S113" s="3" t="s">
        <v>842</v>
      </c>
      <c r="T113" s="3" t="s">
        <v>843</v>
      </c>
      <c r="U113" s="3" t="s">
        <v>844</v>
      </c>
      <c r="V113" s="3" t="s">
        <v>845</v>
      </c>
      <c r="W113" s="3" t="s">
        <v>846</v>
      </c>
      <c r="X113" s="3" t="s">
        <v>847</v>
      </c>
      <c r="Y113" s="3" t="s">
        <v>600</v>
      </c>
      <c r="Z113" s="3" t="s">
        <v>848</v>
      </c>
      <c r="AA113" s="3" t="s">
        <v>849</v>
      </c>
      <c r="AB113" s="3" t="s">
        <v>850</v>
      </c>
      <c r="AC113" s="3" t="s">
        <v>851</v>
      </c>
      <c r="AD113" s="3" t="s">
        <v>852</v>
      </c>
      <c r="AE113" s="3" t="s">
        <v>853</v>
      </c>
      <c r="AF113" s="3" t="s">
        <v>854</v>
      </c>
      <c r="AG113" s="3" t="s">
        <v>855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647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856</v>
      </c>
      <c r="Q114" s="3" t="s">
        <v>857</v>
      </c>
      <c r="R114" s="3" t="s">
        <v>858</v>
      </c>
      <c r="S114" s="3" t="s">
        <v>859</v>
      </c>
      <c r="T114" s="3" t="s">
        <v>860</v>
      </c>
      <c r="U114" s="3" t="s">
        <v>861</v>
      </c>
      <c r="V114" s="3" t="s">
        <v>862</v>
      </c>
      <c r="W114" s="3" t="s">
        <v>863</v>
      </c>
      <c r="X114" s="3" t="s">
        <v>864</v>
      </c>
      <c r="Y114" s="3" t="s">
        <v>865</v>
      </c>
      <c r="Z114" s="3" t="s">
        <v>866</v>
      </c>
      <c r="AA114" s="3" t="s">
        <v>867</v>
      </c>
      <c r="AB114" s="3" t="s">
        <v>868</v>
      </c>
      <c r="AC114" s="3" t="s">
        <v>869</v>
      </c>
      <c r="AD114" s="3" t="s">
        <v>870</v>
      </c>
      <c r="AE114" s="3" t="s">
        <v>871</v>
      </c>
      <c r="AF114" s="3" t="s">
        <v>872</v>
      </c>
      <c r="AG114" s="3" t="s">
        <v>873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874</v>
      </c>
      <c r="Q115" s="3" t="s">
        <v>624</v>
      </c>
      <c r="R115" s="3" t="s">
        <v>875</v>
      </c>
      <c r="S115" s="3" t="s">
        <v>876</v>
      </c>
      <c r="T115" s="3" t="s">
        <v>593</v>
      </c>
      <c r="U115" s="3" t="s">
        <v>877</v>
      </c>
      <c r="V115" s="3" t="s">
        <v>878</v>
      </c>
      <c r="W115" s="3" t="s">
        <v>879</v>
      </c>
      <c r="X115" s="3" t="s">
        <v>880</v>
      </c>
      <c r="Y115" s="3" t="s">
        <v>881</v>
      </c>
      <c r="Z115" s="3" t="s">
        <v>882</v>
      </c>
      <c r="AA115" s="3" t="s">
        <v>883</v>
      </c>
      <c r="AB115" s="3" t="s">
        <v>884</v>
      </c>
      <c r="AC115" s="3" t="s">
        <v>885</v>
      </c>
      <c r="AD115" s="3" t="s">
        <v>886</v>
      </c>
      <c r="AE115" s="3" t="s">
        <v>887</v>
      </c>
      <c r="AF115" s="3" t="s">
        <v>888</v>
      </c>
      <c r="AG115" s="3" t="s">
        <v>889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209</v>
      </c>
      <c r="F116" s="34" t="s">
        <v>277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890</v>
      </c>
      <c r="Q116" s="3" t="s">
        <v>891</v>
      </c>
      <c r="R116" s="3" t="s">
        <v>892</v>
      </c>
      <c r="S116" s="3" t="s">
        <v>893</v>
      </c>
      <c r="T116" s="3" t="s">
        <v>894</v>
      </c>
      <c r="U116" s="3" t="s">
        <v>895</v>
      </c>
      <c r="V116" s="3" t="s">
        <v>896</v>
      </c>
      <c r="W116" s="3" t="s">
        <v>897</v>
      </c>
      <c r="X116" s="3" t="s">
        <v>898</v>
      </c>
      <c r="Y116" s="3" t="s">
        <v>899</v>
      </c>
      <c r="Z116" s="3" t="s">
        <v>900</v>
      </c>
      <c r="AA116" s="3" t="s">
        <v>901</v>
      </c>
      <c r="AB116" s="3" t="s">
        <v>902</v>
      </c>
      <c r="AC116" s="3" t="s">
        <v>903</v>
      </c>
      <c r="AD116" s="3" t="s">
        <v>904</v>
      </c>
      <c r="AE116" s="3" t="s">
        <v>905</v>
      </c>
      <c r="AF116" s="3" t="s">
        <v>906</v>
      </c>
      <c r="AG116" s="3" t="s">
        <v>907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209</v>
      </c>
      <c r="F117" s="34" t="s">
        <v>521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908</v>
      </c>
      <c r="Q117" s="3" t="s">
        <v>909</v>
      </c>
      <c r="R117" s="3" t="s">
        <v>910</v>
      </c>
      <c r="S117" s="3" t="s">
        <v>911</v>
      </c>
      <c r="T117" s="3" t="s">
        <v>912</v>
      </c>
      <c r="U117" s="3" t="s">
        <v>913</v>
      </c>
      <c r="V117" s="3" t="s">
        <v>914</v>
      </c>
      <c r="W117" s="3" t="s">
        <v>915</v>
      </c>
      <c r="X117" s="3" t="s">
        <v>916</v>
      </c>
      <c r="Y117" s="3" t="s">
        <v>917</v>
      </c>
      <c r="Z117" s="3" t="s">
        <v>918</v>
      </c>
      <c r="AA117" s="3" t="s">
        <v>919</v>
      </c>
      <c r="AB117" s="3" t="s">
        <v>920</v>
      </c>
      <c r="AC117" s="3" t="s">
        <v>921</v>
      </c>
      <c r="AD117" s="3" t="s">
        <v>922</v>
      </c>
      <c r="AE117" s="3" t="s">
        <v>923</v>
      </c>
      <c r="AF117" s="3" t="s">
        <v>924</v>
      </c>
      <c r="AG117" s="3" t="s">
        <v>925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926</v>
      </c>
      <c r="Q118" s="3" t="s">
        <v>927</v>
      </c>
      <c r="R118" s="3" t="s">
        <v>928</v>
      </c>
      <c r="S118" s="3" t="s">
        <v>929</v>
      </c>
      <c r="T118" s="3" t="s">
        <v>606</v>
      </c>
      <c r="U118" s="3" t="s">
        <v>930</v>
      </c>
      <c r="V118" s="3" t="s">
        <v>931</v>
      </c>
      <c r="W118" s="3" t="s">
        <v>932</v>
      </c>
      <c r="X118" s="3" t="s">
        <v>933</v>
      </c>
      <c r="Y118" s="3" t="s">
        <v>934</v>
      </c>
      <c r="Z118" s="3" t="s">
        <v>935</v>
      </c>
      <c r="AA118" s="3" t="s">
        <v>936</v>
      </c>
      <c r="AB118" s="3" t="s">
        <v>937</v>
      </c>
      <c r="AC118" s="3" t="s">
        <v>938</v>
      </c>
      <c r="AD118" s="3" t="s">
        <v>939</v>
      </c>
      <c r="AE118" s="3" t="s">
        <v>940</v>
      </c>
      <c r="AF118" s="3" t="s">
        <v>941</v>
      </c>
      <c r="AG118" s="3" t="s">
        <v>942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943</v>
      </c>
      <c r="Q119" s="3" t="s">
        <v>944</v>
      </c>
      <c r="R119" s="3" t="s">
        <v>945</v>
      </c>
      <c r="S119" s="3" t="s">
        <v>946</v>
      </c>
      <c r="T119" s="3" t="s">
        <v>947</v>
      </c>
      <c r="U119" s="3" t="s">
        <v>948</v>
      </c>
      <c r="V119" s="3" t="s">
        <v>949</v>
      </c>
      <c r="W119" s="3" t="s">
        <v>950</v>
      </c>
      <c r="X119" s="3" t="s">
        <v>951</v>
      </c>
      <c r="Y119" s="3" t="s">
        <v>952</v>
      </c>
      <c r="Z119" s="3" t="s">
        <v>953</v>
      </c>
      <c r="AA119" s="3" t="s">
        <v>954</v>
      </c>
      <c r="AB119" s="3" t="s">
        <v>955</v>
      </c>
      <c r="AC119" s="3" t="s">
        <v>956</v>
      </c>
      <c r="AD119" s="3" t="s">
        <v>957</v>
      </c>
      <c r="AE119" s="3" t="s">
        <v>958</v>
      </c>
      <c r="AF119" s="3" t="s">
        <v>959</v>
      </c>
      <c r="AG119" s="3" t="s">
        <v>960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538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543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541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209</v>
      </c>
      <c r="F128" s="34" t="s">
        <v>445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209</v>
      </c>
      <c r="F129" s="34" t="s">
        <v>538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210</v>
      </c>
      <c r="F131" s="10" t="s">
        <v>543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961</v>
      </c>
      <c r="Q132" s="3" t="s">
        <v>962</v>
      </c>
      <c r="R132" s="3" t="s">
        <v>963</v>
      </c>
      <c r="S132" s="3" t="s">
        <v>622</v>
      </c>
      <c r="T132" s="3" t="s">
        <v>964</v>
      </c>
      <c r="U132" s="3" t="s">
        <v>965</v>
      </c>
      <c r="V132" s="3" t="s">
        <v>966</v>
      </c>
      <c r="W132" s="3" t="s">
        <v>967</v>
      </c>
      <c r="X132" s="3" t="s">
        <v>968</v>
      </c>
      <c r="Y132" s="3" t="s">
        <v>969</v>
      </c>
      <c r="Z132" s="3" t="s">
        <v>970</v>
      </c>
      <c r="AA132" s="3" t="s">
        <v>971</v>
      </c>
      <c r="AB132" s="3" t="s">
        <v>972</v>
      </c>
      <c r="AC132" s="3" t="s">
        <v>973</v>
      </c>
      <c r="AD132" s="3" t="s">
        <v>974</v>
      </c>
      <c r="AE132" s="3" t="s">
        <v>975</v>
      </c>
      <c r="AF132" s="3" t="s">
        <v>976</v>
      </c>
      <c r="AG132" s="3" t="s">
        <v>977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978</v>
      </c>
      <c r="Q133" s="3" t="s">
        <v>979</v>
      </c>
      <c r="R133" s="3" t="s">
        <v>980</v>
      </c>
      <c r="S133" s="3" t="s">
        <v>981</v>
      </c>
      <c r="T133" s="3" t="s">
        <v>982</v>
      </c>
      <c r="U133" s="3" t="s">
        <v>983</v>
      </c>
      <c r="V133" s="3" t="s">
        <v>984</v>
      </c>
      <c r="W133" s="3" t="s">
        <v>985</v>
      </c>
      <c r="X133" s="3" t="s">
        <v>986</v>
      </c>
      <c r="Y133" s="3" t="s">
        <v>987</v>
      </c>
      <c r="Z133" s="3" t="s">
        <v>988</v>
      </c>
      <c r="AA133" s="3" t="s">
        <v>989</v>
      </c>
      <c r="AB133" s="3" t="s">
        <v>990</v>
      </c>
      <c r="AC133" s="3" t="s">
        <v>991</v>
      </c>
      <c r="AD133" s="3" t="s">
        <v>992</v>
      </c>
      <c r="AE133" s="3" t="s">
        <v>993</v>
      </c>
      <c r="AF133" s="3" t="s">
        <v>994</v>
      </c>
      <c r="AG133" s="3" t="s">
        <v>995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996</v>
      </c>
      <c r="Q134" s="3" t="s">
        <v>997</v>
      </c>
      <c r="R134" s="3" t="s">
        <v>998</v>
      </c>
      <c r="S134" s="3" t="s">
        <v>999</v>
      </c>
      <c r="T134" s="3" t="s">
        <v>1000</v>
      </c>
      <c r="U134" s="3" t="s">
        <v>1001</v>
      </c>
      <c r="V134" s="3" t="s">
        <v>1002</v>
      </c>
      <c r="W134" s="3" t="s">
        <v>1003</v>
      </c>
      <c r="X134" s="3" t="s">
        <v>1004</v>
      </c>
      <c r="Y134" s="3" t="s">
        <v>1005</v>
      </c>
      <c r="Z134" s="3" t="s">
        <v>1006</v>
      </c>
      <c r="AA134" s="3" t="s">
        <v>1007</v>
      </c>
      <c r="AB134" s="3" t="s">
        <v>1008</v>
      </c>
      <c r="AC134" s="3" t="s">
        <v>1009</v>
      </c>
      <c r="AD134" s="3" t="s">
        <v>1010</v>
      </c>
      <c r="AE134" s="3" t="s">
        <v>1011</v>
      </c>
      <c r="AF134" s="3" t="s">
        <v>1012</v>
      </c>
      <c r="AG134" s="3" t="s">
        <v>1013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1014</v>
      </c>
      <c r="Q135" s="3" t="s">
        <v>1015</v>
      </c>
      <c r="R135" s="3" t="s">
        <v>1016</v>
      </c>
      <c r="S135" s="3" t="s">
        <v>1017</v>
      </c>
      <c r="T135" s="3" t="s">
        <v>1018</v>
      </c>
      <c r="U135" s="3" t="s">
        <v>1019</v>
      </c>
      <c r="V135" s="3" t="s">
        <v>1020</v>
      </c>
      <c r="W135" s="3" t="s">
        <v>1021</v>
      </c>
      <c r="X135" s="3" t="s">
        <v>1022</v>
      </c>
      <c r="Y135" s="3" t="s">
        <v>1023</v>
      </c>
      <c r="Z135" s="3" t="s">
        <v>1024</v>
      </c>
      <c r="AA135" s="3" t="s">
        <v>1025</v>
      </c>
      <c r="AB135" s="3" t="s">
        <v>1026</v>
      </c>
      <c r="AC135" s="3" t="s">
        <v>1027</v>
      </c>
      <c r="AD135" s="3" t="s">
        <v>1028</v>
      </c>
      <c r="AE135" s="3" t="s">
        <v>1029</v>
      </c>
      <c r="AF135" s="3" t="s">
        <v>1030</v>
      </c>
      <c r="AG135" s="3" t="s">
        <v>1031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1032</v>
      </c>
      <c r="P136" s="3" t="s">
        <v>1033</v>
      </c>
      <c r="Q136" s="3" t="s">
        <v>1034</v>
      </c>
      <c r="R136" s="3" t="s">
        <v>1035</v>
      </c>
      <c r="S136" s="3" t="s">
        <v>1036</v>
      </c>
      <c r="T136" s="3" t="s">
        <v>1037</v>
      </c>
      <c r="U136" s="3" t="s">
        <v>1038</v>
      </c>
      <c r="V136" s="3" t="s">
        <v>1039</v>
      </c>
      <c r="W136" s="3" t="s">
        <v>1040</v>
      </c>
      <c r="X136" s="3" t="s">
        <v>1041</v>
      </c>
      <c r="Y136" s="3" t="s">
        <v>1042</v>
      </c>
      <c r="Z136" s="3" t="s">
        <v>1043</v>
      </c>
      <c r="AA136" s="3" t="s">
        <v>1044</v>
      </c>
      <c r="AB136" s="3" t="s">
        <v>1045</v>
      </c>
      <c r="AC136" s="3" t="s">
        <v>1046</v>
      </c>
      <c r="AD136" s="3" t="s">
        <v>1047</v>
      </c>
      <c r="AE136" s="3" t="s">
        <v>599</v>
      </c>
      <c r="AF136" s="3" t="s">
        <v>1048</v>
      </c>
      <c r="AG136" s="3" t="s">
        <v>1049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1050</v>
      </c>
      <c r="Q137" s="3" t="s">
        <v>1051</v>
      </c>
      <c r="R137" s="3" t="s">
        <v>1052</v>
      </c>
      <c r="S137" s="3" t="s">
        <v>1053</v>
      </c>
      <c r="T137" s="3" t="s">
        <v>1054</v>
      </c>
      <c r="U137" s="3" t="s">
        <v>1055</v>
      </c>
      <c r="V137" s="3" t="s">
        <v>1056</v>
      </c>
      <c r="W137" s="3" t="s">
        <v>1057</v>
      </c>
      <c r="X137" s="3" t="s">
        <v>1058</v>
      </c>
      <c r="Y137" s="3" t="s">
        <v>1059</v>
      </c>
      <c r="Z137" s="3" t="s">
        <v>1060</v>
      </c>
      <c r="AA137" s="3" t="s">
        <v>1061</v>
      </c>
      <c r="AB137" s="3" t="s">
        <v>1062</v>
      </c>
      <c r="AC137" s="3" t="s">
        <v>1063</v>
      </c>
      <c r="AD137" s="3" t="s">
        <v>1064</v>
      </c>
      <c r="AE137" s="3" t="s">
        <v>1065</v>
      </c>
      <c r="AF137" s="3" t="s">
        <v>1066</v>
      </c>
      <c r="AG137" s="3" t="s">
        <v>1067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1068</v>
      </c>
      <c r="Q138" s="3" t="s">
        <v>1069</v>
      </c>
      <c r="R138" s="3" t="s">
        <v>1070</v>
      </c>
      <c r="S138" s="3" t="s">
        <v>1071</v>
      </c>
      <c r="T138" s="3" t="s">
        <v>588</v>
      </c>
      <c r="U138" s="3" t="s">
        <v>1072</v>
      </c>
      <c r="V138" s="3" t="s">
        <v>1073</v>
      </c>
      <c r="W138" s="3" t="s">
        <v>1074</v>
      </c>
      <c r="X138" s="3" t="s">
        <v>1075</v>
      </c>
      <c r="Y138" s="3" t="s">
        <v>1076</v>
      </c>
      <c r="Z138" s="3" t="s">
        <v>1077</v>
      </c>
      <c r="AA138" s="3" t="s">
        <v>608</v>
      </c>
      <c r="AB138" s="3" t="s">
        <v>1078</v>
      </c>
      <c r="AC138" s="3" t="s">
        <v>1079</v>
      </c>
      <c r="AD138" s="3" t="s">
        <v>1080</v>
      </c>
      <c r="AE138" s="3" t="s">
        <v>1081</v>
      </c>
      <c r="AF138" s="3" t="s">
        <v>1082</v>
      </c>
      <c r="AG138" s="3" t="s">
        <v>1083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394</v>
      </c>
      <c r="F139" s="3" t="s">
        <v>544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394</v>
      </c>
      <c r="F143" s="3" t="s">
        <v>548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394</v>
      </c>
      <c r="F144" s="3" t="s">
        <v>545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394</v>
      </c>
      <c r="F145" s="3" t="s">
        <v>551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394</v>
      </c>
      <c r="F147" s="3" t="s">
        <v>549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394</v>
      </c>
      <c r="F151" s="3" t="s">
        <v>550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394</v>
      </c>
      <c r="F152" s="3" t="s">
        <v>552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394</v>
      </c>
      <c r="F154" s="3" t="s">
        <v>553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394</v>
      </c>
      <c r="F157" s="3" t="s">
        <v>586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394</v>
      </c>
      <c r="F158" s="3" t="s">
        <v>559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209</v>
      </c>
      <c r="F161" s="3" t="s">
        <v>544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394</v>
      </c>
      <c r="F165" t="s">
        <v>519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1084</v>
      </c>
      <c r="Q165" t="s">
        <v>1085</v>
      </c>
      <c r="R165" t="s">
        <v>1086</v>
      </c>
      <c r="S165" t="s">
        <v>1087</v>
      </c>
      <c r="T165" t="s">
        <v>1088</v>
      </c>
      <c r="U165" t="s">
        <v>1089</v>
      </c>
      <c r="V165" t="s">
        <v>1090</v>
      </c>
      <c r="W165" t="s">
        <v>1091</v>
      </c>
      <c r="X165" t="s">
        <v>1092</v>
      </c>
      <c r="Y165" t="s">
        <v>1093</v>
      </c>
      <c r="Z165" t="s">
        <v>1094</v>
      </c>
      <c r="AA165" t="s">
        <v>1095</v>
      </c>
      <c r="AB165" t="s">
        <v>1096</v>
      </c>
      <c r="AC165" t="s">
        <v>1097</v>
      </c>
      <c r="AD165" t="s">
        <v>1098</v>
      </c>
      <c r="AE165" t="s">
        <v>1099</v>
      </c>
      <c r="AF165" t="s">
        <v>1100</v>
      </c>
      <c r="AG165" t="s">
        <v>1101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394</v>
      </c>
      <c r="F166" t="s">
        <v>552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1102</v>
      </c>
      <c r="Q166" t="s">
        <v>1103</v>
      </c>
      <c r="R166" t="s">
        <v>1104</v>
      </c>
      <c r="S166" t="s">
        <v>1105</v>
      </c>
      <c r="T166" t="s">
        <v>1106</v>
      </c>
      <c r="U166" t="s">
        <v>1107</v>
      </c>
      <c r="V166" t="s">
        <v>1108</v>
      </c>
      <c r="W166" t="s">
        <v>1109</v>
      </c>
      <c r="X166" t="s">
        <v>1110</v>
      </c>
      <c r="Y166" t="s">
        <v>1111</v>
      </c>
      <c r="Z166" t="s">
        <v>1112</v>
      </c>
      <c r="AA166" t="s">
        <v>1113</v>
      </c>
      <c r="AB166" t="s">
        <v>1114</v>
      </c>
      <c r="AC166" t="s">
        <v>1115</v>
      </c>
      <c r="AD166" t="s">
        <v>1116</v>
      </c>
      <c r="AE166" t="s">
        <v>1117</v>
      </c>
      <c r="AF166" t="s">
        <v>628</v>
      </c>
      <c r="AG166" t="s">
        <v>1118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394</v>
      </c>
      <c r="F167" t="s">
        <v>508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1119</v>
      </c>
      <c r="Q167" t="s">
        <v>1120</v>
      </c>
      <c r="R167" t="s">
        <v>533</v>
      </c>
      <c r="S167" t="s">
        <v>1121</v>
      </c>
      <c r="T167" t="s">
        <v>1122</v>
      </c>
      <c r="U167" t="s">
        <v>1123</v>
      </c>
      <c r="V167" t="s">
        <v>1124</v>
      </c>
      <c r="W167" t="s">
        <v>1125</v>
      </c>
      <c r="X167" t="s">
        <v>1126</v>
      </c>
      <c r="Y167" t="s">
        <v>1127</v>
      </c>
      <c r="Z167" t="s">
        <v>1128</v>
      </c>
      <c r="AA167" t="s">
        <v>1129</v>
      </c>
      <c r="AB167" t="s">
        <v>1130</v>
      </c>
      <c r="AC167" t="s">
        <v>1131</v>
      </c>
      <c r="AD167" t="s">
        <v>1132</v>
      </c>
      <c r="AE167" t="s">
        <v>1133</v>
      </c>
      <c r="AF167" t="s">
        <v>1134</v>
      </c>
      <c r="AG167" t="s">
        <v>1135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394</v>
      </c>
      <c r="F168" t="s">
        <v>550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1136</v>
      </c>
      <c r="Q168" t="s">
        <v>1137</v>
      </c>
      <c r="R168" t="s">
        <v>1138</v>
      </c>
      <c r="S168" t="s">
        <v>1139</v>
      </c>
      <c r="T168" t="s">
        <v>1140</v>
      </c>
      <c r="U168" t="s">
        <v>1141</v>
      </c>
      <c r="V168" t="s">
        <v>1142</v>
      </c>
      <c r="W168" t="s">
        <v>1143</v>
      </c>
      <c r="X168" t="s">
        <v>1144</v>
      </c>
      <c r="Y168" t="s">
        <v>1145</v>
      </c>
      <c r="Z168" t="s">
        <v>1146</v>
      </c>
      <c r="AA168" t="s">
        <v>1147</v>
      </c>
      <c r="AB168" t="s">
        <v>1148</v>
      </c>
      <c r="AC168" t="s">
        <v>1149</v>
      </c>
      <c r="AD168" t="s">
        <v>1150</v>
      </c>
      <c r="AE168" t="s">
        <v>1151</v>
      </c>
      <c r="AF168" t="s">
        <v>1152</v>
      </c>
      <c r="AG168" t="s">
        <v>1153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394</v>
      </c>
      <c r="F169" t="s">
        <v>433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1154</v>
      </c>
      <c r="Q169" t="s">
        <v>1155</v>
      </c>
      <c r="R169" t="s">
        <v>1156</v>
      </c>
      <c r="S169" t="s">
        <v>1157</v>
      </c>
      <c r="T169" t="s">
        <v>1158</v>
      </c>
      <c r="U169" t="s">
        <v>1159</v>
      </c>
      <c r="V169" t="s">
        <v>1160</v>
      </c>
      <c r="W169" t="s">
        <v>1161</v>
      </c>
      <c r="X169" t="s">
        <v>1162</v>
      </c>
      <c r="Y169" t="s">
        <v>1163</v>
      </c>
      <c r="Z169" t="s">
        <v>1164</v>
      </c>
      <c r="AA169" t="s">
        <v>1165</v>
      </c>
      <c r="AB169" t="s">
        <v>1166</v>
      </c>
      <c r="AC169" t="s">
        <v>1167</v>
      </c>
      <c r="AD169" t="s">
        <v>1168</v>
      </c>
      <c r="AE169" t="s">
        <v>1169</v>
      </c>
      <c r="AF169" t="s">
        <v>1170</v>
      </c>
      <c r="AG169" t="s">
        <v>1171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394</v>
      </c>
      <c r="F170" t="s">
        <v>548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1172</v>
      </c>
      <c r="Q170" t="s">
        <v>1173</v>
      </c>
      <c r="R170" t="s">
        <v>1174</v>
      </c>
      <c r="S170" t="s">
        <v>1175</v>
      </c>
      <c r="T170" t="s">
        <v>1176</v>
      </c>
      <c r="U170" t="s">
        <v>1177</v>
      </c>
      <c r="V170" t="s">
        <v>1178</v>
      </c>
      <c r="W170" t="s">
        <v>1179</v>
      </c>
      <c r="X170" t="s">
        <v>1180</v>
      </c>
      <c r="Y170" t="s">
        <v>1181</v>
      </c>
      <c r="Z170" t="s">
        <v>1182</v>
      </c>
      <c r="AA170" t="s">
        <v>1183</v>
      </c>
      <c r="AB170" t="s">
        <v>1184</v>
      </c>
      <c r="AC170" t="s">
        <v>1185</v>
      </c>
      <c r="AD170" t="s">
        <v>1186</v>
      </c>
      <c r="AE170" t="s">
        <v>1187</v>
      </c>
      <c r="AF170" t="s">
        <v>1188</v>
      </c>
      <c r="AG170" t="s">
        <v>1189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394</v>
      </c>
      <c r="F171" t="s">
        <v>518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1190</v>
      </c>
      <c r="Q171" t="s">
        <v>1191</v>
      </c>
      <c r="R171" t="s">
        <v>1192</v>
      </c>
      <c r="S171" t="s">
        <v>1193</v>
      </c>
      <c r="T171" t="s">
        <v>1194</v>
      </c>
      <c r="U171" t="s">
        <v>1195</v>
      </c>
      <c r="V171" t="s">
        <v>1196</v>
      </c>
      <c r="W171" t="s">
        <v>1197</v>
      </c>
      <c r="X171" t="s">
        <v>1198</v>
      </c>
      <c r="Y171" t="s">
        <v>1199</v>
      </c>
      <c r="Z171" t="s">
        <v>1200</v>
      </c>
      <c r="AA171" t="s">
        <v>1201</v>
      </c>
      <c r="AB171" t="s">
        <v>1202</v>
      </c>
      <c r="AC171" t="s">
        <v>1203</v>
      </c>
      <c r="AD171" t="s">
        <v>1204</v>
      </c>
      <c r="AE171" t="s">
        <v>1205</v>
      </c>
      <c r="AF171" t="s">
        <v>1206</v>
      </c>
      <c r="AG171" t="s">
        <v>1207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394</v>
      </c>
      <c r="F172" t="s">
        <v>546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1208</v>
      </c>
      <c r="Q172" t="s">
        <v>1209</v>
      </c>
      <c r="R172" t="s">
        <v>1210</v>
      </c>
      <c r="S172" t="s">
        <v>1211</v>
      </c>
      <c r="T172" t="s">
        <v>1212</v>
      </c>
      <c r="U172" t="s">
        <v>1213</v>
      </c>
      <c r="V172" t="s">
        <v>1214</v>
      </c>
      <c r="W172" t="s">
        <v>1215</v>
      </c>
      <c r="X172" t="s">
        <v>1216</v>
      </c>
      <c r="Y172" t="s">
        <v>1217</v>
      </c>
      <c r="Z172" t="s">
        <v>1218</v>
      </c>
      <c r="AA172" t="s">
        <v>1219</v>
      </c>
      <c r="AB172" t="s">
        <v>1220</v>
      </c>
      <c r="AC172" t="s">
        <v>1221</v>
      </c>
      <c r="AD172" t="s">
        <v>1222</v>
      </c>
      <c r="AE172" t="s">
        <v>1223</v>
      </c>
      <c r="AF172" t="s">
        <v>1224</v>
      </c>
      <c r="AG172" t="s">
        <v>1225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394</v>
      </c>
      <c r="F173" t="s">
        <v>589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1226</v>
      </c>
      <c r="Q173" t="s">
        <v>1227</v>
      </c>
      <c r="R173" t="s">
        <v>611</v>
      </c>
      <c r="S173" t="s">
        <v>1228</v>
      </c>
      <c r="T173" t="s">
        <v>1229</v>
      </c>
      <c r="U173" t="s">
        <v>616</v>
      </c>
      <c r="V173" t="s">
        <v>1230</v>
      </c>
      <c r="W173" t="s">
        <v>1231</v>
      </c>
      <c r="X173" t="s">
        <v>1232</v>
      </c>
      <c r="Y173" t="s">
        <v>1233</v>
      </c>
      <c r="Z173" t="s">
        <v>1234</v>
      </c>
      <c r="AA173" t="s">
        <v>1235</v>
      </c>
      <c r="AB173" t="s">
        <v>1236</v>
      </c>
      <c r="AC173" t="s">
        <v>1237</v>
      </c>
      <c r="AD173" t="s">
        <v>1238</v>
      </c>
      <c r="AE173" t="s">
        <v>1239</v>
      </c>
      <c r="AF173" t="s">
        <v>1240</v>
      </c>
      <c r="AG173" t="s">
        <v>1241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394</v>
      </c>
      <c r="F174" t="s">
        <v>587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1242</v>
      </c>
      <c r="Q174" t="s">
        <v>1243</v>
      </c>
      <c r="R174" t="s">
        <v>1244</v>
      </c>
      <c r="S174" t="s">
        <v>1245</v>
      </c>
      <c r="T174" t="s">
        <v>1246</v>
      </c>
      <c r="U174" t="s">
        <v>1247</v>
      </c>
      <c r="V174" t="s">
        <v>1248</v>
      </c>
      <c r="W174" t="s">
        <v>1249</v>
      </c>
      <c r="X174" t="s">
        <v>1250</v>
      </c>
      <c r="Y174" t="s">
        <v>1251</v>
      </c>
      <c r="Z174" t="s">
        <v>1252</v>
      </c>
      <c r="AA174" t="s">
        <v>1253</v>
      </c>
      <c r="AB174" t="s">
        <v>1254</v>
      </c>
      <c r="AC174" t="s">
        <v>1255</v>
      </c>
      <c r="AD174" t="s">
        <v>1256</v>
      </c>
      <c r="AE174" t="s">
        <v>1257</v>
      </c>
      <c r="AF174" t="s">
        <v>1258</v>
      </c>
      <c r="AG174" t="s">
        <v>1259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394</v>
      </c>
      <c r="F175" t="s">
        <v>314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1260</v>
      </c>
      <c r="Q175" t="s">
        <v>1261</v>
      </c>
      <c r="R175" t="s">
        <v>1262</v>
      </c>
      <c r="S175" t="s">
        <v>1263</v>
      </c>
      <c r="T175" t="s">
        <v>1264</v>
      </c>
      <c r="U175" t="s">
        <v>1265</v>
      </c>
      <c r="V175" t="s">
        <v>1266</v>
      </c>
      <c r="W175" t="s">
        <v>1267</v>
      </c>
      <c r="X175" t="s">
        <v>1268</v>
      </c>
      <c r="Y175" t="s">
        <v>1269</v>
      </c>
      <c r="Z175" t="s">
        <v>1270</v>
      </c>
      <c r="AA175" t="s">
        <v>1271</v>
      </c>
      <c r="AB175" t="s">
        <v>1272</v>
      </c>
      <c r="AC175" t="s">
        <v>1273</v>
      </c>
      <c r="AD175" t="s">
        <v>1274</v>
      </c>
      <c r="AE175" t="s">
        <v>1275</v>
      </c>
      <c r="AF175" t="s">
        <v>1276</v>
      </c>
      <c r="AG175" t="s">
        <v>1277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394</v>
      </c>
      <c r="F176" t="s">
        <v>553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1278</v>
      </c>
      <c r="Q176" t="s">
        <v>1279</v>
      </c>
      <c r="R176" t="s">
        <v>1280</v>
      </c>
      <c r="S176" t="s">
        <v>1281</v>
      </c>
      <c r="T176" t="s">
        <v>1282</v>
      </c>
      <c r="U176" t="s">
        <v>1283</v>
      </c>
      <c r="V176" t="s">
        <v>1284</v>
      </c>
      <c r="W176" t="s">
        <v>1285</v>
      </c>
      <c r="X176" t="s">
        <v>1286</v>
      </c>
      <c r="Y176" t="s">
        <v>1287</v>
      </c>
      <c r="Z176" t="s">
        <v>1288</v>
      </c>
      <c r="AA176" t="s">
        <v>1289</v>
      </c>
      <c r="AB176" t="s">
        <v>1290</v>
      </c>
      <c r="AC176" t="s">
        <v>1291</v>
      </c>
      <c r="AD176" t="s">
        <v>1292</v>
      </c>
      <c r="AE176" t="s">
        <v>1293</v>
      </c>
      <c r="AF176" t="s">
        <v>1294</v>
      </c>
      <c r="AG176" t="s">
        <v>1295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394</v>
      </c>
      <c r="F177" t="s">
        <v>566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1296</v>
      </c>
      <c r="Q177" t="s">
        <v>1297</v>
      </c>
      <c r="R177" t="s">
        <v>1298</v>
      </c>
      <c r="S177" t="s">
        <v>1299</v>
      </c>
      <c r="T177" t="s">
        <v>1300</v>
      </c>
      <c r="U177" t="s">
        <v>1301</v>
      </c>
      <c r="V177" t="s">
        <v>1302</v>
      </c>
      <c r="W177" t="s">
        <v>1303</v>
      </c>
      <c r="X177" t="s">
        <v>1304</v>
      </c>
      <c r="Y177" t="s">
        <v>1305</v>
      </c>
      <c r="Z177" t="s">
        <v>1306</v>
      </c>
      <c r="AA177" t="s">
        <v>1307</v>
      </c>
      <c r="AB177" t="s">
        <v>1308</v>
      </c>
      <c r="AC177" t="s">
        <v>1309</v>
      </c>
      <c r="AD177" t="s">
        <v>1310</v>
      </c>
      <c r="AE177" t="s">
        <v>1311</v>
      </c>
      <c r="AF177" t="s">
        <v>1312</v>
      </c>
      <c r="AG177" t="s">
        <v>1313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394</v>
      </c>
      <c r="F178" t="s">
        <v>610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1314</v>
      </c>
      <c r="Q178" t="s">
        <v>1315</v>
      </c>
      <c r="R178" t="s">
        <v>1316</v>
      </c>
      <c r="S178" t="s">
        <v>1317</v>
      </c>
      <c r="T178" t="s">
        <v>1318</v>
      </c>
      <c r="U178" t="s">
        <v>1319</v>
      </c>
      <c r="V178" t="s">
        <v>1320</v>
      </c>
      <c r="W178" t="s">
        <v>1321</v>
      </c>
      <c r="X178" t="s">
        <v>598</v>
      </c>
      <c r="Y178" t="s">
        <v>1322</v>
      </c>
      <c r="Z178" t="s">
        <v>1323</v>
      </c>
      <c r="AA178" t="s">
        <v>1324</v>
      </c>
      <c r="AB178" t="s">
        <v>1325</v>
      </c>
      <c r="AC178" t="s">
        <v>1326</v>
      </c>
      <c r="AD178" t="s">
        <v>1327</v>
      </c>
      <c r="AE178" t="s">
        <v>1328</v>
      </c>
      <c r="AF178" t="s">
        <v>1329</v>
      </c>
      <c r="AG178" t="s">
        <v>1330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394</v>
      </c>
      <c r="F179" t="s">
        <v>583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1331</v>
      </c>
      <c r="Q179" t="s">
        <v>1332</v>
      </c>
      <c r="R179" t="s">
        <v>1333</v>
      </c>
      <c r="S179" t="s">
        <v>1334</v>
      </c>
      <c r="T179" t="s">
        <v>1335</v>
      </c>
      <c r="U179" t="s">
        <v>1336</v>
      </c>
      <c r="V179" t="s">
        <v>1337</v>
      </c>
      <c r="W179" t="s">
        <v>1338</v>
      </c>
      <c r="X179" t="s">
        <v>1339</v>
      </c>
      <c r="Y179" t="s">
        <v>535</v>
      </c>
      <c r="Z179" t="s">
        <v>1340</v>
      </c>
      <c r="AA179" t="s">
        <v>1341</v>
      </c>
      <c r="AB179" t="s">
        <v>1342</v>
      </c>
      <c r="AC179" t="s">
        <v>1343</v>
      </c>
      <c r="AD179" t="s">
        <v>1344</v>
      </c>
      <c r="AE179" t="s">
        <v>1345</v>
      </c>
      <c r="AF179" t="s">
        <v>1346</v>
      </c>
      <c r="AG179" t="s">
        <v>1347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394</v>
      </c>
      <c r="F180" t="s">
        <v>302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1348</v>
      </c>
      <c r="Q180" t="s">
        <v>1349</v>
      </c>
      <c r="R180" t="s">
        <v>1350</v>
      </c>
      <c r="S180" t="s">
        <v>1351</v>
      </c>
      <c r="T180" t="s">
        <v>1352</v>
      </c>
      <c r="U180" t="s">
        <v>1353</v>
      </c>
      <c r="V180" t="s">
        <v>1354</v>
      </c>
      <c r="W180" t="s">
        <v>1355</v>
      </c>
      <c r="X180" t="s">
        <v>1356</v>
      </c>
      <c r="Y180" t="s">
        <v>1357</v>
      </c>
      <c r="Z180" t="s">
        <v>1358</v>
      </c>
      <c r="AA180" t="s">
        <v>1359</v>
      </c>
      <c r="AB180" t="s">
        <v>1360</v>
      </c>
      <c r="AC180" t="s">
        <v>1361</v>
      </c>
      <c r="AD180" t="s">
        <v>1362</v>
      </c>
      <c r="AE180" t="s">
        <v>1363</v>
      </c>
      <c r="AF180" t="s">
        <v>1364</v>
      </c>
      <c r="AG180" t="s">
        <v>1365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394</v>
      </c>
      <c r="F181" t="s">
        <v>567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1366</v>
      </c>
      <c r="Q181" t="s">
        <v>1367</v>
      </c>
      <c r="R181" t="s">
        <v>1368</v>
      </c>
      <c r="S181" t="s">
        <v>1369</v>
      </c>
      <c r="T181" t="s">
        <v>1370</v>
      </c>
      <c r="U181" t="s">
        <v>1371</v>
      </c>
      <c r="V181" t="s">
        <v>1372</v>
      </c>
      <c r="W181" t="s">
        <v>1373</v>
      </c>
      <c r="X181" t="s">
        <v>1374</v>
      </c>
      <c r="Y181" t="s">
        <v>1375</v>
      </c>
      <c r="Z181" t="s">
        <v>1376</v>
      </c>
      <c r="AA181" t="s">
        <v>1130</v>
      </c>
      <c r="AB181" t="s">
        <v>1377</v>
      </c>
      <c r="AC181" t="s">
        <v>1378</v>
      </c>
      <c r="AD181" t="s">
        <v>1379</v>
      </c>
      <c r="AE181" t="s">
        <v>1380</v>
      </c>
      <c r="AF181" t="s">
        <v>1381</v>
      </c>
      <c r="AG181" t="s">
        <v>1382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394</v>
      </c>
      <c r="F182" t="s">
        <v>603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1383</v>
      </c>
      <c r="Q182" t="s">
        <v>1384</v>
      </c>
      <c r="R182" t="s">
        <v>1385</v>
      </c>
      <c r="S182" t="s">
        <v>609</v>
      </c>
      <c r="T182" t="s">
        <v>1386</v>
      </c>
      <c r="U182" t="s">
        <v>1387</v>
      </c>
      <c r="V182" t="s">
        <v>1388</v>
      </c>
      <c r="W182" t="s">
        <v>1389</v>
      </c>
      <c r="X182" t="s">
        <v>1390</v>
      </c>
      <c r="Y182" t="s">
        <v>1391</v>
      </c>
      <c r="Z182" t="s">
        <v>1392</v>
      </c>
      <c r="AA182" t="s">
        <v>1393</v>
      </c>
      <c r="AB182" t="s">
        <v>1394</v>
      </c>
      <c r="AC182" t="s">
        <v>1395</v>
      </c>
      <c r="AD182" t="s">
        <v>1396</v>
      </c>
      <c r="AE182" t="s">
        <v>1397</v>
      </c>
      <c r="AF182" t="s">
        <v>1398</v>
      </c>
      <c r="AG182" t="s">
        <v>1399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394</v>
      </c>
      <c r="F183" t="s">
        <v>440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1400</v>
      </c>
      <c r="Q183" t="s">
        <v>1401</v>
      </c>
      <c r="R183" t="s">
        <v>1402</v>
      </c>
      <c r="S183" t="s">
        <v>1403</v>
      </c>
      <c r="T183" t="s">
        <v>1404</v>
      </c>
      <c r="U183" t="s">
        <v>1405</v>
      </c>
      <c r="V183" t="s">
        <v>1406</v>
      </c>
      <c r="W183" t="s">
        <v>1407</v>
      </c>
      <c r="X183" t="s">
        <v>1408</v>
      </c>
      <c r="Y183" t="s">
        <v>1409</v>
      </c>
      <c r="Z183" t="s">
        <v>1410</v>
      </c>
      <c r="AA183" t="s">
        <v>1411</v>
      </c>
      <c r="AB183" t="s">
        <v>1412</v>
      </c>
      <c r="AC183" t="s">
        <v>1413</v>
      </c>
      <c r="AD183" t="s">
        <v>1414</v>
      </c>
      <c r="AE183" t="s">
        <v>695</v>
      </c>
      <c r="AF183" t="s">
        <v>1415</v>
      </c>
      <c r="AG183" t="s">
        <v>1416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394</v>
      </c>
      <c r="F184" t="s">
        <v>358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1417</v>
      </c>
      <c r="Q184" t="s">
        <v>1418</v>
      </c>
      <c r="R184" t="s">
        <v>1419</v>
      </c>
      <c r="S184" t="s">
        <v>1420</v>
      </c>
      <c r="T184" t="s">
        <v>1421</v>
      </c>
      <c r="U184" t="s">
        <v>1422</v>
      </c>
      <c r="V184" t="s">
        <v>1423</v>
      </c>
      <c r="W184" t="s">
        <v>1424</v>
      </c>
      <c r="X184" t="s">
        <v>1425</v>
      </c>
      <c r="Y184" t="s">
        <v>1426</v>
      </c>
      <c r="Z184" t="s">
        <v>1427</v>
      </c>
      <c r="AA184" t="s">
        <v>1428</v>
      </c>
      <c r="AB184" t="s">
        <v>1429</v>
      </c>
      <c r="AC184" t="s">
        <v>1430</v>
      </c>
      <c r="AD184" t="s">
        <v>1431</v>
      </c>
      <c r="AE184" t="s">
        <v>1432</v>
      </c>
      <c r="AF184" t="s">
        <v>1433</v>
      </c>
      <c r="AG184" t="s">
        <v>1434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552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534</v>
      </c>
      <c r="Q185" t="s">
        <v>1435</v>
      </c>
      <c r="R185" t="s">
        <v>1436</v>
      </c>
      <c r="S185" t="s">
        <v>1437</v>
      </c>
      <c r="T185" t="s">
        <v>1438</v>
      </c>
      <c r="U185" t="s">
        <v>1439</v>
      </c>
      <c r="V185" t="s">
        <v>1440</v>
      </c>
      <c r="W185" t="s">
        <v>1441</v>
      </c>
      <c r="X185" t="s">
        <v>1442</v>
      </c>
      <c r="Y185" t="s">
        <v>1443</v>
      </c>
      <c r="Z185" t="s">
        <v>1444</v>
      </c>
      <c r="AA185" t="s">
        <v>1445</v>
      </c>
      <c r="AB185" t="s">
        <v>1446</v>
      </c>
      <c r="AC185" t="s">
        <v>1447</v>
      </c>
      <c r="AD185" t="s">
        <v>1448</v>
      </c>
      <c r="AE185" t="s">
        <v>1449</v>
      </c>
      <c r="AF185" t="s">
        <v>1450</v>
      </c>
      <c r="AG185" t="s">
        <v>1451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1452</v>
      </c>
      <c r="Q186" t="s">
        <v>1453</v>
      </c>
      <c r="R186" t="s">
        <v>1454</v>
      </c>
      <c r="S186" t="s">
        <v>1455</v>
      </c>
      <c r="T186" t="s">
        <v>1456</v>
      </c>
      <c r="U186" t="s">
        <v>1457</v>
      </c>
      <c r="V186" t="s">
        <v>1458</v>
      </c>
      <c r="W186" t="s">
        <v>1459</v>
      </c>
      <c r="X186" t="s">
        <v>1460</v>
      </c>
      <c r="Y186" t="s">
        <v>1461</v>
      </c>
      <c r="Z186" t="s">
        <v>1462</v>
      </c>
      <c r="AA186" t="s">
        <v>1463</v>
      </c>
      <c r="AB186" t="s">
        <v>1464</v>
      </c>
      <c r="AC186" t="s">
        <v>1465</v>
      </c>
      <c r="AD186" t="s">
        <v>1466</v>
      </c>
      <c r="AE186" t="s">
        <v>1467</v>
      </c>
      <c r="AF186" t="s">
        <v>1468</v>
      </c>
      <c r="AG186" t="s">
        <v>1469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1470</v>
      </c>
      <c r="Q187" t="s">
        <v>1471</v>
      </c>
      <c r="R187" t="s">
        <v>1472</v>
      </c>
      <c r="S187" t="s">
        <v>1473</v>
      </c>
      <c r="T187" t="s">
        <v>1474</v>
      </c>
      <c r="U187" t="s">
        <v>1475</v>
      </c>
      <c r="V187" t="s">
        <v>1476</v>
      </c>
      <c r="W187" t="s">
        <v>1477</v>
      </c>
      <c r="X187" t="s">
        <v>1478</v>
      </c>
      <c r="Y187" t="s">
        <v>1479</v>
      </c>
      <c r="Z187" t="s">
        <v>1480</v>
      </c>
      <c r="AA187" t="s">
        <v>1481</v>
      </c>
      <c r="AB187" t="s">
        <v>1482</v>
      </c>
      <c r="AC187" t="s">
        <v>1483</v>
      </c>
      <c r="AD187" t="s">
        <v>1484</v>
      </c>
      <c r="AE187" t="s">
        <v>1485</v>
      </c>
      <c r="AF187" t="s">
        <v>1486</v>
      </c>
      <c r="AG187" t="s">
        <v>1487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550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1488</v>
      </c>
      <c r="Q188" t="s">
        <v>1489</v>
      </c>
      <c r="R188" t="s">
        <v>1490</v>
      </c>
      <c r="S188" t="s">
        <v>1491</v>
      </c>
      <c r="T188" t="s">
        <v>1492</v>
      </c>
      <c r="U188" t="s">
        <v>1493</v>
      </c>
      <c r="V188" t="s">
        <v>1494</v>
      </c>
      <c r="W188" t="s">
        <v>1495</v>
      </c>
      <c r="X188" t="s">
        <v>597</v>
      </c>
      <c r="Y188" t="s">
        <v>1496</v>
      </c>
      <c r="Z188" t="s">
        <v>1497</v>
      </c>
      <c r="AA188" t="s">
        <v>1498</v>
      </c>
      <c r="AB188" t="s">
        <v>1499</v>
      </c>
      <c r="AC188" t="s">
        <v>1500</v>
      </c>
      <c r="AD188" t="s">
        <v>1501</v>
      </c>
      <c r="AE188" t="s">
        <v>1502</v>
      </c>
      <c r="AF188" t="s">
        <v>1503</v>
      </c>
      <c r="AG188" t="s">
        <v>1504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8" priority="26">
      <formula>$E2="Q"</formula>
    </cfRule>
    <cfRule type="expression" dxfId="87" priority="27">
      <formula>$E2="G"</formula>
    </cfRule>
    <cfRule type="expression" dxfId="86" priority="28">
      <formula>$E2="B"</formula>
    </cfRule>
  </conditionalFormatting>
  <conditionalFormatting sqref="C139:C164">
    <cfRule type="expression" dxfId="85" priority="19">
      <formula>$E139="F"</formula>
    </cfRule>
    <cfRule type="expression" dxfId="84" priority="20">
      <formula>$E139="Q"</formula>
    </cfRule>
  </conditionalFormatting>
  <conditionalFormatting sqref="A139:B164">
    <cfRule type="expression" dxfId="83" priority="16">
      <formula>$E139="Q"</formula>
    </cfRule>
    <cfRule type="expression" dxfId="82" priority="17">
      <formula>$E139="G"</formula>
    </cfRule>
    <cfRule type="expression" dxfId="81" priority="18">
      <formula>$E139="B"</formula>
    </cfRule>
  </conditionalFormatting>
  <conditionalFormatting sqref="D139:D164">
    <cfRule type="expression" dxfId="80" priority="13">
      <formula>$E139="Q"</formula>
    </cfRule>
    <cfRule type="expression" dxfId="79" priority="14">
      <formula>$E139="G"</formula>
    </cfRule>
    <cfRule type="expression" dxfId="78" priority="15">
      <formula>$E139="B"</formula>
    </cfRule>
  </conditionalFormatting>
  <conditionalFormatting sqref="A165:B188 D165:D188">
    <cfRule type="expression" dxfId="77" priority="11">
      <formula>#REF!="F"</formula>
    </cfRule>
    <cfRule type="expression" dxfId="76" priority="12">
      <formula>#REF!="Q"</formula>
    </cfRule>
  </conditionalFormatting>
  <conditionalFormatting sqref="F166:G184">
    <cfRule type="expression" dxfId="75" priority="1529">
      <formula>$E165="Q"</formula>
    </cfRule>
    <cfRule type="expression" dxfId="74" priority="1530">
      <formula>$E165="G"</formula>
    </cfRule>
    <cfRule type="expression" dxfId="73" priority="1531">
      <formula>$E165="B"</formula>
    </cfRule>
  </conditionalFormatting>
  <conditionalFormatting sqref="D189:D190">
    <cfRule type="expression" dxfId="72" priority="5">
      <formula>#REF!="F"</formula>
    </cfRule>
    <cfRule type="expression" dxfId="71" priority="6">
      <formula>#REF!="Q"</formula>
    </cfRule>
  </conditionalFormatting>
  <conditionalFormatting sqref="A189:B189">
    <cfRule type="expression" dxfId="70" priority="3">
      <formula>#REF!="F"</formula>
    </cfRule>
    <cfRule type="expression" dxfId="69" priority="4">
      <formula>#REF!="Q"</formula>
    </cfRule>
  </conditionalFormatting>
  <conditionalFormatting sqref="A190:B190">
    <cfRule type="expression" dxfId="68" priority="1">
      <formula>#REF!="F"</formula>
    </cfRule>
    <cfRule type="expression" dxfId="6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1735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1735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1735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1735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1735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1735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1735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1735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1735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1735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1735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1735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1732</v>
      </c>
      <c r="H13" s="4" t="s">
        <v>49</v>
      </c>
      <c r="I13" s="4"/>
      <c r="J13" s="4">
        <v>12</v>
      </c>
    </row>
    <row r="14" spans="1:12" x14ac:dyDescent="0.35">
      <c r="A14" s="4" t="s">
        <v>1735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1735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1735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1735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1733</v>
      </c>
      <c r="H17" s="4" t="s">
        <v>56</v>
      </c>
      <c r="I17" s="4"/>
      <c r="J17" s="4">
        <v>16</v>
      </c>
    </row>
    <row r="18" spans="1:10" x14ac:dyDescent="0.35">
      <c r="A18" s="4" t="s">
        <v>1735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1734</v>
      </c>
      <c r="H18" s="4" t="s">
        <v>51</v>
      </c>
      <c r="I18" s="4"/>
      <c r="J18" s="4">
        <v>17</v>
      </c>
    </row>
    <row r="19" spans="1:10" x14ac:dyDescent="0.35">
      <c r="A19" s="4" t="s">
        <v>1735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635</v>
      </c>
      <c r="H19" s="4" t="s">
        <v>53</v>
      </c>
      <c r="I19" s="4"/>
      <c r="J19" s="4">
        <v>18</v>
      </c>
    </row>
    <row r="20" spans="1:10" x14ac:dyDescent="0.35">
      <c r="A20" s="4" t="s">
        <v>1735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1735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1735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1735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1735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1735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577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1505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639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208</v>
      </c>
      <c r="F56" s="40" t="s">
        <v>208</v>
      </c>
      <c r="G56" s="79" t="s">
        <v>280</v>
      </c>
      <c r="H56" s="40" t="s">
        <v>29</v>
      </c>
      <c r="I56" s="137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1505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 t="e">
        <f>(C62-VLOOKUP(G62,Riders!$A$2:$C$213,2,FALSE))/365</f>
        <v>#VALUE!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1506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 t="e">
        <f>(C76-VLOOKUP(G76,Riders!$A$2:$C$213,2,FALSE))/365</f>
        <v>#VALUE!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 t="e">
        <f>(C81-VLOOKUP(G81,Riders!$A$2:$C$213,2,FALSE))/365</f>
        <v>#VALUE!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636</v>
      </c>
      <c r="H83" s="1" t="s">
        <v>260</v>
      </c>
      <c r="I83" s="12" t="e">
        <f>(C83-VLOOKUP(G83,Riders!$A$2:$C$2000,2,FALSE))/365</f>
        <v>#VALUE!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 t="e">
        <f>(C84-VLOOKUP(G84,Riders!$A$2:$C$2000,2,FALSE))/365</f>
        <v>#VALUE!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 t="e">
        <f>(C85-VLOOKUP(G85,Riders!$A$2:$C$2000,2,FALSE))/365</f>
        <v>#VALUE!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 t="e">
        <f>(C86-VLOOKUP(G86,Riders!$A$2:$C$2000,2,FALSE))/365</f>
        <v>#VALUE!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 t="e">
        <f>(C87-VLOOKUP(G87,Riders!$A$2:$C$2000,2,FALSE))/365</f>
        <v>#VALUE!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 t="e">
        <f>(C88-VLOOKUP(G88,Riders!$A$2:$C$2000,2,FALSE))/365</f>
        <v>#VALUE!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 t="e">
        <f>(C89-VLOOKUP(G89,Riders!$A$2:$C$2000,2,FALSE))/365</f>
        <v>#VALUE!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 t="e">
        <f>(C91-VLOOKUP(G91,Riders!$A$2:$C$2000,2,FALSE))/365</f>
        <v>#VALUE!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 t="e">
        <f>(C92-VLOOKUP(G92,Riders!$A$2:$C$2000,2,FALSE))/365</f>
        <v>#VALUE!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 t="e">
        <f>(C93-VLOOKUP(G93,Riders!$A$2:$C$2000,2,FALSE))/365</f>
        <v>#VALUE!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 t="e">
        <f>(C94-VLOOKUP(G94,Riders!$A$2:$C$2000,2,FALSE))/365</f>
        <v>#VALUE!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 t="e">
        <f>(C95-VLOOKUP(G95,Riders!$A$2:$C$2000,2,FALSE))/365</f>
        <v>#VALUE!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578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638</v>
      </c>
      <c r="H97" s="4" t="s">
        <v>49</v>
      </c>
      <c r="I97" s="14" t="e">
        <f>(C97-VLOOKUP(G97,Riders!$A$2:$C$2000,2,FALSE))/365</f>
        <v>#VALUE!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 t="e">
        <f>(C98-VLOOKUP(G98,Riders!$A$2:$C$2000,2,FALSE))/365</f>
        <v>#VALUE!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 t="e">
        <f>(C99-VLOOKUP(G99,Riders!$A$2:$C$2000,2,FALSE))/365</f>
        <v>#VALUE!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 t="e">
        <f>(C101-VLOOKUP(G101,Riders!$A$2:$C$2000,2,FALSE))/365</f>
        <v>#VALUE!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641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640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640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642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594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594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645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575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646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647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646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539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636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66" priority="3">
      <formula>$E109="F"</formula>
    </cfRule>
    <cfRule type="expression" dxfId="65" priority="4">
      <formula>$E109="SF"</formula>
    </cfRule>
    <cfRule type="expression" dxfId="64" priority="5">
      <formula>$E109="QF"</formula>
    </cfRule>
    <cfRule type="expression" dxfId="63" priority="6">
      <formula>$E109="R16"</formula>
    </cfRule>
    <cfRule type="expression" dxfId="62" priority="7">
      <formula>$E109="R8"</formula>
    </cfRule>
  </conditionalFormatting>
  <conditionalFormatting sqref="D166:D210 A166:B21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629</v>
      </c>
      <c r="R1" t="s">
        <v>630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6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7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7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7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7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7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 t="e">
        <f>(C8-VLOOKUP(E8,Riders!$A$2:$C$213,2,FALSE))/365</f>
        <v>#VALUE!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7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7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7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7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7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7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7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7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7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1505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7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7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7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1506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7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7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7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317</v>
      </c>
      <c r="V23" s="87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317</v>
      </c>
      <c r="V24" s="87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317</v>
      </c>
      <c r="V25" s="87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5">
        <v>76</v>
      </c>
      <c r="V26" s="86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5">
        <v>72</v>
      </c>
      <c r="V27" s="87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5">
        <v>60</v>
      </c>
      <c r="V28" s="87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5">
        <v>54</v>
      </c>
      <c r="V29" s="87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5">
        <v>51</v>
      </c>
      <c r="V30" s="87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5">
        <v>41</v>
      </c>
      <c r="V31" s="87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5">
        <v>33</v>
      </c>
      <c r="V32" s="87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5">
        <v>22</v>
      </c>
      <c r="V33" s="87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5">
        <v>22</v>
      </c>
      <c r="V34" s="87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5">
        <v>20</v>
      </c>
      <c r="V35" s="87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5">
        <v>2</v>
      </c>
      <c r="V36" s="87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5">
        <v>2</v>
      </c>
      <c r="V37" s="87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5">
        <v>1</v>
      </c>
      <c r="V38" s="87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5">
        <v>0</v>
      </c>
      <c r="V39" s="87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5">
        <v>0</v>
      </c>
      <c r="V40" s="87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5">
        <v>0</v>
      </c>
      <c r="V41" s="87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5">
        <v>0</v>
      </c>
      <c r="V42" s="87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5">
        <v>-15</v>
      </c>
      <c r="V43" s="87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5">
        <v>-40</v>
      </c>
      <c r="V44" s="87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1511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5" t="s">
        <v>317</v>
      </c>
      <c r="V45" s="87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6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7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7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7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7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7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7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7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7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7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7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7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7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581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7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594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7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1509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7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7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7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7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7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59" priority="5">
      <formula>$E26="F"</formula>
    </cfRule>
    <cfRule type="expression" dxfId="58" priority="6">
      <formula>$E26="SF"</formula>
    </cfRule>
    <cfRule type="expression" dxfId="57" priority="7">
      <formula>$E26="QF"</formula>
    </cfRule>
    <cfRule type="expression" dxfId="56" priority="8">
      <formula>$E26="R16"</formula>
    </cfRule>
    <cfRule type="expression" dxfId="55" priority="9">
      <formula>$E26="R8"</formula>
    </cfRule>
  </conditionalFormatting>
  <conditionalFormatting sqref="I2:Q2000 S46:S52">
    <cfRule type="cellIs" dxfId="54" priority="18" operator="between">
      <formula>1</formula>
      <formula>1</formula>
    </cfRule>
    <cfRule type="cellIs" dxfId="53" priority="19" operator="between">
      <formula>2</formula>
      <formula>2</formula>
    </cfRule>
    <cfRule type="cellIs" dxfId="52" priority="20" operator="between">
      <formula>3</formula>
      <formula>3</formula>
    </cfRule>
    <cfRule type="cellIs" dxfId="51" priority="21" operator="between">
      <formula>5</formula>
      <formula>5</formula>
    </cfRule>
  </conditionalFormatting>
  <conditionalFormatting sqref="R2:R2000">
    <cfRule type="cellIs" dxfId="50" priority="10" operator="between">
      <formula>10</formula>
      <formula>10</formula>
    </cfRule>
    <cfRule type="cellIs" dxfId="49" priority="11" operator="between">
      <formula>6</formula>
      <formula>6</formula>
    </cfRule>
    <cfRule type="cellIs" dxfId="48" priority="12" operator="between">
      <formula>4</formula>
      <formula>4</formula>
    </cfRule>
    <cfRule type="cellIs" dxfId="47" priority="13" operator="between">
      <formula>2</formula>
      <formula>2</formula>
    </cfRule>
  </conditionalFormatting>
  <conditionalFormatting sqref="A46:B65 D46:D65">
    <cfRule type="expression" dxfId="46" priority="3">
      <formula>#REF!="F"</formula>
    </cfRule>
    <cfRule type="expression" dxfId="45" priority="4">
      <formula>#REF!="Q"</formula>
    </cfRule>
  </conditionalFormatting>
  <conditionalFormatting sqref="D66:D87 A66:B87">
    <cfRule type="expression" dxfId="44" priority="1">
      <formula>#REF!="F"</formula>
    </cfRule>
    <cfRule type="expression" dxfId="43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 t="e">
        <f>(C9-VLOOKUP(E9,Riders!$A$2:$C$213,2,FALSE))/365</f>
        <v>#VALUE!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 t="e">
        <f>(C19-VLOOKUP(E19,Riders!$A$2:$C$213,2,FALSE))/365</f>
        <v>#VALUE!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 t="e">
        <f>(C20-VLOOKUP(E20,Riders!$A$2:$C$213,2,FALSE))/365</f>
        <v>#VALUE!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 t="e">
        <f>(C21-VLOOKUP(E21,Riders!$A$2:$C$213,2,FALSE))/365</f>
        <v>#VALUE!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 t="e">
        <f>(C25-VLOOKUP(E25,Riders!$A$2:$C$2013,2,FALSE))/365</f>
        <v>#VALUE!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 t="e">
        <f>(C26-VLOOKUP(E26,Riders!$A$2:$C$2013,2,FALSE))/365</f>
        <v>#VALUE!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 t="e">
        <f>(C27-VLOOKUP(E27,Riders!$A$2:$C$2013,2,FALSE))/365</f>
        <v>#VALUE!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 t="e">
        <f>(C28-VLOOKUP(E28,Riders!$A$2:$C$2013,2,FALSE))/365</f>
        <v>#VALUE!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 t="e">
        <f>(C29-VLOOKUP(E29,Riders!$A$2:$C$2013,2,FALSE))/365</f>
        <v>#VALUE!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 t="e">
        <f>(C30-VLOOKUP(E30,Riders!$A$2:$C$2013,2,FALSE))/365</f>
        <v>#VALUE!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 t="e">
        <f>(C31-VLOOKUP(E31,Riders!$A$2:$C$2013,2,FALSE))/365</f>
        <v>#VALUE!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 t="e">
        <f>(C32-VLOOKUP(E32,Riders!$A$2:$C$2013,2,FALSE))/365</f>
        <v>#VALUE!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 t="e">
        <f>(C33-VLOOKUP(E33,Riders!$A$2:$C$2013,2,FALSE))/365</f>
        <v>#VALUE!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 t="e">
        <f>(C34-VLOOKUP(E34,Riders!$A$2:$C$2013,2,FALSE))/365</f>
        <v>#VALUE!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 t="e">
        <f>(C35-VLOOKUP(E35,Riders!$A$2:$C$2013,2,FALSE))/365</f>
        <v>#VALUE!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 t="e">
        <f>(C36-VLOOKUP(E36,Riders!$A$2:$C$2013,2,FALSE))/365</f>
        <v>#VALUE!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 t="e">
        <f>(C37-VLOOKUP(E37,Riders!$A$2:$C$2013,2,FALSE))/365</f>
        <v>#VALUE!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 t="e">
        <f>(C38-VLOOKUP(E38,Riders!$A$2:$C$2013,2,FALSE))/365</f>
        <v>#VALUE!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 t="e">
        <f>(C40-VLOOKUP(E40,Riders!$A$2:$C$2013,2,FALSE))/365</f>
        <v>#VALUE!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 t="e">
        <f>(C41-VLOOKUP(E41,Riders!$A$2:$C$2013,2,FALSE))/365</f>
        <v>#VALUE!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 t="e">
        <f>(C42-VLOOKUP(E42,Riders!$A$2:$C$2013,2,FALSE))/365</f>
        <v>#VALUE!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 t="e">
        <f>(C44-VLOOKUP(E44,Riders!$A$2:$C$2013,2,FALSE))/365</f>
        <v>#VALUE!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 t="e">
        <f>(C46-VLOOKUP(E46,Riders!$A$2:$C$2013,2,FALSE))/365</f>
        <v>#VALUE!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 t="e">
        <f>(C47-VLOOKUP(E47,Riders!$A$2:$C$2013,2,FALSE))/365</f>
        <v>#VALUE!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558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572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568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596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1507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568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579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572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1508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1509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1510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554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580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559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1509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556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1507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587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558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590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1509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556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579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589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584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1509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589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559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579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572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596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577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577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559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572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579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556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596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1730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546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589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42" priority="23">
      <formula>$E48="F"</formula>
    </cfRule>
    <cfRule type="expression" dxfId="41" priority="24">
      <formula>$E48="SF"</formula>
    </cfRule>
    <cfRule type="expression" dxfId="40" priority="25">
      <formula>$E48="QF"</formula>
    </cfRule>
    <cfRule type="expression" dxfId="39" priority="26">
      <formula>$E48="R16"</formula>
    </cfRule>
    <cfRule type="expression" dxfId="38" priority="27">
      <formula>$E48="R8"</formula>
    </cfRule>
  </conditionalFormatting>
  <conditionalFormatting sqref="A68:B90 D68:D90">
    <cfRule type="expression" dxfId="37" priority="21">
      <formula>#REF!="F"</formula>
    </cfRule>
    <cfRule type="expression" dxfId="36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35" priority="19">
      <formula>#REF!="F"</formula>
    </cfRule>
    <cfRule type="expression" dxfId="34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33" priority="17">
      <formula>#REF!="F"</formula>
    </cfRule>
    <cfRule type="expression" dxfId="32" priority="18">
      <formula>#REF!="Q"</formula>
    </cfRule>
  </conditionalFormatting>
  <conditionalFormatting sqref="A111:B131 D111:D131">
    <cfRule type="expression" dxfId="31" priority="15">
      <formula>#REF!="F"</formula>
    </cfRule>
    <cfRule type="expression" dxfId="30" priority="16">
      <formula>#REF!="Q"</formula>
    </cfRule>
  </conditionalFormatting>
  <conditionalFormatting sqref="A132:B151 D132:D151">
    <cfRule type="expression" dxfId="29" priority="13">
      <formula>#REF!="F"</formula>
    </cfRule>
    <cfRule type="expression" dxfId="28" priority="14">
      <formula>#REF!="Q"</formula>
    </cfRule>
  </conditionalFormatting>
  <conditionalFormatting sqref="A152:B174 D152:D174">
    <cfRule type="expression" dxfId="27" priority="11">
      <formula>#REF!="F"</formula>
    </cfRule>
    <cfRule type="expression" dxfId="26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25" priority="9">
      <formula>#REF!="F"</formula>
    </cfRule>
    <cfRule type="expression" dxfId="24" priority="10">
      <formula>#REF!="Q"</formula>
    </cfRule>
  </conditionalFormatting>
  <conditionalFormatting sqref="A175:B175 A177:B177 A179:B179 A181:B181 A183:B183 A185:B185 A187:B187 A189:B189 A191:B191 A193:B193 A195:B195">
    <cfRule type="expression" dxfId="23" priority="7">
      <formula>#REF!="F"</formula>
    </cfRule>
    <cfRule type="expression" dxfId="22" priority="8">
      <formula>#REF!="Q"</formula>
    </cfRule>
  </conditionalFormatting>
  <conditionalFormatting sqref="D197:D212">
    <cfRule type="expression" dxfId="21" priority="5">
      <formula>#REF!="F"</formula>
    </cfRule>
    <cfRule type="expression" dxfId="20" priority="6">
      <formula>#REF!="Q"</formula>
    </cfRule>
  </conditionalFormatting>
  <conditionalFormatting sqref="A197:B197 A199:B199 A201:B201 A203:B203 A205:B205 A207:B207 A209:B209 A211:B211">
    <cfRule type="expression" dxfId="19" priority="3">
      <formula>#REF!="F"</formula>
    </cfRule>
    <cfRule type="expression" dxfId="18" priority="4">
      <formula>#REF!="Q"</formula>
    </cfRule>
  </conditionalFormatting>
  <conditionalFormatting sqref="A198:B198 A200:B200 A202:B202 A204:B204 A206:B206 A208:B208 A210:B210 A212:B212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1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389</v>
      </c>
      <c r="F1" s="109" t="s">
        <v>5</v>
      </c>
      <c r="G1" s="109" t="s">
        <v>6</v>
      </c>
      <c r="H1" s="109" t="s">
        <v>7</v>
      </c>
      <c r="I1" s="109" t="s">
        <v>4</v>
      </c>
      <c r="J1" s="109" t="s">
        <v>390</v>
      </c>
      <c r="K1" s="109" t="s">
        <v>391</v>
      </c>
      <c r="L1" s="109" t="s">
        <v>392</v>
      </c>
      <c r="M1" s="109" t="s">
        <v>393</v>
      </c>
      <c r="N1" s="109" t="s">
        <v>217</v>
      </c>
      <c r="O1" s="110" t="s">
        <v>11</v>
      </c>
    </row>
    <row r="2" spans="1:15" x14ac:dyDescent="0.35">
      <c r="A2" s="111" t="s">
        <v>12</v>
      </c>
      <c r="B2" s="111">
        <v>2022</v>
      </c>
      <c r="C2" s="112">
        <v>44849</v>
      </c>
      <c r="D2" s="111" t="s">
        <v>13</v>
      </c>
      <c r="E2" s="111" t="s">
        <v>394</v>
      </c>
      <c r="F2" s="111" t="s">
        <v>15</v>
      </c>
      <c r="G2" s="113" t="e">
        <f>(C2-VLOOKUP(I2,Riders!$A$2:$C$213,2,FALSE))/365</f>
        <v>#VALUE!</v>
      </c>
      <c r="H2" s="114">
        <v>1</v>
      </c>
      <c r="I2" s="111" t="s">
        <v>23</v>
      </c>
      <c r="J2" s="115">
        <v>11.855</v>
      </c>
      <c r="K2" s="116">
        <v>7.3419999999999987</v>
      </c>
      <c r="L2" s="116">
        <v>6.8770000000000024</v>
      </c>
      <c r="M2" s="116">
        <v>6.8940000000000019</v>
      </c>
      <c r="N2" s="116">
        <v>32.968000000000004</v>
      </c>
      <c r="O2" s="117">
        <f t="shared" ref="O2:O26" si="0">3.6*500/(N2)</f>
        <v>54.598398446978884</v>
      </c>
    </row>
    <row r="3" spans="1:15" x14ac:dyDescent="0.35">
      <c r="A3" s="111" t="s">
        <v>12</v>
      </c>
      <c r="B3" s="111">
        <v>2022</v>
      </c>
      <c r="C3" s="112">
        <v>44849</v>
      </c>
      <c r="D3" s="111" t="s">
        <v>13</v>
      </c>
      <c r="E3" s="111" t="s">
        <v>394</v>
      </c>
      <c r="F3" s="111" t="s">
        <v>17</v>
      </c>
      <c r="G3" s="113">
        <v>25.093150684931508</v>
      </c>
      <c r="H3" s="114">
        <v>2</v>
      </c>
      <c r="I3" s="111" t="s">
        <v>32</v>
      </c>
      <c r="J3" s="115">
        <v>11.913</v>
      </c>
      <c r="K3" s="116">
        <v>7.2590000000000003</v>
      </c>
      <c r="L3" s="116">
        <v>6.9250000000000007</v>
      </c>
      <c r="M3" s="116">
        <v>7.0619999999999976</v>
      </c>
      <c r="N3" s="116">
        <v>33.158999999999999</v>
      </c>
      <c r="O3" s="117">
        <f t="shared" si="0"/>
        <v>54.283904822220215</v>
      </c>
    </row>
    <row r="4" spans="1:15" x14ac:dyDescent="0.35">
      <c r="A4" s="111" t="s">
        <v>12</v>
      </c>
      <c r="B4" s="111">
        <v>2022</v>
      </c>
      <c r="C4" s="112">
        <v>44849</v>
      </c>
      <c r="D4" s="111" t="s">
        <v>13</v>
      </c>
      <c r="E4" s="111" t="s">
        <v>394</v>
      </c>
      <c r="F4" s="111" t="s">
        <v>36</v>
      </c>
      <c r="G4" s="113" t="e">
        <f>(C4-VLOOKUP(I4,Riders!$A$2:$C$213,2,FALSE))/365</f>
        <v>#VALUE!</v>
      </c>
      <c r="H4" s="114">
        <v>3</v>
      </c>
      <c r="I4" s="111" t="s">
        <v>35</v>
      </c>
      <c r="J4" s="115">
        <v>11.632</v>
      </c>
      <c r="K4" s="116">
        <v>7.3229999999999986</v>
      </c>
      <c r="L4" s="116">
        <v>7.0710000000000015</v>
      </c>
      <c r="M4" s="116">
        <v>7.1519999999999975</v>
      </c>
      <c r="N4" s="116">
        <v>33.177999999999997</v>
      </c>
      <c r="O4" s="117">
        <f t="shared" si="0"/>
        <v>54.252818132497445</v>
      </c>
    </row>
    <row r="5" spans="1:15" x14ac:dyDescent="0.35">
      <c r="A5" s="111" t="s">
        <v>12</v>
      </c>
      <c r="B5" s="111">
        <v>2022</v>
      </c>
      <c r="C5" s="112">
        <v>44849</v>
      </c>
      <c r="D5" s="111" t="s">
        <v>13</v>
      </c>
      <c r="E5" s="111" t="s">
        <v>394</v>
      </c>
      <c r="F5" s="111" t="s">
        <v>19</v>
      </c>
      <c r="G5" s="113" t="e">
        <f>(C5-VLOOKUP(I5,Riders!$A$2:$C$213,2,FALSE))/365</f>
        <v>#VALUE!</v>
      </c>
      <c r="H5" s="114">
        <v>4</v>
      </c>
      <c r="I5" s="111" t="s">
        <v>18</v>
      </c>
      <c r="J5" s="115">
        <v>11.951000000000001</v>
      </c>
      <c r="K5" s="116">
        <v>7.2789999999999999</v>
      </c>
      <c r="L5" s="116">
        <v>6.9250000000000007</v>
      </c>
      <c r="M5" s="116">
        <v>7.0279999999999987</v>
      </c>
      <c r="N5" s="116">
        <v>33.183</v>
      </c>
      <c r="O5" s="117">
        <f t="shared" si="0"/>
        <v>54.244643341470031</v>
      </c>
    </row>
    <row r="6" spans="1:15" x14ac:dyDescent="0.35">
      <c r="A6" s="111" t="s">
        <v>12</v>
      </c>
      <c r="B6" s="111">
        <v>2022</v>
      </c>
      <c r="C6" s="112">
        <v>44849</v>
      </c>
      <c r="D6" s="111" t="s">
        <v>13</v>
      </c>
      <c r="E6" s="111" t="s">
        <v>394</v>
      </c>
      <c r="F6" s="111" t="s">
        <v>21</v>
      </c>
      <c r="G6" s="113" t="e">
        <f>(C6-VLOOKUP(I6,Riders!$A$2:$C$213,2,FALSE))/365</f>
        <v>#VALUE!</v>
      </c>
      <c r="H6" s="114">
        <v>5</v>
      </c>
      <c r="I6" s="111" t="s">
        <v>20</v>
      </c>
      <c r="J6" s="115">
        <v>11.82</v>
      </c>
      <c r="K6" s="116">
        <v>7.2390000000000008</v>
      </c>
      <c r="L6" s="116">
        <v>6.9899999999999984</v>
      </c>
      <c r="M6" s="116">
        <v>7.1859999999999999</v>
      </c>
      <c r="N6" s="116">
        <v>33.234999999999999</v>
      </c>
      <c r="O6" s="117">
        <f t="shared" si="0"/>
        <v>54.159771325409963</v>
      </c>
    </row>
    <row r="7" spans="1:15" x14ac:dyDescent="0.35">
      <c r="A7" s="111" t="s">
        <v>12</v>
      </c>
      <c r="B7" s="111">
        <v>2022</v>
      </c>
      <c r="C7" s="112">
        <v>44849</v>
      </c>
      <c r="D7" s="111" t="s">
        <v>13</v>
      </c>
      <c r="E7" s="111" t="s">
        <v>394</v>
      </c>
      <c r="F7" s="111" t="s">
        <v>27</v>
      </c>
      <c r="G7" s="113" t="e">
        <f>(C7-VLOOKUP(I7,Riders!$A$2:$C$213,2,FALSE))/365</f>
        <v>#VALUE!</v>
      </c>
      <c r="H7" s="114">
        <v>6</v>
      </c>
      <c r="I7" s="111" t="s">
        <v>33</v>
      </c>
      <c r="J7" s="115">
        <v>11.933</v>
      </c>
      <c r="K7" s="116">
        <v>7.2149999999999999</v>
      </c>
      <c r="L7" s="116">
        <v>6.9649999999999999</v>
      </c>
      <c r="M7" s="116">
        <v>7.1550000000000011</v>
      </c>
      <c r="N7" s="116">
        <v>33.268000000000001</v>
      </c>
      <c r="O7" s="117">
        <f t="shared" si="0"/>
        <v>54.106047853793434</v>
      </c>
    </row>
    <row r="8" spans="1:15" x14ac:dyDescent="0.35">
      <c r="A8" s="111" t="s">
        <v>12</v>
      </c>
      <c r="B8" s="111">
        <v>2022</v>
      </c>
      <c r="C8" s="112">
        <v>44849</v>
      </c>
      <c r="D8" s="111" t="s">
        <v>13</v>
      </c>
      <c r="E8" s="111" t="s">
        <v>394</v>
      </c>
      <c r="F8" s="111" t="s">
        <v>38</v>
      </c>
      <c r="G8" s="113" t="e">
        <f>(C8-VLOOKUP(I8,Riders!$A$2:$C$213,2,FALSE))/365</f>
        <v>#VALUE!</v>
      </c>
      <c r="H8" s="114">
        <v>7</v>
      </c>
      <c r="I8" s="111" t="s">
        <v>76</v>
      </c>
      <c r="J8" s="115">
        <v>11.606999999999999</v>
      </c>
      <c r="K8" s="116">
        <v>7.2510000000000012</v>
      </c>
      <c r="L8" s="116">
        <v>7.0470000000000006</v>
      </c>
      <c r="M8" s="116">
        <v>7.3900000000000006</v>
      </c>
      <c r="N8" s="116">
        <v>33.295000000000002</v>
      </c>
      <c r="O8" s="117">
        <f t="shared" si="0"/>
        <v>54.062171497221804</v>
      </c>
    </row>
    <row r="9" spans="1:15" x14ac:dyDescent="0.35">
      <c r="A9" s="111" t="s">
        <v>12</v>
      </c>
      <c r="B9" s="111">
        <v>2022</v>
      </c>
      <c r="C9" s="112">
        <v>44849</v>
      </c>
      <c r="D9" s="111" t="s">
        <v>13</v>
      </c>
      <c r="E9" s="111" t="s">
        <v>394</v>
      </c>
      <c r="F9" s="111" t="s">
        <v>19</v>
      </c>
      <c r="G9" s="113" t="e">
        <f>(C9-VLOOKUP(I9,Riders!$A$2:$C$213,2,FALSE))/365</f>
        <v>#N/A</v>
      </c>
      <c r="H9" s="114">
        <v>8</v>
      </c>
      <c r="I9" s="111" t="s">
        <v>395</v>
      </c>
      <c r="J9" s="115">
        <v>11.587</v>
      </c>
      <c r="K9" s="116">
        <v>7.3069999999999986</v>
      </c>
      <c r="L9" s="116">
        <v>7.1190000000000033</v>
      </c>
      <c r="M9" s="116">
        <v>7.3000000000000007</v>
      </c>
      <c r="N9" s="116">
        <v>33.313000000000002</v>
      </c>
      <c r="O9" s="117">
        <f t="shared" si="0"/>
        <v>54.032960105664451</v>
      </c>
    </row>
    <row r="10" spans="1:15" x14ac:dyDescent="0.35">
      <c r="A10" s="111" t="s">
        <v>12</v>
      </c>
      <c r="B10" s="111">
        <v>2022</v>
      </c>
      <c r="C10" s="112">
        <v>44849</v>
      </c>
      <c r="D10" s="111" t="s">
        <v>13</v>
      </c>
      <c r="E10" s="111" t="s">
        <v>394</v>
      </c>
      <c r="F10" s="111" t="s">
        <v>15</v>
      </c>
      <c r="G10" s="113" t="e">
        <f>(C10-VLOOKUP(I10,Riders!$A$2:$C$213,2,FALSE))/365</f>
        <v>#VALUE!</v>
      </c>
      <c r="H10" s="114">
        <v>9</v>
      </c>
      <c r="I10" s="111" t="s">
        <v>14</v>
      </c>
      <c r="J10" s="115">
        <v>12.048</v>
      </c>
      <c r="K10" s="116">
        <v>7.2859999999999996</v>
      </c>
      <c r="L10" s="116">
        <v>6.9570000000000007</v>
      </c>
      <c r="M10" s="116">
        <v>7.0289999999999999</v>
      </c>
      <c r="N10" s="116">
        <v>33.32</v>
      </c>
      <c r="O10" s="117">
        <f t="shared" si="0"/>
        <v>54.021608643457384</v>
      </c>
    </row>
    <row r="11" spans="1:15" x14ac:dyDescent="0.35">
      <c r="A11" s="111" t="s">
        <v>12</v>
      </c>
      <c r="B11" s="111">
        <v>2022</v>
      </c>
      <c r="C11" s="112">
        <v>44849</v>
      </c>
      <c r="D11" s="111" t="s">
        <v>13</v>
      </c>
      <c r="E11" s="111" t="s">
        <v>394</v>
      </c>
      <c r="F11" s="111" t="s">
        <v>15</v>
      </c>
      <c r="G11" s="113" t="e">
        <f>(C11-VLOOKUP(I11,Riders!$A$2:$C$213,2,FALSE))/365</f>
        <v>#VALUE!</v>
      </c>
      <c r="H11" s="114">
        <v>10</v>
      </c>
      <c r="I11" s="111" t="s">
        <v>22</v>
      </c>
      <c r="J11" s="115">
        <v>12.07</v>
      </c>
      <c r="K11" s="116">
        <v>7.338000000000001</v>
      </c>
      <c r="L11" s="116">
        <v>6.9429999999999978</v>
      </c>
      <c r="M11" s="116">
        <v>7.027000000000001</v>
      </c>
      <c r="N11" s="116">
        <v>33.378</v>
      </c>
      <c r="O11" s="117">
        <f t="shared" si="0"/>
        <v>53.927736832644257</v>
      </c>
    </row>
    <row r="12" spans="1:15" x14ac:dyDescent="0.35">
      <c r="A12" s="111" t="s">
        <v>12</v>
      </c>
      <c r="B12" s="111">
        <v>2022</v>
      </c>
      <c r="C12" s="112">
        <v>44849</v>
      </c>
      <c r="D12" s="111" t="s">
        <v>13</v>
      </c>
      <c r="E12" s="111" t="s">
        <v>394</v>
      </c>
      <c r="F12" s="111" t="s">
        <v>25</v>
      </c>
      <c r="G12" s="113" t="e">
        <f>_xlfn.IFNA((C12-VLOOKUP(I12,Riders!$A$2:$C$213,2,FALSE))/365,400)</f>
        <v>#VALUE!</v>
      </c>
      <c r="H12" s="114">
        <v>11</v>
      </c>
      <c r="I12" s="111" t="s">
        <v>396</v>
      </c>
      <c r="J12" s="115">
        <v>12.031000000000001</v>
      </c>
      <c r="K12" s="116">
        <v>7.3139999999999983</v>
      </c>
      <c r="L12" s="116">
        <v>7.0590000000000011</v>
      </c>
      <c r="M12" s="116">
        <v>7.254999999999999</v>
      </c>
      <c r="N12" s="116">
        <v>33.658999999999999</v>
      </c>
      <c r="O12" s="117">
        <f t="shared" si="0"/>
        <v>53.477524584806446</v>
      </c>
    </row>
    <row r="13" spans="1:15" x14ac:dyDescent="0.35">
      <c r="A13" s="111" t="s">
        <v>12</v>
      </c>
      <c r="B13" s="111">
        <v>2022</v>
      </c>
      <c r="C13" s="112">
        <v>44849</v>
      </c>
      <c r="D13" s="111" t="s">
        <v>13</v>
      </c>
      <c r="E13" s="111" t="s">
        <v>394</v>
      </c>
      <c r="F13" s="111" t="s">
        <v>25</v>
      </c>
      <c r="G13" s="113" t="e">
        <f>_xlfn.IFNA((C13-VLOOKUP(I13,Riders!$A$2:$C$213,2,FALSE))/365,400)</f>
        <v>#VALUE!</v>
      </c>
      <c r="H13" s="114">
        <v>12</v>
      </c>
      <c r="I13" s="111" t="s">
        <v>102</v>
      </c>
      <c r="J13" s="115">
        <v>11.922000000000001</v>
      </c>
      <c r="K13" s="116">
        <v>7.3589999999999982</v>
      </c>
      <c r="L13" s="116">
        <v>7.2140000000000022</v>
      </c>
      <c r="M13" s="116">
        <v>7.4199999999999982</v>
      </c>
      <c r="N13" s="116">
        <v>33.914999999999999</v>
      </c>
      <c r="O13" s="117">
        <f t="shared" si="0"/>
        <v>53.073861123396732</v>
      </c>
    </row>
    <row r="14" spans="1:15" x14ac:dyDescent="0.35">
      <c r="A14" s="111" t="s">
        <v>12</v>
      </c>
      <c r="B14" s="111">
        <v>2022</v>
      </c>
      <c r="C14" s="112">
        <v>44849</v>
      </c>
      <c r="D14" s="111" t="s">
        <v>13</v>
      </c>
      <c r="E14" s="111" t="s">
        <v>394</v>
      </c>
      <c r="F14" s="111" t="s">
        <v>47</v>
      </c>
      <c r="G14" s="113" t="e">
        <f>_xlfn.IFNA((C14-VLOOKUP(I14,Riders!$A$2:$C$213,2,FALSE))/365,400)</f>
        <v>#VALUE!</v>
      </c>
      <c r="H14" s="114">
        <v>13</v>
      </c>
      <c r="I14" s="111" t="s">
        <v>100</v>
      </c>
      <c r="J14" s="115">
        <v>11.772</v>
      </c>
      <c r="K14" s="116">
        <v>7.400999999999998</v>
      </c>
      <c r="L14" s="116">
        <v>7.2730000000000032</v>
      </c>
      <c r="M14" s="116">
        <v>7.5089999999999968</v>
      </c>
      <c r="N14" s="116">
        <v>33.954999999999998</v>
      </c>
      <c r="O14" s="117">
        <f t="shared" si="0"/>
        <v>53.011338536298041</v>
      </c>
    </row>
    <row r="15" spans="1:15" x14ac:dyDescent="0.35">
      <c r="A15" s="111" t="s">
        <v>12</v>
      </c>
      <c r="B15" s="111">
        <v>2022</v>
      </c>
      <c r="C15" s="112">
        <v>44849</v>
      </c>
      <c r="D15" s="111" t="s">
        <v>13</v>
      </c>
      <c r="E15" s="111" t="s">
        <v>394</v>
      </c>
      <c r="F15" s="111" t="s">
        <v>47</v>
      </c>
      <c r="G15" s="113" t="e">
        <f>_xlfn.IFNA((C15-VLOOKUP(I15,Riders!$A$2:$C$213,2,FALSE))/365,400)</f>
        <v>#VALUE!</v>
      </c>
      <c r="H15" s="114">
        <v>14</v>
      </c>
      <c r="I15" s="111" t="s">
        <v>101</v>
      </c>
      <c r="J15" s="115">
        <v>11.975</v>
      </c>
      <c r="K15" s="116">
        <v>7.4809999999999999</v>
      </c>
      <c r="L15" s="116">
        <v>7.1649999999999991</v>
      </c>
      <c r="M15" s="116">
        <v>7.3360000000000021</v>
      </c>
      <c r="N15" s="116">
        <v>33.957000000000001</v>
      </c>
      <c r="O15" s="117">
        <f t="shared" si="0"/>
        <v>53.008216273522393</v>
      </c>
    </row>
    <row r="16" spans="1:15" x14ac:dyDescent="0.35">
      <c r="A16" s="111" t="s">
        <v>12</v>
      </c>
      <c r="B16" s="111">
        <v>2022</v>
      </c>
      <c r="C16" s="112">
        <v>44849</v>
      </c>
      <c r="D16" s="111" t="s">
        <v>13</v>
      </c>
      <c r="E16" s="111" t="s">
        <v>394</v>
      </c>
      <c r="F16" s="111" t="s">
        <v>15</v>
      </c>
      <c r="G16" s="113" t="e">
        <f>_xlfn.IFNA((C16-VLOOKUP(I16,Riders!$A$2:$C$213,2,FALSE))/365,400)</f>
        <v>#VALUE!</v>
      </c>
      <c r="H16" s="114">
        <v>15</v>
      </c>
      <c r="I16" s="111" t="s">
        <v>397</v>
      </c>
      <c r="J16" s="115">
        <v>12.3</v>
      </c>
      <c r="K16" s="116">
        <v>7.4039999999999999</v>
      </c>
      <c r="L16" s="116">
        <v>7.093</v>
      </c>
      <c r="M16" s="116">
        <v>7.218</v>
      </c>
      <c r="N16" s="116">
        <v>34.015000000000001</v>
      </c>
      <c r="O16" s="117">
        <f t="shared" si="0"/>
        <v>52.917830368954874</v>
      </c>
    </row>
    <row r="17" spans="1:15" x14ac:dyDescent="0.35">
      <c r="A17" s="111" t="s">
        <v>12</v>
      </c>
      <c r="B17" s="111">
        <v>2022</v>
      </c>
      <c r="C17" s="112">
        <v>44849</v>
      </c>
      <c r="D17" s="111" t="s">
        <v>13</v>
      </c>
      <c r="E17" s="111" t="s">
        <v>394</v>
      </c>
      <c r="F17" s="111" t="s">
        <v>17</v>
      </c>
      <c r="G17" s="113" t="e">
        <f>_xlfn.IFNA((C17-VLOOKUP(I17,Riders!$A$2:$C$213,2,FALSE))/365,400)</f>
        <v>#VALUE!</v>
      </c>
      <c r="H17" s="114">
        <v>16</v>
      </c>
      <c r="I17" s="111" t="s">
        <v>81</v>
      </c>
      <c r="J17" s="115">
        <v>12.189</v>
      </c>
      <c r="K17" s="116">
        <v>7.4770000000000003</v>
      </c>
      <c r="L17" s="116">
        <v>7.1610000000000014</v>
      </c>
      <c r="M17" s="116">
        <v>7.2619999999999969</v>
      </c>
      <c r="N17" s="116">
        <v>34.088999999999999</v>
      </c>
      <c r="O17" s="117">
        <f t="shared" si="0"/>
        <v>52.802956965590077</v>
      </c>
    </row>
    <row r="18" spans="1:15" x14ac:dyDescent="0.35">
      <c r="A18" s="111" t="s">
        <v>12</v>
      </c>
      <c r="B18" s="111">
        <v>2022</v>
      </c>
      <c r="C18" s="112">
        <v>44849</v>
      </c>
      <c r="D18" s="111" t="s">
        <v>13</v>
      </c>
      <c r="E18" s="111" t="s">
        <v>394</v>
      </c>
      <c r="F18" s="111" t="s">
        <v>53</v>
      </c>
      <c r="G18" s="113" t="e">
        <f>_xlfn.IFNA((C18-VLOOKUP(I18,Riders!$A$2:$C$213,2,FALSE))/365,400)</f>
        <v>#VALUE!</v>
      </c>
      <c r="H18" s="114">
        <v>17</v>
      </c>
      <c r="I18" s="111" t="s">
        <v>52</v>
      </c>
      <c r="J18" s="115">
        <v>12.457000000000001</v>
      </c>
      <c r="K18" s="116">
        <v>7.291999999999998</v>
      </c>
      <c r="L18" s="116">
        <v>7.1180000000000021</v>
      </c>
      <c r="M18" s="116">
        <v>7.4340000000000011</v>
      </c>
      <c r="N18" s="116">
        <v>34.301000000000002</v>
      </c>
      <c r="O18" s="117">
        <f t="shared" si="0"/>
        <v>52.47660418063613</v>
      </c>
    </row>
    <row r="19" spans="1:15" x14ac:dyDescent="0.35">
      <c r="A19" s="111" t="s">
        <v>12</v>
      </c>
      <c r="B19" s="111">
        <v>2022</v>
      </c>
      <c r="C19" s="112">
        <v>44849</v>
      </c>
      <c r="D19" s="111" t="s">
        <v>13</v>
      </c>
      <c r="E19" s="111" t="s">
        <v>394</v>
      </c>
      <c r="F19" s="111" t="s">
        <v>49</v>
      </c>
      <c r="G19" s="113" t="e">
        <f>_xlfn.IFNA((C19-VLOOKUP(I19,Riders!$A$2:$C$213,2,FALSE))/365,400)</f>
        <v>#VALUE!</v>
      </c>
      <c r="H19" s="114">
        <v>18</v>
      </c>
      <c r="I19" s="111" t="s">
        <v>48</v>
      </c>
      <c r="J19" s="115">
        <v>12.042</v>
      </c>
      <c r="K19" s="116">
        <v>7.5230000000000015</v>
      </c>
      <c r="L19" s="116">
        <v>7.3069999999999986</v>
      </c>
      <c r="M19" s="116">
        <v>7.509999999999998</v>
      </c>
      <c r="N19" s="116">
        <v>34.381999999999998</v>
      </c>
      <c r="O19" s="117">
        <f t="shared" si="0"/>
        <v>52.35297539410157</v>
      </c>
    </row>
    <row r="20" spans="1:15" x14ac:dyDescent="0.35">
      <c r="A20" s="111" t="s">
        <v>12</v>
      </c>
      <c r="B20" s="111">
        <v>2022</v>
      </c>
      <c r="C20" s="112">
        <v>44849</v>
      </c>
      <c r="D20" s="111" t="s">
        <v>13</v>
      </c>
      <c r="E20" s="111" t="s">
        <v>394</v>
      </c>
      <c r="F20" s="111" t="s">
        <v>27</v>
      </c>
      <c r="G20" s="113" t="e">
        <f>_xlfn.IFNA((C20-VLOOKUP(I20,Riders!$A$2:$C$213,2,FALSE))/365,400)</f>
        <v>#VALUE!</v>
      </c>
      <c r="H20" s="114">
        <v>19</v>
      </c>
      <c r="I20" s="111" t="s">
        <v>41</v>
      </c>
      <c r="J20" s="115">
        <v>12.145</v>
      </c>
      <c r="K20" s="116">
        <v>7.5090000000000003</v>
      </c>
      <c r="L20" s="116">
        <v>7.3069999999999986</v>
      </c>
      <c r="M20" s="116">
        <v>7.5380000000000038</v>
      </c>
      <c r="N20" s="116">
        <v>34.499000000000002</v>
      </c>
      <c r="O20" s="117">
        <f t="shared" si="0"/>
        <v>52.17542537464854</v>
      </c>
    </row>
    <row r="21" spans="1:15" x14ac:dyDescent="0.35">
      <c r="A21" s="111" t="s">
        <v>12</v>
      </c>
      <c r="B21" s="111">
        <v>2022</v>
      </c>
      <c r="C21" s="112">
        <v>44849</v>
      </c>
      <c r="D21" s="111" t="s">
        <v>13</v>
      </c>
      <c r="E21" s="111" t="s">
        <v>394</v>
      </c>
      <c r="F21" s="111" t="s">
        <v>61</v>
      </c>
      <c r="G21" s="113" t="e">
        <f>_xlfn.IFNA((C21-VLOOKUP(I21,Riders!$A$2:$C$213,2,FALSE))/365,400)</f>
        <v>#VALUE!</v>
      </c>
      <c r="H21" s="114">
        <v>20</v>
      </c>
      <c r="I21" s="111" t="s">
        <v>60</v>
      </c>
      <c r="J21" s="115">
        <v>12.221</v>
      </c>
      <c r="K21" s="116">
        <v>7.5019999999999989</v>
      </c>
      <c r="L21" s="116">
        <v>7.3170000000000002</v>
      </c>
      <c r="M21" s="116">
        <v>7.5140000000000029</v>
      </c>
      <c r="N21" s="116">
        <v>34.554000000000002</v>
      </c>
      <c r="O21" s="117">
        <f t="shared" si="0"/>
        <v>52.092377148810556</v>
      </c>
    </row>
    <row r="22" spans="1:15" x14ac:dyDescent="0.35">
      <c r="A22" s="111" t="s">
        <v>12</v>
      </c>
      <c r="B22" s="111">
        <v>2022</v>
      </c>
      <c r="C22" s="112">
        <v>44849</v>
      </c>
      <c r="D22" s="111" t="s">
        <v>13</v>
      </c>
      <c r="E22" s="111" t="s">
        <v>394</v>
      </c>
      <c r="F22" s="111" t="s">
        <v>56</v>
      </c>
      <c r="G22" s="113" t="e">
        <f>_xlfn.IFNA((C22-VLOOKUP(I22,Riders!$A$2:$C$213,2,FALSE))/365,400)</f>
        <v>#VALUE!</v>
      </c>
      <c r="H22" s="114">
        <v>21</v>
      </c>
      <c r="I22" s="111" t="s">
        <v>55</v>
      </c>
      <c r="J22" s="115">
        <v>12.753</v>
      </c>
      <c r="K22" s="116">
        <v>7.4390000000000001</v>
      </c>
      <c r="L22" s="116">
        <v>7.1430000000000007</v>
      </c>
      <c r="M22" s="116">
        <v>7.43</v>
      </c>
      <c r="N22" s="116">
        <v>34.765000000000001</v>
      </c>
      <c r="O22" s="117">
        <f t="shared" si="0"/>
        <v>51.776211707176756</v>
      </c>
    </row>
    <row r="23" spans="1:15" x14ac:dyDescent="0.35">
      <c r="A23" s="111" t="s">
        <v>12</v>
      </c>
      <c r="B23" s="111">
        <v>2022</v>
      </c>
      <c r="C23" s="112">
        <v>44849</v>
      </c>
      <c r="D23" s="111" t="s">
        <v>13</v>
      </c>
      <c r="E23" s="111" t="s">
        <v>394</v>
      </c>
      <c r="F23" s="111" t="s">
        <v>59</v>
      </c>
      <c r="G23" s="113" t="e">
        <f>_xlfn.IFNA((C23-VLOOKUP(I23,Riders!$A$2:$C$213,2,FALSE))/365,400)</f>
        <v>#VALUE!</v>
      </c>
      <c r="H23" s="114">
        <v>22</v>
      </c>
      <c r="I23" s="111" t="s">
        <v>58</v>
      </c>
      <c r="J23" s="115">
        <v>12.801</v>
      </c>
      <c r="K23" s="116">
        <v>7.6010000000000009</v>
      </c>
      <c r="L23" s="116">
        <v>7.3699999999999974</v>
      </c>
      <c r="M23" s="116">
        <v>7.5769999999999982</v>
      </c>
      <c r="N23" s="116">
        <v>35.348999999999997</v>
      </c>
      <c r="O23" s="117">
        <f t="shared" si="0"/>
        <v>50.920818127811259</v>
      </c>
    </row>
    <row r="24" spans="1:15" x14ac:dyDescent="0.35">
      <c r="A24" s="111" t="s">
        <v>12</v>
      </c>
      <c r="B24" s="111">
        <v>2022</v>
      </c>
      <c r="C24" s="112">
        <v>44849</v>
      </c>
      <c r="D24" s="111" t="s">
        <v>13</v>
      </c>
      <c r="E24" s="111" t="s">
        <v>394</v>
      </c>
      <c r="F24" s="111" t="s">
        <v>59</v>
      </c>
      <c r="G24" s="113" t="e">
        <f>_xlfn.IFNA((C24-VLOOKUP(I24,Riders!$A$2:$C$213,2,FALSE))/365,400)</f>
        <v>#VALUE!</v>
      </c>
      <c r="H24" s="114">
        <v>23</v>
      </c>
      <c r="I24" s="111" t="s">
        <v>109</v>
      </c>
      <c r="J24" s="115">
        <v>12.913</v>
      </c>
      <c r="K24" s="116">
        <v>7.6269999999999989</v>
      </c>
      <c r="L24" s="116">
        <v>7.343</v>
      </c>
      <c r="M24" s="116">
        <v>7.629999999999999</v>
      </c>
      <c r="N24" s="116">
        <v>35.512999999999998</v>
      </c>
      <c r="O24" s="117">
        <f t="shared" si="0"/>
        <v>50.685664404584237</v>
      </c>
    </row>
    <row r="25" spans="1:15" x14ac:dyDescent="0.35">
      <c r="A25" s="111" t="s">
        <v>12</v>
      </c>
      <c r="B25" s="111">
        <v>2022</v>
      </c>
      <c r="C25" s="112">
        <v>44849</v>
      </c>
      <c r="D25" s="111" t="s">
        <v>13</v>
      </c>
      <c r="E25" s="111" t="s">
        <v>394</v>
      </c>
      <c r="F25" s="111" t="s">
        <v>59</v>
      </c>
      <c r="G25" s="113" t="e">
        <f>_xlfn.IFNA((C25-VLOOKUP(I25,Riders!$A$2:$C$213,2,FALSE))/365,400)</f>
        <v>#VALUE!</v>
      </c>
      <c r="H25" s="114">
        <v>24</v>
      </c>
      <c r="I25" s="111" t="s">
        <v>398</v>
      </c>
      <c r="J25" s="115">
        <v>13.451000000000001</v>
      </c>
      <c r="K25" s="116">
        <v>7.9239999999999995</v>
      </c>
      <c r="L25" s="116">
        <v>7.6529999999999987</v>
      </c>
      <c r="M25" s="116">
        <v>7.9080000000000013</v>
      </c>
      <c r="N25" s="116">
        <v>36.936</v>
      </c>
      <c r="O25" s="117">
        <f t="shared" si="0"/>
        <v>48.732943469785575</v>
      </c>
    </row>
    <row r="26" spans="1:15" x14ac:dyDescent="0.35">
      <c r="A26" s="111" t="s">
        <v>12</v>
      </c>
      <c r="B26" s="111">
        <v>2022</v>
      </c>
      <c r="C26" s="112">
        <v>44849</v>
      </c>
      <c r="D26" s="111" t="s">
        <v>13</v>
      </c>
      <c r="E26" s="111" t="s">
        <v>394</v>
      </c>
      <c r="F26" s="111" t="s">
        <v>70</v>
      </c>
      <c r="G26" s="113" t="e">
        <f>_xlfn.IFNA((C26-VLOOKUP(I26,Riders!$A$2:$C$213,2,FALSE))/365,400)</f>
        <v>#VALUE!</v>
      </c>
      <c r="H26" s="114">
        <v>25</v>
      </c>
      <c r="I26" s="111" t="s">
        <v>69</v>
      </c>
      <c r="J26" s="115">
        <v>15.103999999999999</v>
      </c>
      <c r="K26" s="116">
        <v>8.5180000000000007</v>
      </c>
      <c r="L26" s="116">
        <v>8.2280000000000015</v>
      </c>
      <c r="M26" s="116">
        <v>8.3689999999999998</v>
      </c>
      <c r="N26" s="116">
        <v>40.219000000000001</v>
      </c>
      <c r="O26" s="117">
        <f t="shared" si="0"/>
        <v>44.754966558094431</v>
      </c>
    </row>
    <row r="27" spans="1:15" x14ac:dyDescent="0.35">
      <c r="A27" s="118" t="s">
        <v>12</v>
      </c>
      <c r="B27" s="118">
        <v>2022</v>
      </c>
      <c r="C27" s="119">
        <v>44849</v>
      </c>
      <c r="D27" s="118" t="s">
        <v>13</v>
      </c>
      <c r="E27" s="118" t="s">
        <v>208</v>
      </c>
      <c r="F27" s="118" t="s">
        <v>17</v>
      </c>
      <c r="G27" s="113" t="e">
        <f>_xlfn.IFNA((C27-VLOOKUP(I27,Riders!$A$2:$C$213,2,FALSE))/365,400)</f>
        <v>#VALUE!</v>
      </c>
      <c r="H27" s="120">
        <v>1</v>
      </c>
      <c r="I27" s="118" t="s">
        <v>32</v>
      </c>
      <c r="J27" s="121">
        <v>11.717000000000001</v>
      </c>
      <c r="K27" s="122">
        <v>7.2219999999999995</v>
      </c>
      <c r="L27" s="122">
        <v>6.8719999999999999</v>
      </c>
      <c r="M27" s="122">
        <v>7.0240000000000009</v>
      </c>
      <c r="N27" s="122">
        <v>32.835000000000001</v>
      </c>
      <c r="O27" s="117">
        <f t="shared" ref="O27:O53" si="1">3.6*500/(N27)</f>
        <v>54.819552306989493</v>
      </c>
    </row>
    <row r="28" spans="1:15" x14ac:dyDescent="0.35">
      <c r="A28" s="118" t="s">
        <v>12</v>
      </c>
      <c r="B28" s="118">
        <v>2022</v>
      </c>
      <c r="C28" s="119">
        <v>44849</v>
      </c>
      <c r="D28" s="118" t="s">
        <v>13</v>
      </c>
      <c r="E28" s="118" t="s">
        <v>208</v>
      </c>
      <c r="F28" s="118" t="s">
        <v>15</v>
      </c>
      <c r="G28" s="113" t="e">
        <f>_xlfn.IFNA((C28-VLOOKUP(I28,Riders!$A$2:$C$213,2,FALSE))/365,400)</f>
        <v>#VALUE!</v>
      </c>
      <c r="H28" s="120">
        <v>2</v>
      </c>
      <c r="I28" s="118" t="s">
        <v>23</v>
      </c>
      <c r="J28" s="123">
        <v>11.936</v>
      </c>
      <c r="K28" s="124">
        <v>7.3649999999999984</v>
      </c>
      <c r="L28" s="124">
        <v>6.8690000000000033</v>
      </c>
      <c r="M28" s="124">
        <v>6.8810000000000002</v>
      </c>
      <c r="N28" s="124">
        <v>33.051000000000002</v>
      </c>
      <c r="O28" s="117">
        <f t="shared" si="1"/>
        <v>54.461287101751836</v>
      </c>
    </row>
    <row r="29" spans="1:15" x14ac:dyDescent="0.35">
      <c r="A29" s="118" t="s">
        <v>12</v>
      </c>
      <c r="B29" s="118">
        <v>2022</v>
      </c>
      <c r="C29" s="119">
        <v>44849</v>
      </c>
      <c r="D29" s="118" t="s">
        <v>13</v>
      </c>
      <c r="E29" s="118" t="s">
        <v>208</v>
      </c>
      <c r="F29" s="118" t="s">
        <v>38</v>
      </c>
      <c r="G29" s="113" t="e">
        <f>_xlfn.IFNA((C29-VLOOKUP(I29,Riders!$A$2:$C$213,2,FALSE))/365,400)</f>
        <v>#VALUE!</v>
      </c>
      <c r="H29" s="120">
        <v>3</v>
      </c>
      <c r="I29" s="118" t="s">
        <v>76</v>
      </c>
      <c r="J29" s="121">
        <v>11.62</v>
      </c>
      <c r="K29" s="122">
        <v>7.2690000000000001</v>
      </c>
      <c r="L29" s="122">
        <v>6.9780000000000015</v>
      </c>
      <c r="M29" s="122">
        <v>7.3469999999999978</v>
      </c>
      <c r="N29" s="122">
        <v>33.213999999999999</v>
      </c>
      <c r="O29" s="117">
        <f t="shared" si="1"/>
        <v>54.194014572168363</v>
      </c>
    </row>
    <row r="30" spans="1:15" x14ac:dyDescent="0.35">
      <c r="A30" s="118" t="s">
        <v>12</v>
      </c>
      <c r="B30" s="118">
        <v>2022</v>
      </c>
      <c r="C30" s="119">
        <v>44849</v>
      </c>
      <c r="D30" s="118" t="s">
        <v>13</v>
      </c>
      <c r="E30" s="118" t="s">
        <v>208</v>
      </c>
      <c r="F30" s="118" t="s">
        <v>19</v>
      </c>
      <c r="G30" s="113" t="e">
        <f>_xlfn.IFNA((C30-VLOOKUP(I30,Riders!$A$2:$C$213,2,FALSE))/365,400)</f>
        <v>#VALUE!</v>
      </c>
      <c r="H30" s="120">
        <v>4</v>
      </c>
      <c r="I30" s="118" t="s">
        <v>18</v>
      </c>
      <c r="J30" s="123">
        <v>11.944000000000001</v>
      </c>
      <c r="K30" s="124">
        <v>7.3199999999999985</v>
      </c>
      <c r="L30" s="124">
        <v>6.9310000000000009</v>
      </c>
      <c r="M30" s="124">
        <v>7.0480000000000018</v>
      </c>
      <c r="N30" s="124">
        <v>33.243000000000002</v>
      </c>
      <c r="O30" s="117">
        <f t="shared" si="1"/>
        <v>54.146737659056036</v>
      </c>
    </row>
    <row r="31" spans="1:15" x14ac:dyDescent="0.35">
      <c r="A31" s="118" t="s">
        <v>12</v>
      </c>
      <c r="B31" s="118">
        <v>2022</v>
      </c>
      <c r="C31" s="119">
        <v>44849</v>
      </c>
      <c r="D31" s="118" t="s">
        <v>13</v>
      </c>
      <c r="E31" s="118" t="s">
        <v>208</v>
      </c>
      <c r="F31" s="118" t="s">
        <v>36</v>
      </c>
      <c r="G31" s="113" t="e">
        <f>_xlfn.IFNA((C31-VLOOKUP(I31,Riders!$A$2:$C$213,2,FALSE))/365,400)</f>
        <v>#VALUE!</v>
      </c>
      <c r="H31" s="120">
        <v>5</v>
      </c>
      <c r="I31" s="118" t="s">
        <v>35</v>
      </c>
      <c r="J31" s="121">
        <v>11.473000000000001</v>
      </c>
      <c r="K31" s="122">
        <v>7.3779999999999983</v>
      </c>
      <c r="L31" s="122">
        <v>7.1230000000000011</v>
      </c>
      <c r="M31" s="122">
        <v>7.3210000000000015</v>
      </c>
      <c r="N31" s="122">
        <v>33.295000000000002</v>
      </c>
      <c r="O31" s="117">
        <f t="shared" si="1"/>
        <v>54.062171497221804</v>
      </c>
    </row>
    <row r="32" spans="1:15" x14ac:dyDescent="0.35">
      <c r="A32" s="118" t="s">
        <v>12</v>
      </c>
      <c r="B32" s="118">
        <v>2022</v>
      </c>
      <c r="C32" s="119">
        <v>44849</v>
      </c>
      <c r="D32" s="118" t="s">
        <v>13</v>
      </c>
      <c r="E32" s="118" t="s">
        <v>208</v>
      </c>
      <c r="F32" s="118" t="s">
        <v>21</v>
      </c>
      <c r="G32" s="113" t="e">
        <f>_xlfn.IFNA((C32-VLOOKUP(I32,Riders!$A$2:$C$213,2,FALSE))/365,400)</f>
        <v>#VALUE!</v>
      </c>
      <c r="H32" s="120">
        <v>6</v>
      </c>
      <c r="I32" s="118" t="s">
        <v>20</v>
      </c>
      <c r="J32" s="123">
        <v>11.957000000000001</v>
      </c>
      <c r="K32" s="124">
        <v>7.2259999999999991</v>
      </c>
      <c r="L32" s="124">
        <v>6.9780000000000015</v>
      </c>
      <c r="M32" s="124">
        <v>7.1859999999999999</v>
      </c>
      <c r="N32" s="124">
        <v>33.347000000000001</v>
      </c>
      <c r="O32" s="117">
        <f t="shared" si="1"/>
        <v>53.977869073679791</v>
      </c>
    </row>
    <row r="33" spans="1:15" x14ac:dyDescent="0.35">
      <c r="A33" s="118" t="s">
        <v>12</v>
      </c>
      <c r="B33" s="118">
        <v>2022</v>
      </c>
      <c r="C33" s="119">
        <v>44849</v>
      </c>
      <c r="D33" s="118" t="s">
        <v>13</v>
      </c>
      <c r="E33" s="118" t="s">
        <v>208</v>
      </c>
      <c r="F33" s="118" t="s">
        <v>27</v>
      </c>
      <c r="G33" s="113" t="e">
        <f>_xlfn.IFNA((C33-VLOOKUP(I33,Riders!$A$2:$C$213,2,FALSE))/365,400)</f>
        <v>#VALUE!</v>
      </c>
      <c r="H33" s="120">
        <v>7</v>
      </c>
      <c r="I33" s="118" t="s">
        <v>33</v>
      </c>
      <c r="J33" s="121">
        <v>11.897</v>
      </c>
      <c r="K33" s="122">
        <v>7.2819999999999983</v>
      </c>
      <c r="L33" s="122">
        <v>6.9980000000000011</v>
      </c>
      <c r="M33" s="122">
        <v>7.1820000000000022</v>
      </c>
      <c r="N33" s="122">
        <v>33.359000000000002</v>
      </c>
      <c r="O33" s="117">
        <f t="shared" si="1"/>
        <v>53.958451991966186</v>
      </c>
    </row>
    <row r="34" spans="1:15" x14ac:dyDescent="0.35">
      <c r="A34" s="118" t="s">
        <v>12</v>
      </c>
      <c r="B34" s="118">
        <v>2022</v>
      </c>
      <c r="C34" s="119">
        <v>44849</v>
      </c>
      <c r="D34" s="118" t="s">
        <v>13</v>
      </c>
      <c r="E34" s="118" t="s">
        <v>208</v>
      </c>
      <c r="F34" s="118" t="s">
        <v>19</v>
      </c>
      <c r="G34" s="113">
        <f>_xlfn.IFNA((C34-VLOOKUP(I34,Riders!$A$2:$C$213,2,FALSE))/365,400)</f>
        <v>400</v>
      </c>
      <c r="H34" s="120">
        <v>8</v>
      </c>
      <c r="I34" s="118" t="s">
        <v>395</v>
      </c>
      <c r="J34" s="123">
        <v>11.747</v>
      </c>
      <c r="K34" s="124">
        <v>7.3880000000000017</v>
      </c>
      <c r="L34" s="124">
        <v>7.1779999999999973</v>
      </c>
      <c r="M34" s="124">
        <v>7.3900000000000041</v>
      </c>
      <c r="N34" s="124">
        <v>33.703000000000003</v>
      </c>
      <c r="O34" s="117">
        <f t="shared" si="1"/>
        <v>53.407708512595313</v>
      </c>
    </row>
    <row r="35" spans="1:15" x14ac:dyDescent="0.35">
      <c r="A35" s="111" t="s">
        <v>71</v>
      </c>
      <c r="B35" s="111">
        <v>2022</v>
      </c>
      <c r="C35" s="112">
        <v>44751</v>
      </c>
      <c r="D35" s="111" t="s">
        <v>72</v>
      </c>
      <c r="E35" s="111" t="s">
        <v>394</v>
      </c>
      <c r="F35" s="111" t="s">
        <v>21</v>
      </c>
      <c r="G35" s="113" t="e">
        <f>_xlfn.IFNA((C35-VLOOKUP(I35,Riders!$A$2:$C$213,2,FALSE))/365,400)</f>
        <v>#VALUE!</v>
      </c>
      <c r="H35" s="111">
        <v>1</v>
      </c>
      <c r="I35" s="111" t="s">
        <v>20</v>
      </c>
      <c r="J35" s="121">
        <v>11.881</v>
      </c>
      <c r="K35" s="122">
        <v>7.2190000000000012</v>
      </c>
      <c r="L35" s="122">
        <v>6.9549999999999983</v>
      </c>
      <c r="M35" s="122">
        <v>7.1159999999999997</v>
      </c>
      <c r="N35" s="122">
        <v>33.170999999999999</v>
      </c>
      <c r="O35" s="117">
        <f t="shared" si="1"/>
        <v>54.264266980193547</v>
      </c>
    </row>
    <row r="36" spans="1:15" x14ac:dyDescent="0.35">
      <c r="A36" s="111" t="s">
        <v>71</v>
      </c>
      <c r="B36" s="111">
        <v>2022</v>
      </c>
      <c r="C36" s="112">
        <v>44751</v>
      </c>
      <c r="D36" s="111" t="s">
        <v>72</v>
      </c>
      <c r="E36" s="111" t="s">
        <v>394</v>
      </c>
      <c r="F36" s="111" t="s">
        <v>77</v>
      </c>
      <c r="G36" s="113" t="e">
        <f>_xlfn.IFNA((C36-VLOOKUP(I36,Riders!$A$2:$C$213,2,FALSE))/365,400)</f>
        <v>#VALUE!</v>
      </c>
      <c r="H36" s="111">
        <v>2</v>
      </c>
      <c r="I36" s="111" t="s">
        <v>76</v>
      </c>
      <c r="J36" s="123">
        <v>11.911</v>
      </c>
      <c r="K36" s="124">
        <v>7.3110000000000017</v>
      </c>
      <c r="L36" s="124">
        <v>6.9489999999999981</v>
      </c>
      <c r="M36" s="124">
        <v>7.1109999999999971</v>
      </c>
      <c r="N36" s="124">
        <v>33.281999999999996</v>
      </c>
      <c r="O36" s="117">
        <f t="shared" si="1"/>
        <v>54.083288263926455</v>
      </c>
    </row>
    <row r="37" spans="1:15" x14ac:dyDescent="0.35">
      <c r="A37" s="111" t="s">
        <v>71</v>
      </c>
      <c r="B37" s="111">
        <v>2022</v>
      </c>
      <c r="C37" s="112">
        <v>44751</v>
      </c>
      <c r="D37" s="111" t="s">
        <v>72</v>
      </c>
      <c r="E37" s="111" t="s">
        <v>394</v>
      </c>
      <c r="F37" s="111" t="s">
        <v>19</v>
      </c>
      <c r="G37" s="113" t="e">
        <f>_xlfn.IFNA((C37-VLOOKUP(I37,Riders!$A$2:$C$213,2,FALSE))/365,400)</f>
        <v>#VALUE!</v>
      </c>
      <c r="H37" s="111">
        <v>3</v>
      </c>
      <c r="I37" s="111" t="s">
        <v>18</v>
      </c>
      <c r="J37" s="121">
        <v>12.23</v>
      </c>
      <c r="K37" s="122">
        <v>7.379999999999999</v>
      </c>
      <c r="L37" s="122">
        <v>7.0860000000000021</v>
      </c>
      <c r="M37" s="122">
        <v>7.147000000000002</v>
      </c>
      <c r="N37" s="122">
        <v>33.843000000000004</v>
      </c>
      <c r="O37" s="117">
        <f t="shared" si="1"/>
        <v>53.18677422214342</v>
      </c>
    </row>
    <row r="38" spans="1:15" x14ac:dyDescent="0.35">
      <c r="A38" s="111" t="s">
        <v>71</v>
      </c>
      <c r="B38" s="111">
        <v>2022</v>
      </c>
      <c r="C38" s="112">
        <v>44751</v>
      </c>
      <c r="D38" s="111" t="s">
        <v>72</v>
      </c>
      <c r="E38" s="111" t="s">
        <v>394</v>
      </c>
      <c r="F38" s="111" t="s">
        <v>79</v>
      </c>
      <c r="G38" s="113" t="e">
        <f>_xlfn.IFNA((C38-VLOOKUP(I38,Riders!$A$2:$C$213,2,FALSE))/365,400)</f>
        <v>#VALUE!</v>
      </c>
      <c r="H38" s="111">
        <v>4</v>
      </c>
      <c r="I38" s="111" t="s">
        <v>32</v>
      </c>
      <c r="J38" s="123">
        <v>12.045</v>
      </c>
      <c r="K38" s="124">
        <v>7.4189999999999987</v>
      </c>
      <c r="L38" s="124">
        <v>7.1180000000000021</v>
      </c>
      <c r="M38" s="124">
        <v>7.3369999999999962</v>
      </c>
      <c r="N38" s="124">
        <v>33.918999999999997</v>
      </c>
      <c r="O38" s="117">
        <f t="shared" si="1"/>
        <v>53.067602228839299</v>
      </c>
    </row>
    <row r="39" spans="1:15" x14ac:dyDescent="0.35">
      <c r="A39" s="111" t="s">
        <v>71</v>
      </c>
      <c r="B39" s="111">
        <v>2022</v>
      </c>
      <c r="C39" s="112">
        <v>44751</v>
      </c>
      <c r="D39" s="111" t="s">
        <v>72</v>
      </c>
      <c r="E39" s="111" t="s">
        <v>394</v>
      </c>
      <c r="F39" s="111" t="s">
        <v>19</v>
      </c>
      <c r="G39" s="113" t="e">
        <f>_xlfn.IFNA((C39-VLOOKUP(I39,Riders!$A$2:$C$213,2,FALSE))/365,400)</f>
        <v>#VALUE!</v>
      </c>
      <c r="H39" s="111">
        <v>5</v>
      </c>
      <c r="I39" s="111" t="s">
        <v>399</v>
      </c>
      <c r="J39" s="121">
        <v>12.271000000000001</v>
      </c>
      <c r="K39" s="122">
        <v>7.379999999999999</v>
      </c>
      <c r="L39" s="122">
        <v>7.0749999999999993</v>
      </c>
      <c r="M39" s="122">
        <v>7.213000000000001</v>
      </c>
      <c r="N39" s="122">
        <v>33.939</v>
      </c>
      <c r="O39" s="117">
        <f t="shared" si="1"/>
        <v>53.036329885971888</v>
      </c>
    </row>
    <row r="40" spans="1:15" x14ac:dyDescent="0.35">
      <c r="A40" s="111" t="s">
        <v>71</v>
      </c>
      <c r="B40" s="111">
        <v>2022</v>
      </c>
      <c r="C40" s="112">
        <v>44751</v>
      </c>
      <c r="D40" s="111" t="s">
        <v>72</v>
      </c>
      <c r="E40" s="111" t="s">
        <v>394</v>
      </c>
      <c r="F40" s="111" t="s">
        <v>38</v>
      </c>
      <c r="G40" s="113" t="e">
        <f>_xlfn.IFNA((C40-VLOOKUP(I40,Riders!$A$2:$C$213,2,FALSE))/365,400)</f>
        <v>#VALUE!</v>
      </c>
      <c r="H40" s="111">
        <v>6</v>
      </c>
      <c r="I40" s="111" t="s">
        <v>400</v>
      </c>
      <c r="J40" s="123">
        <v>12.07</v>
      </c>
      <c r="K40" s="124">
        <v>7.3649999999999984</v>
      </c>
      <c r="L40" s="124">
        <v>7.1270000000000024</v>
      </c>
      <c r="M40" s="124">
        <v>7.4119999999999955</v>
      </c>
      <c r="N40" s="124">
        <v>33.973999999999997</v>
      </c>
      <c r="O40" s="117">
        <f t="shared" si="1"/>
        <v>52.981691882027441</v>
      </c>
    </row>
    <row r="41" spans="1:15" x14ac:dyDescent="0.35">
      <c r="A41" s="111" t="s">
        <v>71</v>
      </c>
      <c r="B41" s="111">
        <v>2022</v>
      </c>
      <c r="C41" s="112">
        <v>44751</v>
      </c>
      <c r="D41" s="111" t="s">
        <v>72</v>
      </c>
      <c r="E41" s="111" t="s">
        <v>394</v>
      </c>
      <c r="F41" s="111" t="s">
        <v>38</v>
      </c>
      <c r="G41" s="113" t="e">
        <f>_xlfn.IFNA((C41-VLOOKUP(I41,Riders!$A$2:$C$213,2,FALSE))/365,400)</f>
        <v>#VALUE!</v>
      </c>
      <c r="H41" s="111">
        <v>7</v>
      </c>
      <c r="I41" s="111" t="s">
        <v>37</v>
      </c>
      <c r="J41" s="121">
        <v>12.269</v>
      </c>
      <c r="K41" s="122">
        <v>7.5119999999999987</v>
      </c>
      <c r="L41" s="122">
        <v>7.1080000000000005</v>
      </c>
      <c r="M41" s="122">
        <v>7.2219999999999978</v>
      </c>
      <c r="N41" s="122">
        <v>34.110999999999997</v>
      </c>
      <c r="O41" s="117">
        <f t="shared" si="1"/>
        <v>52.768901527366545</v>
      </c>
    </row>
    <row r="42" spans="1:15" x14ac:dyDescent="0.35">
      <c r="A42" s="111" t="s">
        <v>71</v>
      </c>
      <c r="B42" s="111">
        <v>2022</v>
      </c>
      <c r="C42" s="112">
        <v>44751</v>
      </c>
      <c r="D42" s="111" t="s">
        <v>72</v>
      </c>
      <c r="E42" s="111" t="s">
        <v>394</v>
      </c>
      <c r="F42" s="111" t="s">
        <v>44</v>
      </c>
      <c r="G42" s="113" t="e">
        <f>_xlfn.IFNA((C42-VLOOKUP(I42,Riders!$A$2:$C$213,2,FALSE))/365,400)</f>
        <v>#VALUE!</v>
      </c>
      <c r="H42" s="111">
        <v>8</v>
      </c>
      <c r="I42" s="111" t="s">
        <v>141</v>
      </c>
      <c r="J42" s="123">
        <v>12.071</v>
      </c>
      <c r="K42" s="124">
        <v>7.4700000000000006</v>
      </c>
      <c r="L42" s="124">
        <v>7.3260000000000005</v>
      </c>
      <c r="M42" s="124">
        <v>7.5250000000000021</v>
      </c>
      <c r="N42" s="124">
        <v>34.392000000000003</v>
      </c>
      <c r="O42" s="117">
        <f t="shared" si="1"/>
        <v>52.337752965805997</v>
      </c>
    </row>
    <row r="43" spans="1:15" x14ac:dyDescent="0.35">
      <c r="A43" s="111" t="s">
        <v>71</v>
      </c>
      <c r="B43" s="111">
        <v>2022</v>
      </c>
      <c r="C43" s="112">
        <v>44751</v>
      </c>
      <c r="D43" s="111" t="s">
        <v>72</v>
      </c>
      <c r="E43" s="111" t="s">
        <v>394</v>
      </c>
      <c r="F43" s="111" t="s">
        <v>21</v>
      </c>
      <c r="G43" s="113" t="e">
        <f>_xlfn.IFNA((C43-VLOOKUP(I43,Riders!$A$2:$C$213,2,FALSE))/365,400)</f>
        <v>#VALUE!</v>
      </c>
      <c r="H43" s="111">
        <v>9</v>
      </c>
      <c r="I43" s="111" t="s">
        <v>119</v>
      </c>
      <c r="J43" s="121">
        <v>12.214</v>
      </c>
      <c r="K43" s="122">
        <v>7.4829999999999988</v>
      </c>
      <c r="L43" s="122">
        <v>7.3189999999999991</v>
      </c>
      <c r="M43" s="122">
        <v>7.4310000000000045</v>
      </c>
      <c r="N43" s="122">
        <v>34.447000000000003</v>
      </c>
      <c r="O43" s="117">
        <f t="shared" si="1"/>
        <v>52.254187592533455</v>
      </c>
    </row>
    <row r="44" spans="1:15" x14ac:dyDescent="0.35">
      <c r="A44" s="111" t="s">
        <v>71</v>
      </c>
      <c r="B44" s="111">
        <v>2022</v>
      </c>
      <c r="C44" s="112">
        <v>44751</v>
      </c>
      <c r="D44" s="111" t="s">
        <v>72</v>
      </c>
      <c r="E44" s="111" t="s">
        <v>394</v>
      </c>
      <c r="F44" s="111" t="s">
        <v>56</v>
      </c>
      <c r="G44" s="113" t="e">
        <f>_xlfn.IFNA((C44-VLOOKUP(I44,Riders!$A$2:$C$213,2,FALSE))/365,400)</f>
        <v>#VALUE!</v>
      </c>
      <c r="H44" s="111">
        <v>10</v>
      </c>
      <c r="I44" s="111" t="s">
        <v>55</v>
      </c>
      <c r="J44" s="123">
        <v>12.675000000000001</v>
      </c>
      <c r="K44" s="124">
        <v>7.41</v>
      </c>
      <c r="L44" s="124">
        <v>7.0479999999999983</v>
      </c>
      <c r="M44" s="124">
        <v>7.3350000000000044</v>
      </c>
      <c r="N44" s="124">
        <v>34.468000000000004</v>
      </c>
      <c r="O44" s="117">
        <f t="shared" si="1"/>
        <v>52.22235116629917</v>
      </c>
    </row>
    <row r="45" spans="1:15" x14ac:dyDescent="0.35">
      <c r="A45" s="111" t="s">
        <v>71</v>
      </c>
      <c r="B45" s="111">
        <v>2022</v>
      </c>
      <c r="C45" s="112">
        <v>44751</v>
      </c>
      <c r="D45" s="111" t="s">
        <v>72</v>
      </c>
      <c r="E45" s="111" t="s">
        <v>394</v>
      </c>
      <c r="F45" s="111" t="s">
        <v>17</v>
      </c>
      <c r="G45" s="113" t="e">
        <f>_xlfn.IFNA((C45-VLOOKUP(I45,Riders!$A$2:$C$213,2,FALSE))/365,400)</f>
        <v>#VALUE!</v>
      </c>
      <c r="H45" s="111">
        <v>11</v>
      </c>
      <c r="I45" s="111" t="s">
        <v>81</v>
      </c>
      <c r="J45" s="121">
        <v>12.484999999999999</v>
      </c>
      <c r="K45" s="122">
        <v>7.6020000000000003</v>
      </c>
      <c r="L45" s="122">
        <v>7.2409999999999997</v>
      </c>
      <c r="M45" s="122">
        <v>7.3200000000000038</v>
      </c>
      <c r="N45" s="122">
        <v>34.648000000000003</v>
      </c>
      <c r="O45" s="117">
        <f t="shared" si="1"/>
        <v>51.951050565689215</v>
      </c>
    </row>
    <row r="46" spans="1:15" x14ac:dyDescent="0.35">
      <c r="A46" s="111" t="s">
        <v>71</v>
      </c>
      <c r="B46" s="111">
        <v>2022</v>
      </c>
      <c r="C46" s="112">
        <v>44751</v>
      </c>
      <c r="D46" s="111" t="s">
        <v>72</v>
      </c>
      <c r="E46" s="111" t="s">
        <v>394</v>
      </c>
      <c r="F46" s="111" t="s">
        <v>65</v>
      </c>
      <c r="G46" s="113" t="e">
        <f>_xlfn.IFNA((C46-VLOOKUP(I46,Riders!$A$2:$C$213,2,FALSE))/365,400)</f>
        <v>#VALUE!</v>
      </c>
      <c r="H46" s="111">
        <v>12</v>
      </c>
      <c r="I46" s="111" t="s">
        <v>64</v>
      </c>
      <c r="J46" s="123">
        <v>12.169</v>
      </c>
      <c r="K46" s="124">
        <v>7.657</v>
      </c>
      <c r="L46" s="124">
        <v>7.5129999999999981</v>
      </c>
      <c r="M46" s="124">
        <v>7.7760000000000034</v>
      </c>
      <c r="N46" s="124">
        <v>35.115000000000002</v>
      </c>
      <c r="O46" s="117">
        <f t="shared" si="1"/>
        <v>51.26014523707817</v>
      </c>
    </row>
    <row r="47" spans="1:15" x14ac:dyDescent="0.35">
      <c r="A47" s="111" t="s">
        <v>71</v>
      </c>
      <c r="B47" s="111">
        <v>2022</v>
      </c>
      <c r="C47" s="112">
        <v>44751</v>
      </c>
      <c r="D47" s="111" t="s">
        <v>72</v>
      </c>
      <c r="E47" s="111" t="s">
        <v>394</v>
      </c>
      <c r="F47" s="111" t="s">
        <v>90</v>
      </c>
      <c r="G47" s="113" t="e">
        <f>_xlfn.IFNA((C47-VLOOKUP(I47,Riders!$A$2:$C$213,2,FALSE))/365,400)</f>
        <v>#VALUE!</v>
      </c>
      <c r="H47" s="111">
        <v>13</v>
      </c>
      <c r="I47" s="111" t="s">
        <v>93</v>
      </c>
      <c r="J47" s="121">
        <v>12.502000000000001</v>
      </c>
      <c r="K47" s="122">
        <v>7.6530000000000005</v>
      </c>
      <c r="L47" s="122">
        <v>7.4689999999999976</v>
      </c>
      <c r="M47" s="122">
        <v>7.6530000000000022</v>
      </c>
      <c r="N47" s="122">
        <v>35.277000000000001</v>
      </c>
      <c r="O47" s="117">
        <f t="shared" si="1"/>
        <v>51.02474700229611</v>
      </c>
    </row>
    <row r="48" spans="1:15" x14ac:dyDescent="0.35">
      <c r="A48" s="111" t="s">
        <v>71</v>
      </c>
      <c r="B48" s="111">
        <v>2022</v>
      </c>
      <c r="C48" s="112">
        <v>44751</v>
      </c>
      <c r="D48" s="111" t="s">
        <v>72</v>
      </c>
      <c r="E48" s="111" t="s">
        <v>394</v>
      </c>
      <c r="F48" s="111" t="s">
        <v>61</v>
      </c>
      <c r="G48" s="113" t="e">
        <f>_xlfn.IFNA((C48-VLOOKUP(I48,Riders!$A$2:$C$213,2,FALSE))/365,400)</f>
        <v>#VALUE!</v>
      </c>
      <c r="H48" s="111">
        <v>14</v>
      </c>
      <c r="I48" s="111" t="s">
        <v>60</v>
      </c>
      <c r="J48" s="123">
        <v>12.664</v>
      </c>
      <c r="K48" s="124">
        <v>7.631000000000002</v>
      </c>
      <c r="L48" s="124">
        <v>7.445999999999998</v>
      </c>
      <c r="M48" s="124">
        <v>7.6589999999999989</v>
      </c>
      <c r="N48" s="124">
        <v>35.4</v>
      </c>
      <c r="O48" s="117">
        <f t="shared" si="1"/>
        <v>50.847457627118644</v>
      </c>
    </row>
    <row r="49" spans="1:15" x14ac:dyDescent="0.35">
      <c r="A49" s="111" t="s">
        <v>71</v>
      </c>
      <c r="B49" s="111">
        <v>2022</v>
      </c>
      <c r="C49" s="112">
        <v>44751</v>
      </c>
      <c r="D49" s="111" t="s">
        <v>72</v>
      </c>
      <c r="E49" s="111" t="s">
        <v>394</v>
      </c>
      <c r="F49" s="111" t="s">
        <v>90</v>
      </c>
      <c r="G49" s="113" t="e">
        <f>_xlfn.IFNA((C49-VLOOKUP(I49,Riders!$A$2:$C$213,2,FALSE))/365,400)</f>
        <v>#VALUE!</v>
      </c>
      <c r="H49" s="111">
        <v>15</v>
      </c>
      <c r="I49" s="111" t="s">
        <v>89</v>
      </c>
      <c r="J49" s="121">
        <v>13.239000000000001</v>
      </c>
      <c r="K49" s="122">
        <v>7.5440000000000005</v>
      </c>
      <c r="L49" s="122">
        <v>7.3989999999999974</v>
      </c>
      <c r="M49" s="122">
        <v>7.5920000000000023</v>
      </c>
      <c r="N49" s="122">
        <v>35.774000000000001</v>
      </c>
      <c r="O49" s="117">
        <f t="shared" si="1"/>
        <v>50.315871862246325</v>
      </c>
    </row>
    <row r="50" spans="1:15" x14ac:dyDescent="0.35">
      <c r="A50" s="111" t="s">
        <v>71</v>
      </c>
      <c r="B50" s="111">
        <v>2022</v>
      </c>
      <c r="C50" s="112">
        <v>44751</v>
      </c>
      <c r="D50" s="111" t="s">
        <v>72</v>
      </c>
      <c r="E50" s="111" t="s">
        <v>394</v>
      </c>
      <c r="F50" s="111" t="s">
        <v>44</v>
      </c>
      <c r="G50" s="113">
        <f>_xlfn.IFNA((C50-VLOOKUP(I50,Riders!$A$2:$C$213,2,FALSE))/365,400)</f>
        <v>400</v>
      </c>
      <c r="H50" s="111">
        <v>16</v>
      </c>
      <c r="I50" s="111" t="s">
        <v>401</v>
      </c>
      <c r="J50" s="123">
        <v>12.313000000000001</v>
      </c>
      <c r="K50" s="124">
        <v>7.8510000000000009</v>
      </c>
      <c r="L50" s="124">
        <v>7.8109999999999999</v>
      </c>
      <c r="M50" s="124">
        <v>8.0450000000000017</v>
      </c>
      <c r="N50" s="124">
        <v>36.020000000000003</v>
      </c>
      <c r="O50" s="117">
        <f t="shared" si="1"/>
        <v>49.972237645752358</v>
      </c>
    </row>
    <row r="51" spans="1:15" x14ac:dyDescent="0.35">
      <c r="A51" s="111" t="s">
        <v>71</v>
      </c>
      <c r="B51" s="111">
        <v>2022</v>
      </c>
      <c r="C51" s="112">
        <v>44751</v>
      </c>
      <c r="D51" s="111" t="s">
        <v>72</v>
      </c>
      <c r="E51" s="111" t="s">
        <v>394</v>
      </c>
      <c r="F51" s="111" t="s">
        <v>88</v>
      </c>
      <c r="G51" s="113" t="e">
        <f>_xlfn.IFNA((C51-VLOOKUP(I51,Riders!$A$2:$C$213,2,FALSE))/365,400)</f>
        <v>#VALUE!</v>
      </c>
      <c r="H51" s="111">
        <v>17</v>
      </c>
      <c r="I51" s="111" t="s">
        <v>87</v>
      </c>
      <c r="J51" s="121">
        <v>13.257999999999999</v>
      </c>
      <c r="K51" s="122">
        <v>7.8560000000000016</v>
      </c>
      <c r="L51" s="122">
        <v>7.661999999999999</v>
      </c>
      <c r="M51" s="122">
        <v>8.02</v>
      </c>
      <c r="N51" s="122">
        <v>36.795999999999999</v>
      </c>
      <c r="O51" s="117">
        <f t="shared" si="1"/>
        <v>48.918360691379497</v>
      </c>
    </row>
    <row r="52" spans="1:15" x14ac:dyDescent="0.35">
      <c r="A52" s="111" t="s">
        <v>71</v>
      </c>
      <c r="B52" s="111">
        <v>2022</v>
      </c>
      <c r="C52" s="112">
        <v>44751</v>
      </c>
      <c r="D52" s="111" t="s">
        <v>72</v>
      </c>
      <c r="E52" s="111" t="s">
        <v>394</v>
      </c>
      <c r="F52" s="111" t="s">
        <v>65</v>
      </c>
      <c r="G52" s="113" t="e">
        <f>_xlfn.IFNA((C52-VLOOKUP(I52,Riders!$A$2:$C$213,2,FALSE))/365,400)</f>
        <v>#VALUE!</v>
      </c>
      <c r="H52" s="111">
        <v>18</v>
      </c>
      <c r="I52" s="111" t="s">
        <v>402</v>
      </c>
      <c r="J52" s="123">
        <v>13.401</v>
      </c>
      <c r="K52" s="124">
        <v>8.0869999999999997</v>
      </c>
      <c r="L52" s="124">
        <v>7.7940000000000005</v>
      </c>
      <c r="M52" s="124">
        <v>8.0629999999999988</v>
      </c>
      <c r="N52" s="124">
        <v>37.344999999999999</v>
      </c>
      <c r="O52" s="117">
        <f t="shared" si="1"/>
        <v>48.199223456955416</v>
      </c>
    </row>
    <row r="53" spans="1:15" x14ac:dyDescent="0.35">
      <c r="A53" s="111" t="s">
        <v>71</v>
      </c>
      <c r="B53" s="111">
        <v>2022</v>
      </c>
      <c r="C53" s="112">
        <v>44751</v>
      </c>
      <c r="D53" s="111" t="s">
        <v>72</v>
      </c>
      <c r="E53" s="111" t="s">
        <v>394</v>
      </c>
      <c r="F53" s="111" t="s">
        <v>53</v>
      </c>
      <c r="G53" s="113">
        <f>_xlfn.IFNA((C53-VLOOKUP(I53,Riders!$A$2:$C$213,2,FALSE))/365,400)</f>
        <v>400</v>
      </c>
      <c r="H53" s="111">
        <v>19</v>
      </c>
      <c r="I53" s="111" t="s">
        <v>307</v>
      </c>
      <c r="J53" s="121">
        <v>13.813000000000001</v>
      </c>
      <c r="K53" s="122">
        <v>8.150999999999998</v>
      </c>
      <c r="L53" s="122">
        <v>7.7810000000000024</v>
      </c>
      <c r="M53" s="122">
        <v>7.6619999999999955</v>
      </c>
      <c r="N53" s="122">
        <v>37.406999999999996</v>
      </c>
      <c r="O53" s="117">
        <f t="shared" si="1"/>
        <v>48.119335953163848</v>
      </c>
    </row>
    <row r="54" spans="1:15" x14ac:dyDescent="0.35">
      <c r="A54" s="118" t="s">
        <v>71</v>
      </c>
      <c r="B54" s="118">
        <v>2022</v>
      </c>
      <c r="C54" s="119">
        <v>44751</v>
      </c>
      <c r="D54" s="118" t="s">
        <v>72</v>
      </c>
      <c r="E54" s="118" t="s">
        <v>208</v>
      </c>
      <c r="F54" s="118" t="s">
        <v>21</v>
      </c>
      <c r="G54" s="113" t="e">
        <f>_xlfn.IFNA((C54-VLOOKUP(I54,Riders!$A$2:$C$213,2,FALSE))/365,400)</f>
        <v>#VALUE!</v>
      </c>
      <c r="H54" s="118">
        <v>1</v>
      </c>
      <c r="I54" s="118" t="s">
        <v>20</v>
      </c>
      <c r="J54" s="123">
        <v>11.750999999999999</v>
      </c>
      <c r="K54" s="124">
        <v>7.229000000000001</v>
      </c>
      <c r="L54" s="124">
        <v>6.870000000000001</v>
      </c>
      <c r="M54" s="124">
        <v>7.1019999999999968</v>
      </c>
      <c r="N54" s="124">
        <v>32.951999999999998</v>
      </c>
      <c r="O54" s="117">
        <f t="shared" ref="O54:O117" si="2">3.6*500/(N54)</f>
        <v>54.624908958485072</v>
      </c>
    </row>
    <row r="55" spans="1:15" x14ac:dyDescent="0.35">
      <c r="A55" s="118" t="s">
        <v>71</v>
      </c>
      <c r="B55" s="118">
        <v>2022</v>
      </c>
      <c r="C55" s="119">
        <v>44751</v>
      </c>
      <c r="D55" s="118" t="s">
        <v>72</v>
      </c>
      <c r="E55" s="118" t="s">
        <v>208</v>
      </c>
      <c r="F55" s="118" t="s">
        <v>77</v>
      </c>
      <c r="G55" s="113" t="e">
        <f>_xlfn.IFNA((C55-VLOOKUP(I55,Riders!$A$2:$C$213,2,FALSE))/365,400)</f>
        <v>#VALUE!</v>
      </c>
      <c r="H55" s="118">
        <v>2</v>
      </c>
      <c r="I55" s="118" t="s">
        <v>76</v>
      </c>
      <c r="J55" s="121">
        <v>11.585000000000001</v>
      </c>
      <c r="K55" s="122">
        <v>7.2330000000000005</v>
      </c>
      <c r="L55" s="122">
        <v>6.8840000000000003</v>
      </c>
      <c r="M55" s="122">
        <v>7.254999999999999</v>
      </c>
      <c r="N55" s="122">
        <v>32.957000000000001</v>
      </c>
      <c r="O55" s="117">
        <f t="shared" si="2"/>
        <v>54.616621658524743</v>
      </c>
    </row>
    <row r="56" spans="1:15" x14ac:dyDescent="0.35">
      <c r="A56" s="118" t="s">
        <v>71</v>
      </c>
      <c r="B56" s="118">
        <v>2022</v>
      </c>
      <c r="C56" s="119">
        <v>44751</v>
      </c>
      <c r="D56" s="118" t="s">
        <v>72</v>
      </c>
      <c r="E56" s="118" t="s">
        <v>208</v>
      </c>
      <c r="F56" s="118" t="s">
        <v>38</v>
      </c>
      <c r="G56" s="113" t="e">
        <f>_xlfn.IFNA((C56-VLOOKUP(I56,Riders!$A$2:$C$213,2,FALSE))/365,400)</f>
        <v>#VALUE!</v>
      </c>
      <c r="H56" s="118">
        <v>3</v>
      </c>
      <c r="I56" s="118" t="s">
        <v>37</v>
      </c>
      <c r="J56" s="123">
        <v>12.037000000000001</v>
      </c>
      <c r="K56" s="124">
        <v>7.427999999999999</v>
      </c>
      <c r="L56" s="124">
        <v>6.9899999999999984</v>
      </c>
      <c r="M56" s="124">
        <v>7.0840000000000032</v>
      </c>
      <c r="N56" s="124">
        <v>33.539000000000001</v>
      </c>
      <c r="O56" s="117">
        <f t="shared" si="2"/>
        <v>53.668863114583019</v>
      </c>
    </row>
    <row r="57" spans="1:15" x14ac:dyDescent="0.35">
      <c r="A57" s="118" t="s">
        <v>71</v>
      </c>
      <c r="B57" s="118">
        <v>2022</v>
      </c>
      <c r="C57" s="119">
        <v>44751</v>
      </c>
      <c r="D57" s="118" t="s">
        <v>72</v>
      </c>
      <c r="E57" s="118" t="s">
        <v>208</v>
      </c>
      <c r="F57" s="118" t="s">
        <v>19</v>
      </c>
      <c r="G57" s="113" t="e">
        <f>_xlfn.IFNA((C57-VLOOKUP(I57,Riders!$A$2:$C$213,2,FALSE))/365,400)</f>
        <v>#VALUE!</v>
      </c>
      <c r="H57" s="118">
        <v>4</v>
      </c>
      <c r="I57" s="118" t="s">
        <v>18</v>
      </c>
      <c r="J57" s="121">
        <v>12.066000000000001</v>
      </c>
      <c r="K57" s="122">
        <v>7.4239999999999977</v>
      </c>
      <c r="L57" s="122">
        <v>7.0350000000000001</v>
      </c>
      <c r="M57" s="122">
        <v>7.1859999999999999</v>
      </c>
      <c r="N57" s="122">
        <v>33.710999999999999</v>
      </c>
      <c r="O57" s="117">
        <f t="shared" si="2"/>
        <v>53.395034261813656</v>
      </c>
    </row>
    <row r="58" spans="1:15" x14ac:dyDescent="0.35">
      <c r="A58" s="118" t="s">
        <v>71</v>
      </c>
      <c r="B58" s="118">
        <v>2022</v>
      </c>
      <c r="C58" s="119">
        <v>44751</v>
      </c>
      <c r="D58" s="118" t="s">
        <v>72</v>
      </c>
      <c r="E58" s="118" t="s">
        <v>208</v>
      </c>
      <c r="F58" s="118" t="s">
        <v>79</v>
      </c>
      <c r="G58" s="113" t="e">
        <f>_xlfn.IFNA((C58-VLOOKUP(I58,Riders!$A$2:$C$213,2,FALSE))/365,400)</f>
        <v>#VALUE!</v>
      </c>
      <c r="H58" s="118">
        <v>5</v>
      </c>
      <c r="I58" s="118" t="s">
        <v>32</v>
      </c>
      <c r="J58" s="123">
        <v>11.984999999999999</v>
      </c>
      <c r="K58" s="124">
        <v>7.4350000000000023</v>
      </c>
      <c r="L58" s="124">
        <v>7.2019999999999982</v>
      </c>
      <c r="M58" s="124">
        <v>7.3960000000000008</v>
      </c>
      <c r="N58" s="124">
        <v>34.018000000000001</v>
      </c>
      <c r="O58" s="117">
        <f t="shared" si="2"/>
        <v>52.913163619260388</v>
      </c>
    </row>
    <row r="59" spans="1:15" x14ac:dyDescent="0.35">
      <c r="A59" s="118" t="s">
        <v>71</v>
      </c>
      <c r="B59" s="118">
        <v>2022</v>
      </c>
      <c r="C59" s="119">
        <v>44751</v>
      </c>
      <c r="D59" s="118" t="s">
        <v>72</v>
      </c>
      <c r="E59" s="118" t="s">
        <v>208</v>
      </c>
      <c r="F59" s="118" t="s">
        <v>38</v>
      </c>
      <c r="G59" s="113" t="e">
        <f>_xlfn.IFNA((C59-VLOOKUP(I59,Riders!$A$2:$C$213,2,FALSE))/365,400)</f>
        <v>#VALUE!</v>
      </c>
      <c r="H59" s="118">
        <v>6</v>
      </c>
      <c r="I59" s="118" t="s">
        <v>400</v>
      </c>
      <c r="J59" s="121">
        <v>12.06</v>
      </c>
      <c r="K59" s="122">
        <v>7.4039999999999981</v>
      </c>
      <c r="L59" s="122">
        <v>7.1630000000000003</v>
      </c>
      <c r="M59" s="122">
        <v>7.4469999999999992</v>
      </c>
      <c r="N59" s="122">
        <v>34.073999999999998</v>
      </c>
      <c r="O59" s="117">
        <f t="shared" si="2"/>
        <v>52.826201796090864</v>
      </c>
    </row>
    <row r="60" spans="1:15" x14ac:dyDescent="0.35">
      <c r="A60" s="118" t="s">
        <v>71</v>
      </c>
      <c r="B60" s="118">
        <v>2022</v>
      </c>
      <c r="C60" s="119">
        <v>44751</v>
      </c>
      <c r="D60" s="118" t="s">
        <v>72</v>
      </c>
      <c r="E60" s="118" t="s">
        <v>208</v>
      </c>
      <c r="F60" s="118" t="s">
        <v>19</v>
      </c>
      <c r="G60" s="113" t="e">
        <f>_xlfn.IFNA((C60-VLOOKUP(I60,Riders!$A$2:$C$213,2,FALSE))/365,400)</f>
        <v>#VALUE!</v>
      </c>
      <c r="H60" s="118">
        <v>7</v>
      </c>
      <c r="I60" s="118" t="s">
        <v>399</v>
      </c>
      <c r="J60" s="123">
        <v>12.332000000000001</v>
      </c>
      <c r="K60" s="124">
        <v>7.41</v>
      </c>
      <c r="L60" s="124">
        <v>7.1009999999999991</v>
      </c>
      <c r="M60" s="124">
        <v>7.2589999999999968</v>
      </c>
      <c r="N60" s="124">
        <v>34.101999999999997</v>
      </c>
      <c r="O60" s="117">
        <f t="shared" si="2"/>
        <v>52.782827986628355</v>
      </c>
    </row>
    <row r="61" spans="1:15" x14ac:dyDescent="0.35">
      <c r="A61" s="118" t="s">
        <v>71</v>
      </c>
      <c r="B61" s="118">
        <v>2022</v>
      </c>
      <c r="C61" s="119">
        <v>44751</v>
      </c>
      <c r="D61" s="118" t="s">
        <v>72</v>
      </c>
      <c r="E61" s="118" t="s">
        <v>208</v>
      </c>
      <c r="F61" s="118" t="s">
        <v>44</v>
      </c>
      <c r="G61" s="113" t="e">
        <f>_xlfn.IFNA((C61-VLOOKUP(I61,Riders!$A$2:$C$213,2,FALSE))/365,400)</f>
        <v>#VALUE!</v>
      </c>
      <c r="H61" s="118">
        <v>8</v>
      </c>
      <c r="I61" s="118" t="s">
        <v>141</v>
      </c>
      <c r="J61" s="121">
        <v>11.981999999999999</v>
      </c>
      <c r="K61" s="122">
        <v>7.5590000000000011</v>
      </c>
      <c r="L61" s="122">
        <v>7.3350000000000009</v>
      </c>
      <c r="M61" s="122">
        <v>7.6140000000000008</v>
      </c>
      <c r="N61" s="122">
        <v>34.49</v>
      </c>
      <c r="O61" s="117">
        <f t="shared" si="2"/>
        <v>52.189040301536672</v>
      </c>
    </row>
    <row r="62" spans="1:15" x14ac:dyDescent="0.35">
      <c r="A62" s="111" t="s">
        <v>94</v>
      </c>
      <c r="B62" s="111">
        <v>2022</v>
      </c>
      <c r="C62" s="112">
        <v>44695</v>
      </c>
      <c r="D62" s="111" t="s">
        <v>72</v>
      </c>
      <c r="E62" s="111" t="s">
        <v>394</v>
      </c>
      <c r="F62" s="111" t="s">
        <v>36</v>
      </c>
      <c r="G62" s="113" t="e">
        <f>_xlfn.IFNA((C62-VLOOKUP(I62,Riders!$A$2:$C$213,2,FALSE))/365,400)</f>
        <v>#VALUE!</v>
      </c>
      <c r="H62" s="111">
        <v>1</v>
      </c>
      <c r="I62" s="111" t="s">
        <v>35</v>
      </c>
      <c r="J62" s="123">
        <v>11.42</v>
      </c>
      <c r="K62" s="124">
        <v>7.3130000000000006</v>
      </c>
      <c r="L62" s="124">
        <v>7.0229999999999997</v>
      </c>
      <c r="M62" s="124">
        <v>7.1550000000000011</v>
      </c>
      <c r="N62" s="124">
        <v>32.911000000000001</v>
      </c>
      <c r="O62" s="117">
        <f t="shared" si="2"/>
        <v>54.692959800674544</v>
      </c>
    </row>
    <row r="63" spans="1:15" x14ac:dyDescent="0.35">
      <c r="A63" s="111" t="s">
        <v>94</v>
      </c>
      <c r="B63" s="111">
        <v>2022</v>
      </c>
      <c r="C63" s="112">
        <v>44695</v>
      </c>
      <c r="D63" s="111" t="s">
        <v>72</v>
      </c>
      <c r="E63" s="111" t="s">
        <v>394</v>
      </c>
      <c r="F63" s="111" t="s">
        <v>15</v>
      </c>
      <c r="G63" s="113" t="e">
        <f>_xlfn.IFNA((C63-VLOOKUP(I63,Riders!$A$2:$C$213,2,FALSE))/365,400)</f>
        <v>#VALUE!</v>
      </c>
      <c r="H63" s="111">
        <v>2</v>
      </c>
      <c r="I63" s="111" t="s">
        <v>22</v>
      </c>
      <c r="J63" s="121">
        <v>11.852</v>
      </c>
      <c r="K63" s="122">
        <v>7.3539999999999992</v>
      </c>
      <c r="L63" s="122">
        <v>7.0770000000000017</v>
      </c>
      <c r="M63" s="122">
        <v>7.2209999999999965</v>
      </c>
      <c r="N63" s="122">
        <v>33.503999999999998</v>
      </c>
      <c r="O63" s="117">
        <f t="shared" si="2"/>
        <v>53.724928366762178</v>
      </c>
    </row>
    <row r="64" spans="1:15" x14ac:dyDescent="0.35">
      <c r="A64" s="111" t="s">
        <v>94</v>
      </c>
      <c r="B64" s="111">
        <v>2022</v>
      </c>
      <c r="C64" s="112">
        <v>44695</v>
      </c>
      <c r="D64" s="111" t="s">
        <v>72</v>
      </c>
      <c r="E64" s="111" t="s">
        <v>394</v>
      </c>
      <c r="F64" s="111" t="s">
        <v>19</v>
      </c>
      <c r="G64" s="113">
        <f>_xlfn.IFNA((C64-VLOOKUP(I64,Riders!$A$2:$C$213,2,FALSE))/365,400)</f>
        <v>400</v>
      </c>
      <c r="H64" s="111">
        <v>3</v>
      </c>
      <c r="I64" s="111" t="s">
        <v>395</v>
      </c>
      <c r="J64" s="123">
        <v>11.702999999999999</v>
      </c>
      <c r="K64" s="124">
        <v>7.3840000000000003</v>
      </c>
      <c r="L64" s="124">
        <v>7.2149999999999999</v>
      </c>
      <c r="M64" s="124">
        <v>7.453000000000003</v>
      </c>
      <c r="N64" s="124">
        <v>33.755000000000003</v>
      </c>
      <c r="O64" s="117">
        <f t="shared" si="2"/>
        <v>53.325433269145307</v>
      </c>
    </row>
    <row r="65" spans="1:15" x14ac:dyDescent="0.35">
      <c r="A65" s="111" t="s">
        <v>94</v>
      </c>
      <c r="B65" s="111">
        <v>2022</v>
      </c>
      <c r="C65" s="112">
        <v>44695</v>
      </c>
      <c r="D65" s="111" t="s">
        <v>72</v>
      </c>
      <c r="E65" s="111" t="s">
        <v>394</v>
      </c>
      <c r="F65" s="111" t="s">
        <v>21</v>
      </c>
      <c r="G65" s="113" t="e">
        <f>_xlfn.IFNA((C65-VLOOKUP(I65,Riders!$A$2:$C$213,2,FALSE))/365,400)</f>
        <v>#VALUE!</v>
      </c>
      <c r="H65" s="111">
        <v>4</v>
      </c>
      <c r="I65" s="111" t="s">
        <v>20</v>
      </c>
      <c r="J65" s="121">
        <v>12.148</v>
      </c>
      <c r="K65" s="122">
        <v>7.3440000000000012</v>
      </c>
      <c r="L65" s="122">
        <v>7.0869999999999997</v>
      </c>
      <c r="M65" s="122">
        <v>7.2740000000000009</v>
      </c>
      <c r="N65" s="122">
        <v>33.853000000000002</v>
      </c>
      <c r="O65" s="117">
        <f t="shared" si="2"/>
        <v>53.171063125867718</v>
      </c>
    </row>
    <row r="66" spans="1:15" x14ac:dyDescent="0.35">
      <c r="A66" s="111" t="s">
        <v>94</v>
      </c>
      <c r="B66" s="111">
        <v>2022</v>
      </c>
      <c r="C66" s="112">
        <v>44695</v>
      </c>
      <c r="D66" s="111" t="s">
        <v>72</v>
      </c>
      <c r="E66" s="111" t="s">
        <v>394</v>
      </c>
      <c r="F66" s="111" t="s">
        <v>53</v>
      </c>
      <c r="G66" s="113" t="e">
        <f>_xlfn.IFNA((C66-VLOOKUP(I66,Riders!$A$2:$C$213,2,FALSE))/365,400)</f>
        <v>#VALUE!</v>
      </c>
      <c r="H66" s="111">
        <v>5</v>
      </c>
      <c r="I66" s="111" t="s">
        <v>52</v>
      </c>
      <c r="J66" s="123">
        <v>11.875999999999999</v>
      </c>
      <c r="K66" s="124">
        <v>7.3940000000000001</v>
      </c>
      <c r="L66" s="124">
        <v>7.2100000000000009</v>
      </c>
      <c r="M66" s="124">
        <v>7.4009999999999998</v>
      </c>
      <c r="N66" s="124">
        <v>33.881</v>
      </c>
      <c r="O66" s="117">
        <f t="shared" si="2"/>
        <v>53.127121395472386</v>
      </c>
    </row>
    <row r="67" spans="1:15" x14ac:dyDescent="0.35">
      <c r="A67" s="111" t="s">
        <v>94</v>
      </c>
      <c r="B67" s="111">
        <v>2022</v>
      </c>
      <c r="C67" s="112">
        <v>44695</v>
      </c>
      <c r="D67" s="111" t="s">
        <v>72</v>
      </c>
      <c r="E67" s="111" t="s">
        <v>394</v>
      </c>
      <c r="F67" s="111" t="s">
        <v>38</v>
      </c>
      <c r="G67" s="113" t="e">
        <f>_xlfn.IFNA((C67-VLOOKUP(I67,Riders!$A$2:$C$213,2,FALSE))/365,400)</f>
        <v>#VALUE!</v>
      </c>
      <c r="H67" s="111">
        <v>6</v>
      </c>
      <c r="I67" s="111" t="s">
        <v>400</v>
      </c>
      <c r="J67" s="121">
        <v>12.007</v>
      </c>
      <c r="K67" s="122">
        <v>7.3780000000000019</v>
      </c>
      <c r="L67" s="122">
        <v>7.1989999999999981</v>
      </c>
      <c r="M67" s="122">
        <v>7.4920000000000009</v>
      </c>
      <c r="N67" s="122">
        <v>34.076000000000001</v>
      </c>
      <c r="O67" s="117">
        <f t="shared" si="2"/>
        <v>52.823101302969832</v>
      </c>
    </row>
    <row r="68" spans="1:15" x14ac:dyDescent="0.35">
      <c r="A68" s="111" t="s">
        <v>94</v>
      </c>
      <c r="B68" s="111">
        <v>2022</v>
      </c>
      <c r="C68" s="112">
        <v>44695</v>
      </c>
      <c r="D68" s="111" t="s">
        <v>72</v>
      </c>
      <c r="E68" s="111" t="s">
        <v>394</v>
      </c>
      <c r="F68" s="111" t="s">
        <v>38</v>
      </c>
      <c r="G68" s="113">
        <f>_xlfn.IFNA((C68-VLOOKUP(I68,Riders!$A$2:$C$213,2,FALSE))/365,400)</f>
        <v>400</v>
      </c>
      <c r="H68" s="111">
        <v>7</v>
      </c>
      <c r="I68" s="111" t="s">
        <v>181</v>
      </c>
      <c r="J68" s="123">
        <v>12.032</v>
      </c>
      <c r="K68" s="124">
        <v>7.375</v>
      </c>
      <c r="L68" s="124">
        <v>7.2079999999999984</v>
      </c>
      <c r="M68" s="124">
        <v>7.4640000000000022</v>
      </c>
      <c r="N68" s="124">
        <v>34.079000000000001</v>
      </c>
      <c r="O68" s="117">
        <f t="shared" si="2"/>
        <v>52.818451245635138</v>
      </c>
    </row>
    <row r="69" spans="1:15" x14ac:dyDescent="0.35">
      <c r="A69" s="111" t="s">
        <v>94</v>
      </c>
      <c r="B69" s="111">
        <v>2022</v>
      </c>
      <c r="C69" s="112">
        <v>44695</v>
      </c>
      <c r="D69" s="111" t="s">
        <v>72</v>
      </c>
      <c r="E69" s="111" t="s">
        <v>394</v>
      </c>
      <c r="F69" s="111" t="s">
        <v>25</v>
      </c>
      <c r="G69" s="113" t="e">
        <f>_xlfn.IFNA((C69-VLOOKUP(I69,Riders!$A$2:$C$213,2,FALSE))/365,400)</f>
        <v>#VALUE!</v>
      </c>
      <c r="H69" s="111">
        <v>8</v>
      </c>
      <c r="I69" s="111" t="s">
        <v>396</v>
      </c>
      <c r="J69" s="121">
        <v>12.218</v>
      </c>
      <c r="K69" s="122">
        <v>7.4980000000000011</v>
      </c>
      <c r="L69" s="122">
        <v>7.2709999999999972</v>
      </c>
      <c r="M69" s="122">
        <v>7.5100000000000016</v>
      </c>
      <c r="N69" s="122">
        <v>34.497</v>
      </c>
      <c r="O69" s="117">
        <f t="shared" si="2"/>
        <v>52.178450300026093</v>
      </c>
    </row>
    <row r="70" spans="1:15" x14ac:dyDescent="0.35">
      <c r="A70" s="111" t="s">
        <v>94</v>
      </c>
      <c r="B70" s="111">
        <v>2022</v>
      </c>
      <c r="C70" s="112">
        <v>44695</v>
      </c>
      <c r="D70" s="111" t="s">
        <v>72</v>
      </c>
      <c r="E70" s="111" t="s">
        <v>394</v>
      </c>
      <c r="F70" s="111" t="s">
        <v>25</v>
      </c>
      <c r="G70" s="113" t="e">
        <f>_xlfn.IFNA((C70-VLOOKUP(I70,Riders!$A$2:$C$213,2,FALSE))/365,400)</f>
        <v>#VALUE!</v>
      </c>
      <c r="H70" s="111">
        <v>9</v>
      </c>
      <c r="I70" s="111" t="s">
        <v>102</v>
      </c>
      <c r="J70" s="123">
        <v>12.054</v>
      </c>
      <c r="K70" s="124">
        <v>7.5029999999999983</v>
      </c>
      <c r="L70" s="124">
        <v>7.365000000000002</v>
      </c>
      <c r="M70" s="124">
        <v>7.5860000000000021</v>
      </c>
      <c r="N70" s="124">
        <v>34.508000000000003</v>
      </c>
      <c r="O70" s="117">
        <f t="shared" si="2"/>
        <v>52.161817549553724</v>
      </c>
    </row>
    <row r="71" spans="1:15" x14ac:dyDescent="0.35">
      <c r="A71" s="111" t="s">
        <v>94</v>
      </c>
      <c r="B71" s="111">
        <v>2022</v>
      </c>
      <c r="C71" s="112">
        <v>44695</v>
      </c>
      <c r="D71" s="111" t="s">
        <v>72</v>
      </c>
      <c r="E71" s="111" t="s">
        <v>394</v>
      </c>
      <c r="F71" s="111" t="s">
        <v>279</v>
      </c>
      <c r="G71" s="113">
        <f>_xlfn.IFNA((C71-VLOOKUP(I71,Riders!$A$2:$C$213,2,FALSE))/365,400)</f>
        <v>400</v>
      </c>
      <c r="H71" s="111">
        <v>10</v>
      </c>
      <c r="I71" s="111" t="s">
        <v>186</v>
      </c>
      <c r="J71" s="121">
        <v>12.302</v>
      </c>
      <c r="K71" s="122">
        <v>7.5510000000000019</v>
      </c>
      <c r="L71" s="122">
        <v>7.3189999999999991</v>
      </c>
      <c r="M71" s="122">
        <v>7.4830000000000005</v>
      </c>
      <c r="N71" s="122">
        <v>34.655000000000001</v>
      </c>
      <c r="O71" s="117">
        <f t="shared" si="2"/>
        <v>51.940556918193622</v>
      </c>
    </row>
    <row r="72" spans="1:15" x14ac:dyDescent="0.35">
      <c r="A72" s="111" t="s">
        <v>94</v>
      </c>
      <c r="B72" s="111">
        <v>2022</v>
      </c>
      <c r="C72" s="112">
        <v>44695</v>
      </c>
      <c r="D72" s="111" t="s">
        <v>72</v>
      </c>
      <c r="E72" s="111" t="s">
        <v>394</v>
      </c>
      <c r="F72" s="111" t="s">
        <v>47</v>
      </c>
      <c r="G72" s="113" t="e">
        <f>_xlfn.IFNA((C72-VLOOKUP(I72,Riders!$A$2:$C$213,2,FALSE))/365,400)</f>
        <v>#VALUE!</v>
      </c>
      <c r="H72" s="111">
        <v>11</v>
      </c>
      <c r="I72" s="111" t="s">
        <v>57</v>
      </c>
      <c r="J72" s="123">
        <v>12.303000000000001</v>
      </c>
      <c r="K72" s="124">
        <v>7.6430000000000007</v>
      </c>
      <c r="L72" s="124">
        <v>7.343</v>
      </c>
      <c r="M72" s="124">
        <v>7.3759999999999977</v>
      </c>
      <c r="N72" s="124">
        <v>34.664999999999999</v>
      </c>
      <c r="O72" s="117">
        <f t="shared" si="2"/>
        <v>51.925573344872348</v>
      </c>
    </row>
    <row r="73" spans="1:15" x14ac:dyDescent="0.35">
      <c r="A73" s="111" t="s">
        <v>94</v>
      </c>
      <c r="B73" s="111">
        <v>2022</v>
      </c>
      <c r="C73" s="112">
        <v>44695</v>
      </c>
      <c r="D73" s="111" t="s">
        <v>72</v>
      </c>
      <c r="E73" s="111" t="s">
        <v>394</v>
      </c>
      <c r="F73" s="111" t="s">
        <v>56</v>
      </c>
      <c r="G73" s="113" t="e">
        <f>_xlfn.IFNA((C73-VLOOKUP(I73,Riders!$A$2:$C$213,2,FALSE))/365,400)</f>
        <v>#VALUE!</v>
      </c>
      <c r="H73" s="111">
        <v>12</v>
      </c>
      <c r="I73" s="111" t="s">
        <v>55</v>
      </c>
      <c r="J73" s="121">
        <v>12.722</v>
      </c>
      <c r="K73" s="122">
        <v>7.418000000000001</v>
      </c>
      <c r="L73" s="122">
        <v>7.2089999999999996</v>
      </c>
      <c r="M73" s="122">
        <v>7.5089999999999968</v>
      </c>
      <c r="N73" s="122">
        <v>34.857999999999997</v>
      </c>
      <c r="O73" s="117">
        <f t="shared" si="2"/>
        <v>51.63807447357852</v>
      </c>
    </row>
    <row r="74" spans="1:15" x14ac:dyDescent="0.35">
      <c r="A74" s="111" t="s">
        <v>94</v>
      </c>
      <c r="B74" s="111">
        <v>2022</v>
      </c>
      <c r="C74" s="112">
        <v>44695</v>
      </c>
      <c r="D74" s="111" t="s">
        <v>72</v>
      </c>
      <c r="E74" s="111" t="s">
        <v>394</v>
      </c>
      <c r="F74" s="111" t="s">
        <v>44</v>
      </c>
      <c r="G74" s="113" t="e">
        <f>_xlfn.IFNA((C74-VLOOKUP(I74,Riders!$A$2:$C$213,2,FALSE))/365,400)</f>
        <v>#VALUE!</v>
      </c>
      <c r="H74" s="111">
        <v>13</v>
      </c>
      <c r="I74" s="111" t="s">
        <v>141</v>
      </c>
      <c r="J74" s="123">
        <v>12.111000000000001</v>
      </c>
      <c r="K74" s="124">
        <v>7.6059999999999981</v>
      </c>
      <c r="L74" s="124">
        <v>7.4750000000000014</v>
      </c>
      <c r="M74" s="124">
        <v>7.7060000000000031</v>
      </c>
      <c r="N74" s="124">
        <v>34.898000000000003</v>
      </c>
      <c r="O74" s="117">
        <f t="shared" si="2"/>
        <v>51.578887042237376</v>
      </c>
    </row>
    <row r="75" spans="1:15" x14ac:dyDescent="0.35">
      <c r="A75" s="111" t="s">
        <v>94</v>
      </c>
      <c r="B75" s="111">
        <v>2022</v>
      </c>
      <c r="C75" s="112">
        <v>44695</v>
      </c>
      <c r="D75" s="111" t="s">
        <v>72</v>
      </c>
      <c r="E75" s="111" t="s">
        <v>394</v>
      </c>
      <c r="F75" s="111" t="s">
        <v>27</v>
      </c>
      <c r="G75" s="113" t="e">
        <f>_xlfn.IFNA((C75-VLOOKUP(I75,Riders!$A$2:$C$213,2,FALSE))/365,400)</f>
        <v>#VALUE!</v>
      </c>
      <c r="H75" s="111">
        <v>14</v>
      </c>
      <c r="I75" s="111" t="s">
        <v>41</v>
      </c>
      <c r="J75" s="121">
        <v>12.388</v>
      </c>
      <c r="K75" s="122">
        <v>7.5370000000000008</v>
      </c>
      <c r="L75" s="122">
        <v>7.3659999999999997</v>
      </c>
      <c r="M75" s="122">
        <v>7.6750000000000007</v>
      </c>
      <c r="N75" s="122">
        <v>34.966000000000001</v>
      </c>
      <c r="O75" s="117">
        <f t="shared" si="2"/>
        <v>51.478579191214322</v>
      </c>
    </row>
    <row r="76" spans="1:15" x14ac:dyDescent="0.35">
      <c r="A76" s="111" t="s">
        <v>94</v>
      </c>
      <c r="B76" s="111">
        <v>2022</v>
      </c>
      <c r="C76" s="112">
        <v>44695</v>
      </c>
      <c r="D76" s="111" t="s">
        <v>72</v>
      </c>
      <c r="E76" s="111" t="s">
        <v>394</v>
      </c>
      <c r="F76" s="111" t="s">
        <v>27</v>
      </c>
      <c r="G76" s="113" t="e">
        <f>_xlfn.IFNA((C76-VLOOKUP(I76,Riders!$A$2:$C$213,2,FALSE))/365,400)</f>
        <v>#VALUE!</v>
      </c>
      <c r="H76" s="111">
        <v>15</v>
      </c>
      <c r="I76" s="111" t="s">
        <v>118</v>
      </c>
      <c r="J76" s="123">
        <v>12.375</v>
      </c>
      <c r="K76" s="124">
        <v>7.5139999999999993</v>
      </c>
      <c r="L76" s="124">
        <v>7.379999999999999</v>
      </c>
      <c r="M76" s="124">
        <v>7.7019999999999982</v>
      </c>
      <c r="N76" s="124">
        <v>34.970999999999997</v>
      </c>
      <c r="O76" s="117">
        <f t="shared" si="2"/>
        <v>51.47121901003689</v>
      </c>
    </row>
    <row r="77" spans="1:15" x14ac:dyDescent="0.35">
      <c r="A77" s="111" t="s">
        <v>94</v>
      </c>
      <c r="B77" s="111">
        <v>2022</v>
      </c>
      <c r="C77" s="112">
        <v>44695</v>
      </c>
      <c r="D77" s="111" t="s">
        <v>72</v>
      </c>
      <c r="E77" s="111" t="s">
        <v>394</v>
      </c>
      <c r="F77" s="111" t="s">
        <v>67</v>
      </c>
      <c r="G77" s="113">
        <f>_xlfn.IFNA((C77-VLOOKUP(I77,Riders!$A$2:$C$213,2,FALSE))/365,400)</f>
        <v>400</v>
      </c>
      <c r="H77" s="111">
        <v>16</v>
      </c>
      <c r="I77" s="111" t="s">
        <v>403</v>
      </c>
      <c r="J77" s="121">
        <v>12.339</v>
      </c>
      <c r="K77" s="122">
        <v>7.738999999999999</v>
      </c>
      <c r="L77" s="122">
        <v>7.5519999999999996</v>
      </c>
      <c r="M77" s="122">
        <v>7.735000000000003</v>
      </c>
      <c r="N77" s="122">
        <v>35.365000000000002</v>
      </c>
      <c r="O77" s="117">
        <f t="shared" si="2"/>
        <v>50.897780291248409</v>
      </c>
    </row>
    <row r="78" spans="1:15" x14ac:dyDescent="0.35">
      <c r="A78" s="111" t="s">
        <v>94</v>
      </c>
      <c r="B78" s="111">
        <v>2022</v>
      </c>
      <c r="C78" s="112">
        <v>44695</v>
      </c>
      <c r="D78" s="111" t="s">
        <v>72</v>
      </c>
      <c r="E78" s="111" t="s">
        <v>394</v>
      </c>
      <c r="F78" s="111" t="s">
        <v>49</v>
      </c>
      <c r="G78" s="113" t="e">
        <f>_xlfn.IFNA((C78-VLOOKUP(I78,Riders!$A$2:$C$213,2,FALSE))/365,400)</f>
        <v>#VALUE!</v>
      </c>
      <c r="H78" s="111">
        <v>17</v>
      </c>
      <c r="I78" s="111" t="s">
        <v>48</v>
      </c>
      <c r="J78" s="123">
        <v>12.462</v>
      </c>
      <c r="K78" s="124">
        <v>7.6660000000000004</v>
      </c>
      <c r="L78" s="124">
        <v>7.4929999999999986</v>
      </c>
      <c r="M78" s="124">
        <v>7.7669999999999995</v>
      </c>
      <c r="N78" s="124">
        <v>35.387999999999998</v>
      </c>
      <c r="O78" s="117">
        <f t="shared" si="2"/>
        <v>50.864699898270601</v>
      </c>
    </row>
    <row r="79" spans="1:15" x14ac:dyDescent="0.35">
      <c r="A79" s="111" t="s">
        <v>94</v>
      </c>
      <c r="B79" s="111">
        <v>2022</v>
      </c>
      <c r="C79" s="112">
        <v>44695</v>
      </c>
      <c r="D79" s="111" t="s">
        <v>72</v>
      </c>
      <c r="E79" s="111" t="s">
        <v>394</v>
      </c>
      <c r="F79" s="111" t="s">
        <v>47</v>
      </c>
      <c r="G79" s="113" t="e">
        <f>_xlfn.IFNA((C79-VLOOKUP(I79,Riders!$A$2:$C$213,2,FALSE))/365,400)</f>
        <v>#VALUE!</v>
      </c>
      <c r="H79" s="111">
        <v>18</v>
      </c>
      <c r="I79" s="111" t="s">
        <v>46</v>
      </c>
      <c r="J79" s="121">
        <v>12.57</v>
      </c>
      <c r="K79" s="122">
        <v>7.7899999999999991</v>
      </c>
      <c r="L79" s="122">
        <v>7.5339999999999989</v>
      </c>
      <c r="M79" s="122">
        <v>7.6950000000000003</v>
      </c>
      <c r="N79" s="122">
        <v>35.588999999999999</v>
      </c>
      <c r="O79" s="117">
        <f t="shared" si="2"/>
        <v>50.577425609036503</v>
      </c>
    </row>
    <row r="80" spans="1:15" x14ac:dyDescent="0.35">
      <c r="A80" s="111" t="s">
        <v>94</v>
      </c>
      <c r="B80" s="111">
        <v>2022</v>
      </c>
      <c r="C80" s="112">
        <v>44695</v>
      </c>
      <c r="D80" s="111" t="s">
        <v>72</v>
      </c>
      <c r="E80" s="111" t="s">
        <v>394</v>
      </c>
      <c r="F80" s="111" t="s">
        <v>44</v>
      </c>
      <c r="G80" s="113">
        <f>_xlfn.IFNA((C80-VLOOKUP(I80,Riders!$A$2:$C$213,2,FALSE))/365,400)</f>
        <v>400</v>
      </c>
      <c r="H80" s="111">
        <v>19</v>
      </c>
      <c r="I80" s="111" t="s">
        <v>401</v>
      </c>
      <c r="J80" s="123">
        <v>12.076000000000001</v>
      </c>
      <c r="K80" s="124">
        <v>7.7160000000000011</v>
      </c>
      <c r="L80" s="124">
        <v>7.695999999999998</v>
      </c>
      <c r="M80" s="124">
        <v>8.1159999999999997</v>
      </c>
      <c r="N80" s="124">
        <v>35.603999999999999</v>
      </c>
      <c r="O80" s="117">
        <f t="shared" si="2"/>
        <v>50.556117290192113</v>
      </c>
    </row>
    <row r="81" spans="1:15" x14ac:dyDescent="0.35">
      <c r="A81" s="111" t="s">
        <v>94</v>
      </c>
      <c r="B81" s="111">
        <v>2022</v>
      </c>
      <c r="C81" s="112">
        <v>44695</v>
      </c>
      <c r="D81" s="111" t="s">
        <v>72</v>
      </c>
      <c r="E81" s="111" t="s">
        <v>394</v>
      </c>
      <c r="F81" s="111" t="s">
        <v>53</v>
      </c>
      <c r="G81" s="113">
        <f>_xlfn.IFNA((C81-VLOOKUP(I81,Riders!$A$2:$C$213,2,FALSE))/365,400)</f>
        <v>400</v>
      </c>
      <c r="H81" s="111">
        <v>20</v>
      </c>
      <c r="I81" s="111" t="s">
        <v>404</v>
      </c>
      <c r="J81" s="121">
        <v>12.943</v>
      </c>
      <c r="K81" s="122">
        <v>7.8020000000000014</v>
      </c>
      <c r="L81" s="122">
        <v>7.4399999999999977</v>
      </c>
      <c r="M81" s="122">
        <v>7.4649999999999999</v>
      </c>
      <c r="N81" s="122">
        <v>35.65</v>
      </c>
      <c r="O81" s="117">
        <f t="shared" si="2"/>
        <v>50.490883590462836</v>
      </c>
    </row>
    <row r="82" spans="1:15" x14ac:dyDescent="0.35">
      <c r="A82" s="118" t="s">
        <v>94</v>
      </c>
      <c r="B82" s="118">
        <v>2022</v>
      </c>
      <c r="C82" s="119">
        <v>44695</v>
      </c>
      <c r="D82" s="118" t="s">
        <v>72</v>
      </c>
      <c r="E82" s="118" t="s">
        <v>208</v>
      </c>
      <c r="F82" s="118" t="s">
        <v>36</v>
      </c>
      <c r="G82" s="113" t="e">
        <f>_xlfn.IFNA((C82-VLOOKUP(I82,Riders!$A$2:$C$213,2,FALSE))/365,400)</f>
        <v>#VALUE!</v>
      </c>
      <c r="H82" s="118">
        <v>1</v>
      </c>
      <c r="I82" s="118" t="s">
        <v>35</v>
      </c>
      <c r="J82" s="123">
        <v>11.465999999999999</v>
      </c>
      <c r="K82" s="124">
        <v>7.2960000000000012</v>
      </c>
      <c r="L82" s="124">
        <v>7.0399999999999991</v>
      </c>
      <c r="M82" s="124">
        <v>7.1850000000000023</v>
      </c>
      <c r="N82" s="124">
        <v>32.987000000000002</v>
      </c>
      <c r="O82" s="117">
        <f t="shared" si="2"/>
        <v>54.566950616909686</v>
      </c>
    </row>
    <row r="83" spans="1:15" x14ac:dyDescent="0.35">
      <c r="A83" s="118" t="s">
        <v>94</v>
      </c>
      <c r="B83" s="118">
        <v>2022</v>
      </c>
      <c r="C83" s="119">
        <v>44695</v>
      </c>
      <c r="D83" s="118" t="s">
        <v>72</v>
      </c>
      <c r="E83" s="118" t="s">
        <v>208</v>
      </c>
      <c r="F83" s="118" t="s">
        <v>15</v>
      </c>
      <c r="G83" s="113" t="e">
        <f>_xlfn.IFNA((C83-VLOOKUP(I83,Riders!$A$2:$C$213,2,FALSE))/365,400)</f>
        <v>#VALUE!</v>
      </c>
      <c r="H83" s="118">
        <v>2</v>
      </c>
      <c r="I83" s="118" t="s">
        <v>22</v>
      </c>
      <c r="J83" s="121">
        <v>11.754</v>
      </c>
      <c r="K83" s="122">
        <v>7.3669999999999991</v>
      </c>
      <c r="L83" s="122">
        <v>7.1020000000000003</v>
      </c>
      <c r="M83" s="122">
        <v>7.2370000000000019</v>
      </c>
      <c r="N83" s="122">
        <v>33.46</v>
      </c>
      <c r="O83" s="117">
        <f t="shared" si="2"/>
        <v>53.795576808129105</v>
      </c>
    </row>
    <row r="84" spans="1:15" x14ac:dyDescent="0.35">
      <c r="A84" s="118" t="s">
        <v>94</v>
      </c>
      <c r="B84" s="118">
        <v>2022</v>
      </c>
      <c r="C84" s="119">
        <v>44695</v>
      </c>
      <c r="D84" s="118" t="s">
        <v>72</v>
      </c>
      <c r="E84" s="118" t="s">
        <v>208</v>
      </c>
      <c r="F84" s="118" t="s">
        <v>53</v>
      </c>
      <c r="G84" s="113" t="e">
        <f>_xlfn.IFNA((C84-VLOOKUP(I84,Riders!$A$2:$C$213,2,FALSE))/365,400)</f>
        <v>#VALUE!</v>
      </c>
      <c r="H84" s="118">
        <v>3</v>
      </c>
      <c r="I84" s="118" t="s">
        <v>52</v>
      </c>
      <c r="J84" s="123">
        <v>11.896000000000001</v>
      </c>
      <c r="K84" s="124">
        <v>7.3729999999999976</v>
      </c>
      <c r="L84" s="124">
        <v>7.1140000000000008</v>
      </c>
      <c r="M84" s="124">
        <v>7.3050000000000033</v>
      </c>
      <c r="N84" s="124">
        <v>33.688000000000002</v>
      </c>
      <c r="O84" s="117">
        <f t="shared" si="2"/>
        <v>53.431488957492277</v>
      </c>
    </row>
    <row r="85" spans="1:15" x14ac:dyDescent="0.35">
      <c r="A85" s="118" t="s">
        <v>94</v>
      </c>
      <c r="B85" s="118">
        <v>2022</v>
      </c>
      <c r="C85" s="119">
        <v>44695</v>
      </c>
      <c r="D85" s="118" t="s">
        <v>72</v>
      </c>
      <c r="E85" s="118" t="s">
        <v>208</v>
      </c>
      <c r="F85" s="118" t="s">
        <v>19</v>
      </c>
      <c r="G85" s="113">
        <f>_xlfn.IFNA((C85-VLOOKUP(I85,Riders!$A$2:$C$213,2,FALSE))/365,400)</f>
        <v>400</v>
      </c>
      <c r="H85" s="118">
        <v>4</v>
      </c>
      <c r="I85" s="118" t="s">
        <v>395</v>
      </c>
      <c r="J85" s="121">
        <v>11.667</v>
      </c>
      <c r="K85" s="122">
        <v>7.4139999999999997</v>
      </c>
      <c r="L85" s="122">
        <v>7.222999999999999</v>
      </c>
      <c r="M85" s="122">
        <v>7.5079999999999991</v>
      </c>
      <c r="N85" s="122">
        <v>33.811999999999998</v>
      </c>
      <c r="O85" s="117">
        <f t="shared" si="2"/>
        <v>53.235537678930562</v>
      </c>
    </row>
    <row r="86" spans="1:15" x14ac:dyDescent="0.35">
      <c r="A86" s="118" t="s">
        <v>94</v>
      </c>
      <c r="B86" s="118">
        <v>2022</v>
      </c>
      <c r="C86" s="119">
        <v>44695</v>
      </c>
      <c r="D86" s="118" t="s">
        <v>72</v>
      </c>
      <c r="E86" s="118" t="s">
        <v>208</v>
      </c>
      <c r="F86" s="118" t="s">
        <v>21</v>
      </c>
      <c r="G86" s="113" t="e">
        <f>_xlfn.IFNA((C86-VLOOKUP(I86,Riders!$A$2:$C$213,2,FALSE))/365,400)</f>
        <v>#VALUE!</v>
      </c>
      <c r="H86" s="118">
        <v>5</v>
      </c>
      <c r="I86" s="118" t="s">
        <v>20</v>
      </c>
      <c r="J86" s="123">
        <v>12.166</v>
      </c>
      <c r="K86" s="124">
        <v>7.3689999999999998</v>
      </c>
      <c r="L86" s="124">
        <v>7.0910000000000011</v>
      </c>
      <c r="M86" s="124">
        <v>7.2390000000000008</v>
      </c>
      <c r="N86" s="124">
        <v>33.865000000000002</v>
      </c>
      <c r="O86" s="117">
        <f t="shared" si="2"/>
        <v>53.15222205817215</v>
      </c>
    </row>
    <row r="87" spans="1:15" x14ac:dyDescent="0.35">
      <c r="A87" s="118" t="s">
        <v>94</v>
      </c>
      <c r="B87" s="118">
        <v>2022</v>
      </c>
      <c r="C87" s="119">
        <v>44695</v>
      </c>
      <c r="D87" s="118" t="s">
        <v>72</v>
      </c>
      <c r="E87" s="118" t="s">
        <v>208</v>
      </c>
      <c r="F87" s="118" t="s">
        <v>38</v>
      </c>
      <c r="G87" s="113" t="e">
        <f>_xlfn.IFNA((C87-VLOOKUP(I87,Riders!$A$2:$C$213,2,FALSE))/365,400)</f>
        <v>#VALUE!</v>
      </c>
      <c r="H87" s="118">
        <v>6</v>
      </c>
      <c r="I87" s="118" t="s">
        <v>400</v>
      </c>
      <c r="J87" s="121">
        <v>12.013999999999999</v>
      </c>
      <c r="K87" s="122">
        <v>7.3300000000000018</v>
      </c>
      <c r="L87" s="122">
        <v>7.1839999999999975</v>
      </c>
      <c r="M87" s="122">
        <v>7.4950000000000045</v>
      </c>
      <c r="N87" s="122">
        <v>34.023000000000003</v>
      </c>
      <c r="O87" s="117">
        <f t="shared" si="2"/>
        <v>52.905387531963669</v>
      </c>
    </row>
    <row r="88" spans="1:15" x14ac:dyDescent="0.35">
      <c r="A88" s="118" t="s">
        <v>94</v>
      </c>
      <c r="B88" s="118">
        <v>2022</v>
      </c>
      <c r="C88" s="119">
        <v>44695</v>
      </c>
      <c r="D88" s="118" t="s">
        <v>72</v>
      </c>
      <c r="E88" s="118" t="s">
        <v>208</v>
      </c>
      <c r="F88" s="118" t="s">
        <v>38</v>
      </c>
      <c r="G88" s="113">
        <f>_xlfn.IFNA((C88-VLOOKUP(I88,Riders!$A$2:$C$213,2,FALSE))/365,400)</f>
        <v>400</v>
      </c>
      <c r="H88" s="118">
        <v>7</v>
      </c>
      <c r="I88" s="118" t="s">
        <v>181</v>
      </c>
      <c r="J88" s="123">
        <v>11.875999999999999</v>
      </c>
      <c r="K88" s="124">
        <v>7.395999999999999</v>
      </c>
      <c r="L88" s="124">
        <v>7.3079999999999998</v>
      </c>
      <c r="M88" s="124">
        <v>7.6090000000000018</v>
      </c>
      <c r="N88" s="124">
        <v>34.189</v>
      </c>
      <c r="O88" s="117">
        <f t="shared" si="2"/>
        <v>52.648512679516806</v>
      </c>
    </row>
    <row r="89" spans="1:15" x14ac:dyDescent="0.35">
      <c r="A89" s="118" t="s">
        <v>94</v>
      </c>
      <c r="B89" s="118">
        <v>2022</v>
      </c>
      <c r="C89" s="119">
        <v>44695</v>
      </c>
      <c r="D89" s="118" t="s">
        <v>72</v>
      </c>
      <c r="E89" s="118" t="s">
        <v>208</v>
      </c>
      <c r="F89" s="118" t="s">
        <v>25</v>
      </c>
      <c r="G89" s="113" t="e">
        <f>_xlfn.IFNA((C89-VLOOKUP(I89,Riders!$A$2:$C$213,2,FALSE))/365,400)</f>
        <v>#VALUE!</v>
      </c>
      <c r="H89" s="118">
        <v>8</v>
      </c>
      <c r="I89" s="118" t="s">
        <v>396</v>
      </c>
      <c r="J89" s="121">
        <v>12.176</v>
      </c>
      <c r="K89" s="122">
        <v>7.520999999999999</v>
      </c>
      <c r="L89" s="122">
        <v>7.2989999999999995</v>
      </c>
      <c r="M89" s="122">
        <v>7.5270000000000046</v>
      </c>
      <c r="N89" s="122">
        <v>34.523000000000003</v>
      </c>
      <c r="O89" s="117">
        <f t="shared" si="2"/>
        <v>52.139153607739765</v>
      </c>
    </row>
    <row r="90" spans="1:15" x14ac:dyDescent="0.35">
      <c r="A90" s="111" t="s">
        <v>103</v>
      </c>
      <c r="B90" s="111">
        <v>2022</v>
      </c>
      <c r="C90" s="112">
        <v>44674</v>
      </c>
      <c r="D90" s="111" t="s">
        <v>72</v>
      </c>
      <c r="E90" s="111" t="s">
        <v>394</v>
      </c>
      <c r="F90" s="111" t="s">
        <v>21</v>
      </c>
      <c r="G90" s="113" t="e">
        <f>_xlfn.IFNA((C90-VLOOKUP(I90,Riders!$A$2:$C$213,2,FALSE))/365,400)</f>
        <v>#VALUE!</v>
      </c>
      <c r="H90" s="111">
        <v>1</v>
      </c>
      <c r="I90" s="111" t="s">
        <v>20</v>
      </c>
      <c r="J90" s="123">
        <v>11.887</v>
      </c>
      <c r="K90" s="124">
        <v>7.282</v>
      </c>
      <c r="L90" s="124">
        <v>7.0339999999999989</v>
      </c>
      <c r="M90" s="124">
        <v>7.1840000000000011</v>
      </c>
      <c r="N90" s="124">
        <v>33.387</v>
      </c>
      <c r="O90" s="117">
        <f t="shared" si="2"/>
        <v>53.91319974840507</v>
      </c>
    </row>
    <row r="91" spans="1:15" x14ac:dyDescent="0.35">
      <c r="A91" s="111" t="s">
        <v>103</v>
      </c>
      <c r="B91" s="111">
        <v>2022</v>
      </c>
      <c r="C91" s="112">
        <v>44674</v>
      </c>
      <c r="D91" s="111" t="s">
        <v>72</v>
      </c>
      <c r="E91" s="111" t="s">
        <v>394</v>
      </c>
      <c r="F91" s="111" t="s">
        <v>19</v>
      </c>
      <c r="G91" s="113">
        <f>_xlfn.IFNA((C91-VLOOKUP(I91,Riders!$A$2:$C$213,2,FALSE))/365,400)</f>
        <v>400</v>
      </c>
      <c r="H91" s="111">
        <v>2</v>
      </c>
      <c r="I91" s="111" t="s">
        <v>395</v>
      </c>
      <c r="J91" s="121">
        <v>11.731999999999999</v>
      </c>
      <c r="K91" s="122">
        <v>7.3820000000000014</v>
      </c>
      <c r="L91" s="122">
        <v>7.1839999999999975</v>
      </c>
      <c r="M91" s="122">
        <v>7.3930000000000042</v>
      </c>
      <c r="N91" s="122">
        <v>33.691000000000003</v>
      </c>
      <c r="O91" s="117">
        <f t="shared" si="2"/>
        <v>53.42673117449764</v>
      </c>
    </row>
    <row r="92" spans="1:15" x14ac:dyDescent="0.35">
      <c r="A92" s="111" t="s">
        <v>103</v>
      </c>
      <c r="B92" s="111">
        <v>2022</v>
      </c>
      <c r="C92" s="112">
        <v>44674</v>
      </c>
      <c r="D92" s="111" t="s">
        <v>72</v>
      </c>
      <c r="E92" s="111" t="s">
        <v>394</v>
      </c>
      <c r="F92" s="111" t="s">
        <v>53</v>
      </c>
      <c r="G92" s="113" t="e">
        <f>_xlfn.IFNA((C92-VLOOKUP(I92,Riders!$A$2:$C$213,2,FALSE))/365,400)</f>
        <v>#VALUE!</v>
      </c>
      <c r="H92" s="111">
        <v>3</v>
      </c>
      <c r="I92" s="111" t="s">
        <v>52</v>
      </c>
      <c r="J92" s="123">
        <v>12.031000000000001</v>
      </c>
      <c r="K92" s="124">
        <v>7.35</v>
      </c>
      <c r="L92" s="124">
        <v>7.1009999999999991</v>
      </c>
      <c r="M92" s="124">
        <v>7.2920000000000016</v>
      </c>
      <c r="N92" s="124">
        <v>33.774000000000001</v>
      </c>
      <c r="O92" s="117">
        <f t="shared" si="2"/>
        <v>53.295434357790015</v>
      </c>
    </row>
    <row r="93" spans="1:15" x14ac:dyDescent="0.35">
      <c r="A93" s="111" t="s">
        <v>103</v>
      </c>
      <c r="B93" s="111">
        <v>2022</v>
      </c>
      <c r="C93" s="112">
        <v>44674</v>
      </c>
      <c r="D93" s="111" t="s">
        <v>72</v>
      </c>
      <c r="E93" s="111" t="s">
        <v>394</v>
      </c>
      <c r="F93" s="111" t="s">
        <v>47</v>
      </c>
      <c r="G93" s="113" t="e">
        <f>_xlfn.IFNA((C93-VLOOKUP(I93,Riders!$A$2:$C$213,2,FALSE))/365,400)</f>
        <v>#VALUE!</v>
      </c>
      <c r="H93" s="111">
        <v>4</v>
      </c>
      <c r="I93" s="111" t="s">
        <v>101</v>
      </c>
      <c r="J93" s="121">
        <v>11.750999999999999</v>
      </c>
      <c r="K93" s="122">
        <v>7.4339999999999993</v>
      </c>
      <c r="L93" s="122">
        <v>7.1850000000000023</v>
      </c>
      <c r="M93" s="122">
        <v>7.4090000000000025</v>
      </c>
      <c r="N93" s="122">
        <v>33.779000000000003</v>
      </c>
      <c r="O93" s="117">
        <f t="shared" si="2"/>
        <v>53.287545516445121</v>
      </c>
    </row>
    <row r="94" spans="1:15" x14ac:dyDescent="0.35">
      <c r="A94" s="111" t="s">
        <v>103</v>
      </c>
      <c r="B94" s="111">
        <v>2022</v>
      </c>
      <c r="C94" s="112">
        <v>44674</v>
      </c>
      <c r="D94" s="111" t="s">
        <v>72</v>
      </c>
      <c r="E94" s="111" t="s">
        <v>394</v>
      </c>
      <c r="F94" s="111" t="s">
        <v>47</v>
      </c>
      <c r="G94" s="113" t="e">
        <f>_xlfn.IFNA((C94-VLOOKUP(I94,Riders!$A$2:$C$213,2,FALSE))/365,400)</f>
        <v>#VALUE!</v>
      </c>
      <c r="H94" s="111">
        <v>5</v>
      </c>
      <c r="I94" s="111" t="s">
        <v>100</v>
      </c>
      <c r="J94" s="123">
        <v>11.773</v>
      </c>
      <c r="K94" s="124">
        <v>7.3910000000000018</v>
      </c>
      <c r="L94" s="124">
        <v>7.2259999999999991</v>
      </c>
      <c r="M94" s="124">
        <v>7.4570000000000007</v>
      </c>
      <c r="N94" s="124">
        <v>33.847000000000001</v>
      </c>
      <c r="O94" s="117">
        <f t="shared" si="2"/>
        <v>53.180488669601438</v>
      </c>
    </row>
    <row r="95" spans="1:15" x14ac:dyDescent="0.35">
      <c r="A95" s="111" t="s">
        <v>103</v>
      </c>
      <c r="B95" s="111">
        <v>2022</v>
      </c>
      <c r="C95" s="112">
        <v>44674</v>
      </c>
      <c r="D95" s="111" t="s">
        <v>72</v>
      </c>
      <c r="E95" s="111" t="s">
        <v>394</v>
      </c>
      <c r="F95" s="111" t="s">
        <v>15</v>
      </c>
      <c r="G95" s="113" t="e">
        <f>_xlfn.IFNA((C95-VLOOKUP(I95,Riders!$A$2:$C$213,2,FALSE))/365,400)</f>
        <v>#VALUE!</v>
      </c>
      <c r="H95" s="111">
        <v>6</v>
      </c>
      <c r="I95" s="111" t="s">
        <v>22</v>
      </c>
      <c r="J95" s="121">
        <v>12.01</v>
      </c>
      <c r="K95" s="122">
        <v>7.4580000000000002</v>
      </c>
      <c r="L95" s="122">
        <v>7.1700000000000017</v>
      </c>
      <c r="M95" s="122">
        <v>7.2519999999999989</v>
      </c>
      <c r="N95" s="122">
        <v>33.89</v>
      </c>
      <c r="O95" s="117">
        <f t="shared" si="2"/>
        <v>53.113012688108583</v>
      </c>
    </row>
    <row r="96" spans="1:15" x14ac:dyDescent="0.35">
      <c r="A96" s="111" t="s">
        <v>103</v>
      </c>
      <c r="B96" s="111">
        <v>2022</v>
      </c>
      <c r="C96" s="112">
        <v>44674</v>
      </c>
      <c r="D96" s="111" t="s">
        <v>72</v>
      </c>
      <c r="E96" s="111" t="s">
        <v>394</v>
      </c>
      <c r="F96" s="111" t="s">
        <v>25</v>
      </c>
      <c r="G96" s="113">
        <f>_xlfn.IFNA((C96-VLOOKUP(I96,Riders!$A$2:$C$213,2,FALSE))/365,400)</f>
        <v>400</v>
      </c>
      <c r="H96" s="111">
        <v>7</v>
      </c>
      <c r="I96" s="111" t="s">
        <v>186</v>
      </c>
      <c r="J96" s="123">
        <v>11.968999999999999</v>
      </c>
      <c r="K96" s="124">
        <v>7.4459999999999997</v>
      </c>
      <c r="L96" s="124">
        <v>7.2250000000000014</v>
      </c>
      <c r="M96" s="124">
        <v>7.4549999999999983</v>
      </c>
      <c r="N96" s="124">
        <v>34.094999999999999</v>
      </c>
      <c r="O96" s="117">
        <f t="shared" si="2"/>
        <v>52.793664760228772</v>
      </c>
    </row>
    <row r="97" spans="1:15" x14ac:dyDescent="0.35">
      <c r="A97" s="111" t="s">
        <v>103</v>
      </c>
      <c r="B97" s="111">
        <v>2022</v>
      </c>
      <c r="C97" s="112">
        <v>44674</v>
      </c>
      <c r="D97" s="111" t="s">
        <v>72</v>
      </c>
      <c r="E97" s="111" t="s">
        <v>394</v>
      </c>
      <c r="F97" s="111" t="s">
        <v>106</v>
      </c>
      <c r="G97" s="113" t="e">
        <f>_xlfn.IFNA((C97-VLOOKUP(I97,Riders!$A$2:$C$213,2,FALSE))/365,400)</f>
        <v>#VALUE!</v>
      </c>
      <c r="H97" s="111">
        <v>8</v>
      </c>
      <c r="I97" s="111" t="s">
        <v>396</v>
      </c>
      <c r="J97" s="121">
        <v>12.163</v>
      </c>
      <c r="K97" s="122">
        <v>7.3709999999999987</v>
      </c>
      <c r="L97" s="122">
        <v>7.18</v>
      </c>
      <c r="M97" s="122">
        <v>7.3930000000000007</v>
      </c>
      <c r="N97" s="122">
        <v>34.106999999999999</v>
      </c>
      <c r="O97" s="117">
        <f t="shared" si="2"/>
        <v>52.775090157445689</v>
      </c>
    </row>
    <row r="98" spans="1:15" x14ac:dyDescent="0.35">
      <c r="A98" s="111" t="s">
        <v>103</v>
      </c>
      <c r="B98" s="111">
        <v>2022</v>
      </c>
      <c r="C98" s="112">
        <v>44674</v>
      </c>
      <c r="D98" s="111" t="s">
        <v>72</v>
      </c>
      <c r="E98" s="111" t="s">
        <v>394</v>
      </c>
      <c r="F98" s="111" t="s">
        <v>36</v>
      </c>
      <c r="G98" s="113" t="e">
        <f>_xlfn.IFNA((C98-VLOOKUP(I98,Riders!$A$2:$C$213,2,FALSE))/365,400)</f>
        <v>#VALUE!</v>
      </c>
      <c r="H98" s="111">
        <v>9</v>
      </c>
      <c r="I98" s="111" t="s">
        <v>104</v>
      </c>
      <c r="J98" s="123">
        <v>12.025</v>
      </c>
      <c r="K98" s="124">
        <v>7.5319999999999983</v>
      </c>
      <c r="L98" s="124">
        <v>7.2490000000000023</v>
      </c>
      <c r="M98" s="124">
        <v>7.3659999999999961</v>
      </c>
      <c r="N98" s="124">
        <v>34.171999999999997</v>
      </c>
      <c r="O98" s="117">
        <f t="shared" si="2"/>
        <v>52.674704436380665</v>
      </c>
    </row>
    <row r="99" spans="1:15" x14ac:dyDescent="0.35">
      <c r="A99" s="111" t="s">
        <v>103</v>
      </c>
      <c r="B99" s="111">
        <v>2022</v>
      </c>
      <c r="C99" s="112">
        <v>44674</v>
      </c>
      <c r="D99" s="111" t="s">
        <v>72</v>
      </c>
      <c r="E99" s="111" t="s">
        <v>394</v>
      </c>
      <c r="F99" s="111" t="s">
        <v>36</v>
      </c>
      <c r="G99" s="113" t="e">
        <f>_xlfn.IFNA((C99-VLOOKUP(I99,Riders!$A$2:$C$213,2,FALSE))/365,400)</f>
        <v>#VALUE!</v>
      </c>
      <c r="H99" s="111">
        <v>10</v>
      </c>
      <c r="I99" s="111" t="s">
        <v>405</v>
      </c>
      <c r="J99" s="121">
        <v>12.08</v>
      </c>
      <c r="K99" s="122">
        <v>7.4689999999999994</v>
      </c>
      <c r="L99" s="122">
        <v>7.2439999999999998</v>
      </c>
      <c r="M99" s="122">
        <v>7.4420000000000002</v>
      </c>
      <c r="N99" s="122">
        <v>34.234999999999999</v>
      </c>
      <c r="O99" s="117">
        <f t="shared" si="2"/>
        <v>52.577771286694905</v>
      </c>
    </row>
    <row r="100" spans="1:15" x14ac:dyDescent="0.35">
      <c r="A100" s="111" t="s">
        <v>103</v>
      </c>
      <c r="B100" s="111">
        <v>2022</v>
      </c>
      <c r="C100" s="112">
        <v>44674</v>
      </c>
      <c r="D100" s="111" t="s">
        <v>72</v>
      </c>
      <c r="E100" s="111" t="s">
        <v>394</v>
      </c>
      <c r="F100" s="111" t="s">
        <v>106</v>
      </c>
      <c r="G100" s="113" t="e">
        <f>_xlfn.IFNA((C100-VLOOKUP(I100,Riders!$A$2:$C$213,2,FALSE))/365,400)</f>
        <v>#VALUE!</v>
      </c>
      <c r="H100" s="111">
        <v>11</v>
      </c>
      <c r="I100" s="111" t="s">
        <v>406</v>
      </c>
      <c r="J100" s="123">
        <v>11.922000000000001</v>
      </c>
      <c r="K100" s="124">
        <v>7.5229999999999997</v>
      </c>
      <c r="L100" s="124">
        <v>7.3470000000000013</v>
      </c>
      <c r="M100" s="124">
        <v>7.6149999999999949</v>
      </c>
      <c r="N100" s="124">
        <v>34.406999999999996</v>
      </c>
      <c r="O100" s="117">
        <f t="shared" si="2"/>
        <v>52.31493591420351</v>
      </c>
    </row>
    <row r="101" spans="1:15" x14ac:dyDescent="0.35">
      <c r="A101" s="111" t="s">
        <v>103</v>
      </c>
      <c r="B101" s="111">
        <v>2022</v>
      </c>
      <c r="C101" s="112">
        <v>44674</v>
      </c>
      <c r="D101" s="111" t="s">
        <v>72</v>
      </c>
      <c r="E101" s="111" t="s">
        <v>394</v>
      </c>
      <c r="F101" s="111" t="s">
        <v>25</v>
      </c>
      <c r="G101" s="113" t="e">
        <f>_xlfn.IFNA((C101-VLOOKUP(I101,Riders!$A$2:$C$213,2,FALSE))/365,400)</f>
        <v>#VALUE!</v>
      </c>
      <c r="H101" s="111">
        <v>12</v>
      </c>
      <c r="I101" s="111" t="s">
        <v>407</v>
      </c>
      <c r="J101" s="121">
        <v>11.667999999999999</v>
      </c>
      <c r="K101" s="122">
        <v>7.5130000000000017</v>
      </c>
      <c r="L101" s="122">
        <v>7.4669999999999987</v>
      </c>
      <c r="M101" s="122">
        <v>7.8219999999999992</v>
      </c>
      <c r="N101" s="122">
        <v>34.47</v>
      </c>
      <c r="O101" s="117">
        <f t="shared" si="2"/>
        <v>52.219321148825067</v>
      </c>
    </row>
    <row r="102" spans="1:15" x14ac:dyDescent="0.35">
      <c r="A102" s="111" t="s">
        <v>103</v>
      </c>
      <c r="B102" s="111">
        <v>2022</v>
      </c>
      <c r="C102" s="112">
        <v>44674</v>
      </c>
      <c r="D102" s="111" t="s">
        <v>72</v>
      </c>
      <c r="E102" s="111" t="s">
        <v>394</v>
      </c>
      <c r="F102" s="111" t="s">
        <v>79</v>
      </c>
      <c r="G102" s="113" t="e">
        <f>_xlfn.IFNA((C102-VLOOKUP(I102,Riders!$A$2:$C$213,2,FALSE))/365,400)</f>
        <v>#VALUE!</v>
      </c>
      <c r="H102" s="111">
        <v>13</v>
      </c>
      <c r="I102" s="111" t="s">
        <v>32</v>
      </c>
      <c r="J102" s="123">
        <v>12.144</v>
      </c>
      <c r="K102" s="124">
        <v>7.5280000000000005</v>
      </c>
      <c r="L102" s="124">
        <v>7.3949999999999996</v>
      </c>
      <c r="M102" s="124">
        <v>7.6240000000000023</v>
      </c>
      <c r="N102" s="124">
        <v>34.691000000000003</v>
      </c>
      <c r="O102" s="117">
        <f t="shared" si="2"/>
        <v>51.886656481508169</v>
      </c>
    </row>
    <row r="103" spans="1:15" x14ac:dyDescent="0.35">
      <c r="A103" s="111" t="s">
        <v>103</v>
      </c>
      <c r="B103" s="111">
        <v>2022</v>
      </c>
      <c r="C103" s="112">
        <v>44674</v>
      </c>
      <c r="D103" s="111" t="s">
        <v>72</v>
      </c>
      <c r="E103" s="111" t="s">
        <v>394</v>
      </c>
      <c r="F103" s="111" t="s">
        <v>27</v>
      </c>
      <c r="G103" s="113" t="e">
        <f>_xlfn.IFNA((C103-VLOOKUP(I103,Riders!$A$2:$C$213,2,FALSE))/365,400)</f>
        <v>#VALUE!</v>
      </c>
      <c r="H103" s="111">
        <v>14</v>
      </c>
      <c r="I103" s="111" t="s">
        <v>41</v>
      </c>
      <c r="J103" s="121">
        <v>12.32</v>
      </c>
      <c r="K103" s="122">
        <v>7.5279999999999987</v>
      </c>
      <c r="L103" s="122">
        <v>7.3339999999999996</v>
      </c>
      <c r="M103" s="122">
        <v>7.5479999999999983</v>
      </c>
      <c r="N103" s="122">
        <v>34.729999999999997</v>
      </c>
      <c r="O103" s="117">
        <f t="shared" si="2"/>
        <v>51.828390440541327</v>
      </c>
    </row>
    <row r="104" spans="1:15" x14ac:dyDescent="0.35">
      <c r="A104" s="111" t="s">
        <v>103</v>
      </c>
      <c r="B104" s="111">
        <v>2022</v>
      </c>
      <c r="C104" s="112">
        <v>44674</v>
      </c>
      <c r="D104" s="111" t="s">
        <v>72</v>
      </c>
      <c r="E104" s="111" t="s">
        <v>394</v>
      </c>
      <c r="F104" s="111" t="s">
        <v>21</v>
      </c>
      <c r="G104" s="113" t="e">
        <f>_xlfn.IFNA((C104-VLOOKUP(I104,Riders!$A$2:$C$213,2,FALSE))/365,400)</f>
        <v>#VALUE!</v>
      </c>
      <c r="H104" s="111">
        <v>15</v>
      </c>
      <c r="I104" s="111" t="s">
        <v>86</v>
      </c>
      <c r="J104" s="123">
        <v>12.395</v>
      </c>
      <c r="K104" s="124">
        <v>7.6840000000000011</v>
      </c>
      <c r="L104" s="124">
        <v>7.4149999999999991</v>
      </c>
      <c r="M104" s="124">
        <v>7.5210000000000008</v>
      </c>
      <c r="N104" s="124">
        <v>35.015000000000001</v>
      </c>
      <c r="O104" s="117">
        <f t="shared" si="2"/>
        <v>51.406540054262457</v>
      </c>
    </row>
    <row r="105" spans="1:15" x14ac:dyDescent="0.35">
      <c r="A105" s="111" t="s">
        <v>103</v>
      </c>
      <c r="B105" s="111">
        <v>2022</v>
      </c>
      <c r="C105" s="112">
        <v>44674</v>
      </c>
      <c r="D105" s="111" t="s">
        <v>72</v>
      </c>
      <c r="E105" s="111" t="s">
        <v>394</v>
      </c>
      <c r="F105" s="111" t="s">
        <v>17</v>
      </c>
      <c r="G105" s="113" t="e">
        <f>_xlfn.IFNA((C105-VLOOKUP(I105,Riders!$A$2:$C$213,2,FALSE))/365,400)</f>
        <v>#VALUE!</v>
      </c>
      <c r="H105" s="111">
        <v>16</v>
      </c>
      <c r="I105" s="111" t="s">
        <v>81</v>
      </c>
      <c r="J105" s="121">
        <v>12.705</v>
      </c>
      <c r="K105" s="122">
        <v>7.7640000000000011</v>
      </c>
      <c r="L105" s="122">
        <v>7.4770000000000003</v>
      </c>
      <c r="M105" s="122">
        <v>7.5740000000000016</v>
      </c>
      <c r="N105" s="122">
        <v>35.520000000000003</v>
      </c>
      <c r="O105" s="117">
        <f t="shared" si="2"/>
        <v>50.67567567567567</v>
      </c>
    </row>
    <row r="106" spans="1:15" x14ac:dyDescent="0.35">
      <c r="A106" s="111" t="s">
        <v>103</v>
      </c>
      <c r="B106" s="111">
        <v>2022</v>
      </c>
      <c r="C106" s="112">
        <v>44674</v>
      </c>
      <c r="D106" s="111" t="s">
        <v>72</v>
      </c>
      <c r="E106" s="111" t="s">
        <v>394</v>
      </c>
      <c r="F106" s="111" t="s">
        <v>59</v>
      </c>
      <c r="G106" s="113" t="e">
        <f>_xlfn.IFNA((C106-VLOOKUP(I106,Riders!$A$2:$C$213,2,FALSE))/365,400)</f>
        <v>#VALUE!</v>
      </c>
      <c r="H106" s="111">
        <v>17</v>
      </c>
      <c r="I106" s="111" t="s">
        <v>109</v>
      </c>
      <c r="J106" s="123">
        <v>12.907</v>
      </c>
      <c r="K106" s="124">
        <v>7.6419999999999995</v>
      </c>
      <c r="L106" s="124">
        <v>7.3599999999999994</v>
      </c>
      <c r="M106" s="124">
        <v>7.6640000000000015</v>
      </c>
      <c r="N106" s="124">
        <v>35.573</v>
      </c>
      <c r="O106" s="117">
        <f t="shared" si="2"/>
        <v>50.600174289489217</v>
      </c>
    </row>
    <row r="107" spans="1:15" x14ac:dyDescent="0.35">
      <c r="A107" s="111" t="s">
        <v>103</v>
      </c>
      <c r="B107" s="111">
        <v>2022</v>
      </c>
      <c r="C107" s="112">
        <v>44674</v>
      </c>
      <c r="D107" s="111" t="s">
        <v>72</v>
      </c>
      <c r="E107" s="111" t="s">
        <v>394</v>
      </c>
      <c r="F107" s="111" t="s">
        <v>88</v>
      </c>
      <c r="G107" s="113" t="e">
        <f>_xlfn.IFNA((C107-VLOOKUP(I107,Riders!$A$2:$C$213,2,FALSE))/365,400)</f>
        <v>#VALUE!</v>
      </c>
      <c r="H107" s="111">
        <v>18</v>
      </c>
      <c r="I107" s="111" t="s">
        <v>87</v>
      </c>
      <c r="J107" s="121">
        <v>13.167</v>
      </c>
      <c r="K107" s="122">
        <v>7.9339999999999993</v>
      </c>
      <c r="L107" s="122">
        <v>7.7409999999999997</v>
      </c>
      <c r="M107" s="122">
        <v>8.036999999999999</v>
      </c>
      <c r="N107" s="122">
        <v>36.878999999999998</v>
      </c>
      <c r="O107" s="117">
        <f t="shared" si="2"/>
        <v>48.808264866184011</v>
      </c>
    </row>
    <row r="108" spans="1:15" x14ac:dyDescent="0.35">
      <c r="A108" s="111" t="s">
        <v>103</v>
      </c>
      <c r="B108" s="111">
        <v>2022</v>
      </c>
      <c r="C108" s="112">
        <v>44674</v>
      </c>
      <c r="D108" s="111" t="s">
        <v>72</v>
      </c>
      <c r="E108" s="111" t="s">
        <v>394</v>
      </c>
      <c r="F108" s="111" t="s">
        <v>59</v>
      </c>
      <c r="G108" s="113" t="e">
        <f>_xlfn.IFNA((C108-VLOOKUP(I108,Riders!$A$2:$C$213,2,FALSE))/365,400)</f>
        <v>#VALUE!</v>
      </c>
      <c r="H108" s="111">
        <v>19</v>
      </c>
      <c r="I108" s="111" t="s">
        <v>398</v>
      </c>
      <c r="J108" s="123">
        <v>13.209</v>
      </c>
      <c r="K108" s="124">
        <v>8.0489999999999995</v>
      </c>
      <c r="L108" s="124">
        <v>7.8940000000000019</v>
      </c>
      <c r="M108" s="124">
        <v>8.1640000000000015</v>
      </c>
      <c r="N108" s="124">
        <v>37.316000000000003</v>
      </c>
      <c r="O108" s="117">
        <f t="shared" si="2"/>
        <v>48.236681316325431</v>
      </c>
    </row>
    <row r="109" spans="1:15" x14ac:dyDescent="0.35">
      <c r="A109" s="111" t="s">
        <v>103</v>
      </c>
      <c r="B109" s="111">
        <v>2022</v>
      </c>
      <c r="C109" s="112">
        <v>44674</v>
      </c>
      <c r="D109" s="111" t="s">
        <v>72</v>
      </c>
      <c r="E109" s="111" t="s">
        <v>394</v>
      </c>
      <c r="F109" s="111" t="s">
        <v>70</v>
      </c>
      <c r="G109" s="113">
        <f>_xlfn.IFNA((C109-VLOOKUP(I109,Riders!$A$2:$C$213,2,FALSE))/365,400)</f>
        <v>400</v>
      </c>
      <c r="H109" s="111">
        <v>20</v>
      </c>
      <c r="I109" s="111" t="s">
        <v>408</v>
      </c>
      <c r="J109" s="121">
        <v>14.391</v>
      </c>
      <c r="K109" s="122">
        <v>8.6429999999999989</v>
      </c>
      <c r="L109" s="122">
        <v>8.3230000000000004</v>
      </c>
      <c r="M109" s="122">
        <v>8.5840000000000032</v>
      </c>
      <c r="N109" s="122">
        <v>39.941000000000003</v>
      </c>
      <c r="O109" s="117">
        <f t="shared" si="2"/>
        <v>45.066473047745419</v>
      </c>
    </row>
    <row r="110" spans="1:15" x14ac:dyDescent="0.35">
      <c r="A110" s="111" t="s">
        <v>103</v>
      </c>
      <c r="B110" s="111">
        <v>2022</v>
      </c>
      <c r="C110" s="112">
        <v>44674</v>
      </c>
      <c r="D110" s="111" t="s">
        <v>72</v>
      </c>
      <c r="E110" s="111" t="s">
        <v>394</v>
      </c>
      <c r="F110" s="111" t="s">
        <v>70</v>
      </c>
      <c r="G110" s="113">
        <f>_xlfn.IFNA((C110-VLOOKUP(I110,Riders!$A$2:$C$213,2,FALSE))/365,400)</f>
        <v>400</v>
      </c>
      <c r="H110" s="111">
        <v>21</v>
      </c>
      <c r="I110" s="111" t="s">
        <v>409</v>
      </c>
      <c r="J110" s="123">
        <v>14.756</v>
      </c>
      <c r="K110" s="124">
        <v>8.4400000000000013</v>
      </c>
      <c r="L110" s="124">
        <v>8.3049999999999997</v>
      </c>
      <c r="M110" s="124">
        <v>8.6799999999999962</v>
      </c>
      <c r="N110" s="124">
        <v>40.180999999999997</v>
      </c>
      <c r="O110" s="117">
        <f t="shared" si="2"/>
        <v>44.797292252557185</v>
      </c>
    </row>
    <row r="111" spans="1:15" x14ac:dyDescent="0.35">
      <c r="A111" s="118" t="s">
        <v>103</v>
      </c>
      <c r="B111" s="118">
        <v>2022</v>
      </c>
      <c r="C111" s="119">
        <v>44674</v>
      </c>
      <c r="D111" s="118" t="s">
        <v>72</v>
      </c>
      <c r="E111" s="118" t="s">
        <v>208</v>
      </c>
      <c r="F111" s="118" t="s">
        <v>21</v>
      </c>
      <c r="G111" s="113" t="e">
        <f>_xlfn.IFNA((C111-VLOOKUP(I111,Riders!$A$2:$C$213,2,FALSE))/365,400)</f>
        <v>#VALUE!</v>
      </c>
      <c r="H111" s="118">
        <v>1</v>
      </c>
      <c r="I111" s="118" t="s">
        <v>20</v>
      </c>
      <c r="J111" s="121">
        <v>11.871</v>
      </c>
      <c r="K111" s="122">
        <v>7.2849999999999984</v>
      </c>
      <c r="L111" s="122">
        <v>7.0740000000000016</v>
      </c>
      <c r="M111" s="122">
        <v>7.2429999999999986</v>
      </c>
      <c r="N111" s="122">
        <v>33.472999999999999</v>
      </c>
      <c r="O111" s="117">
        <f t="shared" si="2"/>
        <v>53.774684073731066</v>
      </c>
    </row>
    <row r="112" spans="1:15" x14ac:dyDescent="0.35">
      <c r="A112" s="118" t="s">
        <v>103</v>
      </c>
      <c r="B112" s="118">
        <v>2022</v>
      </c>
      <c r="C112" s="119">
        <v>44674</v>
      </c>
      <c r="D112" s="118" t="s">
        <v>72</v>
      </c>
      <c r="E112" s="118" t="s">
        <v>208</v>
      </c>
      <c r="F112" s="118" t="s">
        <v>53</v>
      </c>
      <c r="G112" s="113" t="e">
        <f>_xlfn.IFNA((C112-VLOOKUP(I112,Riders!$A$2:$C$213,2,FALSE))/365,400)</f>
        <v>#VALUE!</v>
      </c>
      <c r="H112" s="118">
        <v>2</v>
      </c>
      <c r="I112" s="118" t="s">
        <v>52</v>
      </c>
      <c r="J112" s="123">
        <v>11.94</v>
      </c>
      <c r="K112" s="124">
        <v>7.3710000000000004</v>
      </c>
      <c r="L112" s="124">
        <v>7.1700000000000017</v>
      </c>
      <c r="M112" s="124">
        <v>7.3699999999999974</v>
      </c>
      <c r="N112" s="124">
        <v>33.850999999999999</v>
      </c>
      <c r="O112" s="117">
        <f t="shared" si="2"/>
        <v>53.174204602522821</v>
      </c>
    </row>
    <row r="113" spans="1:15" x14ac:dyDescent="0.35">
      <c r="A113" s="118" t="s">
        <v>103</v>
      </c>
      <c r="B113" s="118">
        <v>2022</v>
      </c>
      <c r="C113" s="119">
        <v>44674</v>
      </c>
      <c r="D113" s="118" t="s">
        <v>72</v>
      </c>
      <c r="E113" s="118" t="s">
        <v>208</v>
      </c>
      <c r="F113" s="118" t="s">
        <v>19</v>
      </c>
      <c r="G113" s="113">
        <f>_xlfn.IFNA((C113-VLOOKUP(I113,Riders!$A$2:$C$213,2,FALSE))/365,400)</f>
        <v>400</v>
      </c>
      <c r="H113" s="118">
        <v>3</v>
      </c>
      <c r="I113" s="118" t="s">
        <v>395</v>
      </c>
      <c r="J113" s="121">
        <v>11.722</v>
      </c>
      <c r="K113" s="122">
        <v>7.3890000000000011</v>
      </c>
      <c r="L113" s="122">
        <v>7.2530000000000001</v>
      </c>
      <c r="M113" s="122">
        <v>7.5089999999999968</v>
      </c>
      <c r="N113" s="122">
        <v>33.872999999999998</v>
      </c>
      <c r="O113" s="117">
        <f t="shared" si="2"/>
        <v>53.139668762731382</v>
      </c>
    </row>
    <row r="114" spans="1:15" x14ac:dyDescent="0.35">
      <c r="A114" s="118" t="s">
        <v>103</v>
      </c>
      <c r="B114" s="118">
        <v>2022</v>
      </c>
      <c r="C114" s="119">
        <v>44674</v>
      </c>
      <c r="D114" s="118" t="s">
        <v>72</v>
      </c>
      <c r="E114" s="118" t="s">
        <v>208</v>
      </c>
      <c r="F114" s="118" t="s">
        <v>47</v>
      </c>
      <c r="G114" s="113" t="e">
        <f>_xlfn.IFNA((C114-VLOOKUP(I114,Riders!$A$2:$C$213,2,FALSE))/365,400)</f>
        <v>#VALUE!</v>
      </c>
      <c r="H114" s="118">
        <v>4</v>
      </c>
      <c r="I114" s="118" t="s">
        <v>100</v>
      </c>
      <c r="J114" s="123">
        <v>11.702999999999999</v>
      </c>
      <c r="K114" s="124">
        <v>7.3949999999999996</v>
      </c>
      <c r="L114" s="124">
        <v>7.2520000000000024</v>
      </c>
      <c r="M114" s="124">
        <v>7.5429999999999993</v>
      </c>
      <c r="N114" s="124">
        <v>33.893000000000001</v>
      </c>
      <c r="O114" s="117">
        <f t="shared" si="2"/>
        <v>53.108311450742043</v>
      </c>
    </row>
    <row r="115" spans="1:15" x14ac:dyDescent="0.35">
      <c r="A115" s="118" t="s">
        <v>103</v>
      </c>
      <c r="B115" s="118">
        <v>2022</v>
      </c>
      <c r="C115" s="119">
        <v>44674</v>
      </c>
      <c r="D115" s="118" t="s">
        <v>72</v>
      </c>
      <c r="E115" s="118" t="s">
        <v>208</v>
      </c>
      <c r="F115" s="118" t="s">
        <v>47</v>
      </c>
      <c r="G115" s="113" t="e">
        <f>_xlfn.IFNA((C115-VLOOKUP(I115,Riders!$A$2:$C$213,2,FALSE))/365,400)</f>
        <v>#VALUE!</v>
      </c>
      <c r="H115" s="118">
        <v>5</v>
      </c>
      <c r="I115" s="118" t="s">
        <v>101</v>
      </c>
      <c r="J115" s="121">
        <v>11.798</v>
      </c>
      <c r="K115" s="122">
        <v>7.427999999999999</v>
      </c>
      <c r="L115" s="122">
        <v>7.2230000000000025</v>
      </c>
      <c r="M115" s="122">
        <v>7.4759999999999955</v>
      </c>
      <c r="N115" s="122">
        <v>33.924999999999997</v>
      </c>
      <c r="O115" s="117">
        <f t="shared" si="2"/>
        <v>53.05821665438468</v>
      </c>
    </row>
    <row r="116" spans="1:15" x14ac:dyDescent="0.35">
      <c r="A116" s="118" t="s">
        <v>103</v>
      </c>
      <c r="B116" s="118">
        <v>2022</v>
      </c>
      <c r="C116" s="119">
        <v>44674</v>
      </c>
      <c r="D116" s="118" t="s">
        <v>72</v>
      </c>
      <c r="E116" s="118" t="s">
        <v>208</v>
      </c>
      <c r="F116" s="118" t="s">
        <v>15</v>
      </c>
      <c r="G116" s="113" t="e">
        <f>_xlfn.IFNA((C116-VLOOKUP(I116,Riders!$A$2:$C$213,2,FALSE))/365,400)</f>
        <v>#VALUE!</v>
      </c>
      <c r="H116" s="118">
        <v>6</v>
      </c>
      <c r="I116" s="118" t="s">
        <v>22</v>
      </c>
      <c r="J116" s="123">
        <v>12.007</v>
      </c>
      <c r="K116" s="124">
        <v>7.5230000000000015</v>
      </c>
      <c r="L116" s="124">
        <v>7.2449999999999974</v>
      </c>
      <c r="M116" s="124">
        <v>7.3689999999999998</v>
      </c>
      <c r="N116" s="124">
        <v>34.143999999999998</v>
      </c>
      <c r="O116" s="117">
        <f t="shared" si="2"/>
        <v>52.717900656044989</v>
      </c>
    </row>
    <row r="117" spans="1:15" x14ac:dyDescent="0.35">
      <c r="A117" s="118" t="s">
        <v>103</v>
      </c>
      <c r="B117" s="118">
        <v>2022</v>
      </c>
      <c r="C117" s="119">
        <v>44674</v>
      </c>
      <c r="D117" s="118" t="s">
        <v>72</v>
      </c>
      <c r="E117" s="118" t="s">
        <v>208</v>
      </c>
      <c r="F117" s="118" t="s">
        <v>25</v>
      </c>
      <c r="G117" s="113">
        <f>_xlfn.IFNA((C117-VLOOKUP(I117,Riders!$A$2:$C$213,2,FALSE))/365,400)</f>
        <v>400</v>
      </c>
      <c r="H117" s="118">
        <v>7</v>
      </c>
      <c r="I117" s="118" t="s">
        <v>186</v>
      </c>
      <c r="J117" s="121">
        <v>12.073</v>
      </c>
      <c r="K117" s="122">
        <v>7.4499999999999993</v>
      </c>
      <c r="L117" s="122">
        <v>7.2319999999999993</v>
      </c>
      <c r="M117" s="122">
        <v>7.4300000000000033</v>
      </c>
      <c r="N117" s="122">
        <v>34.185000000000002</v>
      </c>
      <c r="O117" s="117">
        <f t="shared" si="2"/>
        <v>52.654673102237822</v>
      </c>
    </row>
    <row r="118" spans="1:15" x14ac:dyDescent="0.35">
      <c r="A118" s="118" t="s">
        <v>103</v>
      </c>
      <c r="B118" s="118">
        <v>2022</v>
      </c>
      <c r="C118" s="119">
        <v>44674</v>
      </c>
      <c r="D118" s="118" t="s">
        <v>72</v>
      </c>
      <c r="E118" s="118" t="s">
        <v>208</v>
      </c>
      <c r="F118" s="118" t="s">
        <v>106</v>
      </c>
      <c r="G118" s="113" t="e">
        <f>_xlfn.IFNA((C118-VLOOKUP(I118,Riders!$A$2:$C$213,2,FALSE))/365,400)</f>
        <v>#VALUE!</v>
      </c>
      <c r="H118" s="118">
        <v>8</v>
      </c>
      <c r="I118" s="118" t="s">
        <v>396</v>
      </c>
      <c r="J118" s="123">
        <v>12.364000000000001</v>
      </c>
      <c r="K118" s="124">
        <v>7.4710000000000001</v>
      </c>
      <c r="L118" s="124">
        <v>7.2449999999999974</v>
      </c>
      <c r="M118" s="124">
        <v>7.4609999999999985</v>
      </c>
      <c r="N118" s="124">
        <v>34.540999999999997</v>
      </c>
      <c r="O118" s="117">
        <f t="shared" ref="O118:O181" si="3">3.6*500/(N118)</f>
        <v>52.111982860947862</v>
      </c>
    </row>
    <row r="119" spans="1:15" x14ac:dyDescent="0.35">
      <c r="A119" s="111" t="s">
        <v>110</v>
      </c>
      <c r="B119" s="111">
        <v>2021</v>
      </c>
      <c r="C119" s="112">
        <v>44492</v>
      </c>
      <c r="D119" s="111" t="s">
        <v>13</v>
      </c>
      <c r="E119" s="111" t="s">
        <v>394</v>
      </c>
      <c r="F119" s="111" t="s">
        <v>112</v>
      </c>
      <c r="G119" s="113">
        <f>_xlfn.IFNA((C119-VLOOKUP(I119,Riders!$A$2:$C$213,2,FALSE))/365,400)</f>
        <v>400</v>
      </c>
      <c r="H119" s="111">
        <v>1</v>
      </c>
      <c r="I119" s="111" t="s">
        <v>111</v>
      </c>
      <c r="J119" s="121">
        <v>11.709</v>
      </c>
      <c r="K119" s="122">
        <v>7.2680000000000007</v>
      </c>
      <c r="L119" s="122">
        <v>7.0330000000000013</v>
      </c>
      <c r="M119" s="122">
        <v>7.1729999999999983</v>
      </c>
      <c r="N119" s="122">
        <v>33.183</v>
      </c>
      <c r="O119" s="117">
        <f t="shared" si="3"/>
        <v>54.244643341470031</v>
      </c>
    </row>
    <row r="120" spans="1:15" x14ac:dyDescent="0.35">
      <c r="A120" s="111" t="s">
        <v>110</v>
      </c>
      <c r="B120" s="111">
        <v>2021</v>
      </c>
      <c r="C120" s="112">
        <v>44492</v>
      </c>
      <c r="D120" s="111" t="s">
        <v>13</v>
      </c>
      <c r="E120" s="111" t="s">
        <v>394</v>
      </c>
      <c r="F120" s="111" t="s">
        <v>15</v>
      </c>
      <c r="G120" s="113" t="e">
        <f>_xlfn.IFNA((C120-VLOOKUP(I120,Riders!$A$2:$C$213,2,FALSE))/365,400)</f>
        <v>#VALUE!</v>
      </c>
      <c r="H120" s="111">
        <v>2</v>
      </c>
      <c r="I120" s="111" t="s">
        <v>14</v>
      </c>
      <c r="J120" s="123">
        <v>12.108000000000001</v>
      </c>
      <c r="K120" s="124">
        <v>7.3030000000000008</v>
      </c>
      <c r="L120" s="124">
        <v>6.9349999999999987</v>
      </c>
      <c r="M120" s="124">
        <v>7.0119999999999969</v>
      </c>
      <c r="N120" s="124">
        <v>33.357999999999997</v>
      </c>
      <c r="O120" s="117">
        <f t="shared" si="3"/>
        <v>53.960069548534086</v>
      </c>
    </row>
    <row r="121" spans="1:15" x14ac:dyDescent="0.35">
      <c r="A121" s="111" t="s">
        <v>110</v>
      </c>
      <c r="B121" s="111">
        <v>2021</v>
      </c>
      <c r="C121" s="112">
        <v>44492</v>
      </c>
      <c r="D121" s="111" t="s">
        <v>13</v>
      </c>
      <c r="E121" s="111" t="s">
        <v>394</v>
      </c>
      <c r="F121" s="111" t="s">
        <v>112</v>
      </c>
      <c r="G121" s="113">
        <f>_xlfn.IFNA((C121-VLOOKUP(I121,Riders!$A$2:$C$213,2,FALSE))/365,400)</f>
        <v>400</v>
      </c>
      <c r="H121" s="111">
        <v>3</v>
      </c>
      <c r="I121" s="111" t="s">
        <v>113</v>
      </c>
      <c r="J121" s="121">
        <v>11.577999999999999</v>
      </c>
      <c r="K121" s="122">
        <v>7.3090000000000011</v>
      </c>
      <c r="L121" s="122">
        <v>7.1389999999999993</v>
      </c>
      <c r="M121" s="122">
        <v>7.343</v>
      </c>
      <c r="N121" s="122">
        <v>33.369</v>
      </c>
      <c r="O121" s="117">
        <f t="shared" si="3"/>
        <v>53.942281758518384</v>
      </c>
    </row>
    <row r="122" spans="1:15" x14ac:dyDescent="0.35">
      <c r="A122" s="111" t="s">
        <v>110</v>
      </c>
      <c r="B122" s="111">
        <v>2021</v>
      </c>
      <c r="C122" s="112">
        <v>44492</v>
      </c>
      <c r="D122" s="111" t="s">
        <v>13</v>
      </c>
      <c r="E122" s="111" t="s">
        <v>394</v>
      </c>
      <c r="F122" s="111" t="s">
        <v>53</v>
      </c>
      <c r="G122" s="113" t="e">
        <f>_xlfn.IFNA((C122-VLOOKUP(I122,Riders!$A$2:$C$213,2,FALSE))/365,400)</f>
        <v>#VALUE!</v>
      </c>
      <c r="H122" s="111">
        <v>4</v>
      </c>
      <c r="I122" s="111" t="s">
        <v>52</v>
      </c>
      <c r="J122" s="123">
        <v>11.682</v>
      </c>
      <c r="K122" s="124">
        <v>7.3510000000000009</v>
      </c>
      <c r="L122" s="124">
        <v>7.0969999999999978</v>
      </c>
      <c r="M122" s="124">
        <v>7.2440000000000033</v>
      </c>
      <c r="N122" s="124">
        <v>33.374000000000002</v>
      </c>
      <c r="O122" s="117">
        <f t="shared" si="3"/>
        <v>53.934200275663684</v>
      </c>
    </row>
    <row r="123" spans="1:15" x14ac:dyDescent="0.35">
      <c r="A123" s="111" t="s">
        <v>110</v>
      </c>
      <c r="B123" s="111">
        <v>2021</v>
      </c>
      <c r="C123" s="112">
        <v>44492</v>
      </c>
      <c r="D123" s="111" t="s">
        <v>13</v>
      </c>
      <c r="E123" s="111" t="s">
        <v>394</v>
      </c>
      <c r="F123" s="111" t="s">
        <v>15</v>
      </c>
      <c r="G123" s="113" t="e">
        <f>_xlfn.IFNA((C123-VLOOKUP(I123,Riders!$A$2:$C$213,2,FALSE))/365,400)</f>
        <v>#VALUE!</v>
      </c>
      <c r="H123" s="111">
        <v>5</v>
      </c>
      <c r="I123" s="111" t="s">
        <v>22</v>
      </c>
      <c r="J123" s="121">
        <v>11.878</v>
      </c>
      <c r="K123" s="122">
        <v>7.3539999999999992</v>
      </c>
      <c r="L123" s="122">
        <v>7.0399999999999991</v>
      </c>
      <c r="M123" s="122">
        <v>7.1660000000000039</v>
      </c>
      <c r="N123" s="122">
        <v>33.438000000000002</v>
      </c>
      <c r="O123" s="117">
        <f t="shared" si="3"/>
        <v>53.830970751839224</v>
      </c>
    </row>
    <row r="124" spans="1:15" x14ac:dyDescent="0.35">
      <c r="A124" s="111" t="s">
        <v>110</v>
      </c>
      <c r="B124" s="111">
        <v>2021</v>
      </c>
      <c r="C124" s="112">
        <v>44492</v>
      </c>
      <c r="D124" s="111" t="s">
        <v>13</v>
      </c>
      <c r="E124" s="111" t="s">
        <v>394</v>
      </c>
      <c r="F124" s="111" t="s">
        <v>21</v>
      </c>
      <c r="G124" s="113" t="e">
        <f>_xlfn.IFNA((C124-VLOOKUP(I124,Riders!$A$2:$C$213,2,FALSE))/365,400)</f>
        <v>#VALUE!</v>
      </c>
      <c r="H124" s="111">
        <v>6</v>
      </c>
      <c r="I124" s="111" t="s">
        <v>20</v>
      </c>
      <c r="J124" s="123">
        <v>11.930999999999999</v>
      </c>
      <c r="K124" s="124">
        <v>7.3040000000000003</v>
      </c>
      <c r="L124" s="124">
        <v>7.0659999999999989</v>
      </c>
      <c r="M124" s="124">
        <v>7.2510000000000012</v>
      </c>
      <c r="N124" s="124">
        <v>33.552</v>
      </c>
      <c r="O124" s="117">
        <f t="shared" si="3"/>
        <v>53.648068669527895</v>
      </c>
    </row>
    <row r="125" spans="1:15" x14ac:dyDescent="0.35">
      <c r="A125" s="111" t="s">
        <v>110</v>
      </c>
      <c r="B125" s="111">
        <v>2021</v>
      </c>
      <c r="C125" s="112">
        <v>44492</v>
      </c>
      <c r="D125" s="111" t="s">
        <v>13</v>
      </c>
      <c r="E125" s="111" t="s">
        <v>394</v>
      </c>
      <c r="F125" s="111" t="s">
        <v>112</v>
      </c>
      <c r="G125" s="113">
        <f>_xlfn.IFNA((C125-VLOOKUP(I125,Riders!$A$2:$C$213,2,FALSE))/365,400)</f>
        <v>400</v>
      </c>
      <c r="H125" s="111">
        <v>7</v>
      </c>
      <c r="I125" s="111" t="s">
        <v>125</v>
      </c>
      <c r="J125" s="121">
        <v>11.651999999999999</v>
      </c>
      <c r="K125" s="122">
        <v>7.4079999999999995</v>
      </c>
      <c r="L125" s="122">
        <v>7.2390000000000008</v>
      </c>
      <c r="M125" s="122">
        <v>7.3609999999999971</v>
      </c>
      <c r="N125" s="122">
        <v>33.659999999999997</v>
      </c>
      <c r="O125" s="117">
        <f t="shared" si="3"/>
        <v>53.475935828877013</v>
      </c>
    </row>
    <row r="126" spans="1:15" x14ac:dyDescent="0.35">
      <c r="A126" s="111" t="s">
        <v>110</v>
      </c>
      <c r="B126" s="111">
        <v>2021</v>
      </c>
      <c r="C126" s="112">
        <v>44492</v>
      </c>
      <c r="D126" s="111" t="s">
        <v>13</v>
      </c>
      <c r="E126" s="111" t="s">
        <v>394</v>
      </c>
      <c r="F126" s="111" t="s">
        <v>15</v>
      </c>
      <c r="G126" s="113">
        <f>_xlfn.IFNA((C126-VLOOKUP(I126,Riders!$A$2:$C$213,2,FALSE))/365,400)</f>
        <v>400</v>
      </c>
      <c r="H126" s="111">
        <v>8</v>
      </c>
      <c r="I126" s="111" t="s">
        <v>410</v>
      </c>
      <c r="J126" s="123">
        <v>12.353999999999999</v>
      </c>
      <c r="K126" s="124">
        <v>7.5440000000000005</v>
      </c>
      <c r="L126" s="124">
        <v>7.3159999999999989</v>
      </c>
      <c r="M126" s="124">
        <v>7.4600000000000009</v>
      </c>
      <c r="N126" s="124">
        <v>34.673999999999999</v>
      </c>
      <c r="O126" s="117">
        <f t="shared" si="3"/>
        <v>51.912095518255754</v>
      </c>
    </row>
    <row r="127" spans="1:15" x14ac:dyDescent="0.35">
      <c r="A127" s="111" t="s">
        <v>110</v>
      </c>
      <c r="B127" s="111">
        <v>2021</v>
      </c>
      <c r="C127" s="112">
        <v>44492</v>
      </c>
      <c r="D127" s="111" t="s">
        <v>13</v>
      </c>
      <c r="E127" s="111" t="s">
        <v>394</v>
      </c>
      <c r="F127" s="111" t="s">
        <v>47</v>
      </c>
      <c r="G127" s="113" t="e">
        <f>_xlfn.IFNA((C127-VLOOKUP(I127,Riders!$A$2:$C$213,2,FALSE))/365,400)</f>
        <v>#VALUE!</v>
      </c>
      <c r="H127" s="111">
        <v>9</v>
      </c>
      <c r="I127" s="111" t="s">
        <v>100</v>
      </c>
      <c r="J127" s="121">
        <v>12.051</v>
      </c>
      <c r="K127" s="122">
        <v>7.6259999999999994</v>
      </c>
      <c r="L127" s="122">
        <v>7.4570000000000007</v>
      </c>
      <c r="M127" s="122">
        <v>7.6980000000000004</v>
      </c>
      <c r="N127" s="122">
        <v>34.832000000000001</v>
      </c>
      <c r="O127" s="117">
        <f t="shared" si="3"/>
        <v>51.676619200734955</v>
      </c>
    </row>
    <row r="128" spans="1:15" x14ac:dyDescent="0.35">
      <c r="A128" s="111" t="s">
        <v>110</v>
      </c>
      <c r="B128" s="111">
        <v>2021</v>
      </c>
      <c r="C128" s="112">
        <v>44492</v>
      </c>
      <c r="D128" s="111" t="s">
        <v>13</v>
      </c>
      <c r="E128" s="111" t="s">
        <v>394</v>
      </c>
      <c r="F128" s="111" t="s">
        <v>61</v>
      </c>
      <c r="G128" s="113" t="e">
        <f>_xlfn.IFNA((C128-VLOOKUP(I128,Riders!$A$2:$C$213,2,FALSE))/365,400)</f>
        <v>#VALUE!</v>
      </c>
      <c r="H128" s="111">
        <v>10</v>
      </c>
      <c r="I128" s="111" t="s">
        <v>60</v>
      </c>
      <c r="J128" s="123">
        <v>12.807</v>
      </c>
      <c r="K128" s="124">
        <v>7.6229999999999993</v>
      </c>
      <c r="L128" s="124">
        <v>7.3620000000000019</v>
      </c>
      <c r="M128" s="124">
        <v>7.5450000000000017</v>
      </c>
      <c r="N128" s="124">
        <v>35.337000000000003</v>
      </c>
      <c r="O128" s="117">
        <f t="shared" si="3"/>
        <v>50.938110196111722</v>
      </c>
    </row>
    <row r="129" spans="1:15" x14ac:dyDescent="0.35">
      <c r="A129" s="111" t="s">
        <v>110</v>
      </c>
      <c r="B129" s="111">
        <v>2021</v>
      </c>
      <c r="C129" s="112">
        <v>44492</v>
      </c>
      <c r="D129" s="111" t="s">
        <v>13</v>
      </c>
      <c r="E129" s="111" t="s">
        <v>394</v>
      </c>
      <c r="F129" s="111" t="s">
        <v>31</v>
      </c>
      <c r="G129" s="113" t="e">
        <f>_xlfn.IFNA((C129-VLOOKUP(I129,Riders!$A$2:$C$213,2,FALSE))/365,400)</f>
        <v>#VALUE!</v>
      </c>
      <c r="H129" s="111">
        <v>11</v>
      </c>
      <c r="I129" s="111" t="s">
        <v>115</v>
      </c>
      <c r="J129" s="121">
        <v>12.478</v>
      </c>
      <c r="K129" s="122">
        <v>7.5980000000000008</v>
      </c>
      <c r="L129" s="122">
        <v>7.5470000000000006</v>
      </c>
      <c r="M129" s="122">
        <v>7.9520000000000017</v>
      </c>
      <c r="N129" s="122">
        <v>35.575000000000003</v>
      </c>
      <c r="O129" s="117">
        <f t="shared" si="3"/>
        <v>50.597329585382987</v>
      </c>
    </row>
    <row r="130" spans="1:15" x14ac:dyDescent="0.35">
      <c r="A130" s="111" t="s">
        <v>110</v>
      </c>
      <c r="B130" s="111">
        <v>2021</v>
      </c>
      <c r="C130" s="112">
        <v>44492</v>
      </c>
      <c r="D130" s="111" t="s">
        <v>13</v>
      </c>
      <c r="E130" s="111" t="s">
        <v>394</v>
      </c>
      <c r="F130" s="111" t="s">
        <v>49</v>
      </c>
      <c r="G130" s="113">
        <f>_xlfn.IFNA((C130-VLOOKUP(I130,Riders!$A$2:$C$213,2,FALSE))/365,400)</f>
        <v>400</v>
      </c>
      <c r="H130" s="111">
        <v>12</v>
      </c>
      <c r="I130" s="111" t="s">
        <v>116</v>
      </c>
      <c r="J130" s="123">
        <v>12.456</v>
      </c>
      <c r="K130" s="124">
        <v>7.7199999999999989</v>
      </c>
      <c r="L130" s="124">
        <v>7.6070000000000029</v>
      </c>
      <c r="M130" s="124">
        <v>7.8789999999999978</v>
      </c>
      <c r="N130" s="124">
        <v>35.661999999999999</v>
      </c>
      <c r="O130" s="117">
        <f t="shared" si="3"/>
        <v>50.473893780494649</v>
      </c>
    </row>
    <row r="131" spans="1:15" x14ac:dyDescent="0.35">
      <c r="A131" s="111" t="s">
        <v>110</v>
      </c>
      <c r="B131" s="111">
        <v>2021</v>
      </c>
      <c r="C131" s="112">
        <v>44492</v>
      </c>
      <c r="D131" s="111" t="s">
        <v>13</v>
      </c>
      <c r="E131" s="111" t="s">
        <v>394</v>
      </c>
      <c r="F131" s="111" t="s">
        <v>21</v>
      </c>
      <c r="G131" s="113" t="e">
        <f>_xlfn.IFNA((C131-VLOOKUP(I131,Riders!$A$2:$C$213,2,FALSE))/365,400)</f>
        <v>#VALUE!</v>
      </c>
      <c r="H131" s="111">
        <v>13</v>
      </c>
      <c r="I131" s="111" t="s">
        <v>86</v>
      </c>
      <c r="J131" s="121">
        <v>12.897</v>
      </c>
      <c r="K131" s="122">
        <v>7.918000000000001</v>
      </c>
      <c r="L131" s="122">
        <v>7.6449999999999996</v>
      </c>
      <c r="M131" s="122">
        <v>7.8299999999999983</v>
      </c>
      <c r="N131" s="122">
        <v>36.29</v>
      </c>
      <c r="O131" s="117">
        <f t="shared" si="3"/>
        <v>49.600440892807939</v>
      </c>
    </row>
    <row r="132" spans="1:15" x14ac:dyDescent="0.35">
      <c r="A132" s="111" t="s">
        <v>110</v>
      </c>
      <c r="B132" s="111">
        <v>2021</v>
      </c>
      <c r="C132" s="112">
        <v>44492</v>
      </c>
      <c r="D132" s="111" t="s">
        <v>13</v>
      </c>
      <c r="E132" s="111" t="s">
        <v>394</v>
      </c>
      <c r="F132" s="111" t="s">
        <v>70</v>
      </c>
      <c r="G132" s="113">
        <f>_xlfn.IFNA((C132-VLOOKUP(I132,Riders!$A$2:$C$213,2,FALSE))/365,400)</f>
        <v>400</v>
      </c>
      <c r="H132" s="111">
        <v>14</v>
      </c>
      <c r="I132" s="111" t="s">
        <v>298</v>
      </c>
      <c r="J132" s="123">
        <v>14.183</v>
      </c>
      <c r="K132" s="124">
        <v>8.3260000000000005</v>
      </c>
      <c r="L132" s="124">
        <v>8.009999999999998</v>
      </c>
      <c r="M132" s="124">
        <v>8.2600000000000051</v>
      </c>
      <c r="N132" s="124">
        <v>38.779000000000003</v>
      </c>
      <c r="O132" s="117">
        <f t="shared" si="3"/>
        <v>46.416875112818786</v>
      </c>
    </row>
    <row r="133" spans="1:15" x14ac:dyDescent="0.35">
      <c r="A133" s="118" t="s">
        <v>110</v>
      </c>
      <c r="B133" s="118">
        <v>2021</v>
      </c>
      <c r="C133" s="119">
        <v>44492</v>
      </c>
      <c r="D133" s="118" t="s">
        <v>13</v>
      </c>
      <c r="E133" s="118" t="s">
        <v>208</v>
      </c>
      <c r="F133" s="118" t="s">
        <v>15</v>
      </c>
      <c r="G133" s="113" t="e">
        <f>_xlfn.IFNA((C133-VLOOKUP(I133,Riders!$A$2:$C$213,2,FALSE))/365,400)</f>
        <v>#VALUE!</v>
      </c>
      <c r="H133" s="118">
        <v>1</v>
      </c>
      <c r="I133" s="118" t="s">
        <v>14</v>
      </c>
      <c r="J133" s="121">
        <v>11.901</v>
      </c>
      <c r="K133" s="122">
        <v>7.1580000000000013</v>
      </c>
      <c r="L133" s="122">
        <v>6.9589999999999996</v>
      </c>
      <c r="M133" s="122">
        <v>7.0390000000000015</v>
      </c>
      <c r="N133" s="122">
        <v>33.057000000000002</v>
      </c>
      <c r="O133" s="117">
        <f t="shared" si="3"/>
        <v>54.45140212360468</v>
      </c>
    </row>
    <row r="134" spans="1:15" x14ac:dyDescent="0.35">
      <c r="A134" s="118" t="s">
        <v>110</v>
      </c>
      <c r="B134" s="118">
        <v>2021</v>
      </c>
      <c r="C134" s="119">
        <v>44492</v>
      </c>
      <c r="D134" s="118" t="s">
        <v>13</v>
      </c>
      <c r="E134" s="118" t="s">
        <v>208</v>
      </c>
      <c r="F134" s="118" t="s">
        <v>112</v>
      </c>
      <c r="G134" s="113">
        <f>_xlfn.IFNA((C134-VLOOKUP(I134,Riders!$A$2:$C$213,2,FALSE))/365,400)</f>
        <v>400</v>
      </c>
      <c r="H134" s="118">
        <v>2</v>
      </c>
      <c r="I134" s="118" t="s">
        <v>111</v>
      </c>
      <c r="J134" s="123">
        <v>11.683</v>
      </c>
      <c r="K134" s="124">
        <v>7.3030000000000008</v>
      </c>
      <c r="L134" s="124">
        <v>7.0329999999999977</v>
      </c>
      <c r="M134" s="124">
        <v>7.1439999999999984</v>
      </c>
      <c r="N134" s="124">
        <v>33.162999999999997</v>
      </c>
      <c r="O134" s="117">
        <f t="shared" si="3"/>
        <v>54.277357295781449</v>
      </c>
    </row>
    <row r="135" spans="1:15" x14ac:dyDescent="0.35">
      <c r="A135" s="118" t="s">
        <v>110</v>
      </c>
      <c r="B135" s="118">
        <v>2021</v>
      </c>
      <c r="C135" s="119">
        <v>44492</v>
      </c>
      <c r="D135" s="118" t="s">
        <v>13</v>
      </c>
      <c r="E135" s="118" t="s">
        <v>208</v>
      </c>
      <c r="F135" s="118" t="s">
        <v>112</v>
      </c>
      <c r="G135" s="113">
        <f>_xlfn.IFNA((C135-VLOOKUP(I135,Riders!$A$2:$C$213,2,FALSE))/365,400)</f>
        <v>400</v>
      </c>
      <c r="H135" s="118">
        <v>3</v>
      </c>
      <c r="I135" s="118" t="s">
        <v>113</v>
      </c>
      <c r="J135" s="121">
        <v>11.448</v>
      </c>
      <c r="K135" s="122">
        <v>7.2689999999999984</v>
      </c>
      <c r="L135" s="122">
        <v>7.0970000000000013</v>
      </c>
      <c r="M135" s="122">
        <v>7.3500000000000014</v>
      </c>
      <c r="N135" s="122">
        <v>33.164000000000001</v>
      </c>
      <c r="O135" s="117">
        <f t="shared" si="3"/>
        <v>54.27572066095766</v>
      </c>
    </row>
    <row r="136" spans="1:15" x14ac:dyDescent="0.35">
      <c r="A136" s="118" t="s">
        <v>110</v>
      </c>
      <c r="B136" s="118">
        <v>2021</v>
      </c>
      <c r="C136" s="119">
        <v>44492</v>
      </c>
      <c r="D136" s="118" t="s">
        <v>13</v>
      </c>
      <c r="E136" s="118" t="s">
        <v>208</v>
      </c>
      <c r="F136" s="118" t="s">
        <v>15</v>
      </c>
      <c r="G136" s="113" t="e">
        <f>_xlfn.IFNA((C136-VLOOKUP(I136,Riders!$A$2:$C$213,2,FALSE))/365,400)</f>
        <v>#VALUE!</v>
      </c>
      <c r="H136" s="118">
        <v>4</v>
      </c>
      <c r="I136" s="118" t="s">
        <v>22</v>
      </c>
      <c r="J136" s="123">
        <v>11.657</v>
      </c>
      <c r="K136" s="124">
        <v>7.2789999999999999</v>
      </c>
      <c r="L136" s="124">
        <v>7.0450000000000017</v>
      </c>
      <c r="M136" s="124">
        <v>7.195999999999998</v>
      </c>
      <c r="N136" s="124">
        <v>33.177</v>
      </c>
      <c r="O136" s="117">
        <f t="shared" si="3"/>
        <v>54.254453386382131</v>
      </c>
    </row>
    <row r="137" spans="1:15" x14ac:dyDescent="0.35">
      <c r="A137" s="118" t="s">
        <v>110</v>
      </c>
      <c r="B137" s="118">
        <v>2021</v>
      </c>
      <c r="C137" s="119">
        <v>44492</v>
      </c>
      <c r="D137" s="118" t="s">
        <v>13</v>
      </c>
      <c r="E137" s="118" t="s">
        <v>208</v>
      </c>
      <c r="F137" s="118" t="s">
        <v>53</v>
      </c>
      <c r="G137" s="113" t="e">
        <f>_xlfn.IFNA((C137-VLOOKUP(I137,Riders!$A$2:$C$213,2,FALSE))/365,400)</f>
        <v>#VALUE!</v>
      </c>
      <c r="H137" s="118">
        <v>5</v>
      </c>
      <c r="I137" s="118" t="s">
        <v>52</v>
      </c>
      <c r="J137" s="121">
        <v>11.635999999999999</v>
      </c>
      <c r="K137" s="122">
        <v>7.3160000000000025</v>
      </c>
      <c r="L137" s="122">
        <v>7.1069999999999993</v>
      </c>
      <c r="M137" s="122">
        <v>7.2409999999999961</v>
      </c>
      <c r="N137" s="122">
        <v>33.299999999999997</v>
      </c>
      <c r="O137" s="117">
        <f t="shared" si="3"/>
        <v>54.054054054054056</v>
      </c>
    </row>
    <row r="138" spans="1:15" x14ac:dyDescent="0.35">
      <c r="A138" s="118" t="s">
        <v>110</v>
      </c>
      <c r="B138" s="118">
        <v>2021</v>
      </c>
      <c r="C138" s="119">
        <v>44492</v>
      </c>
      <c r="D138" s="118" t="s">
        <v>13</v>
      </c>
      <c r="E138" s="118" t="s">
        <v>208</v>
      </c>
      <c r="F138" s="118" t="s">
        <v>112</v>
      </c>
      <c r="G138" s="113">
        <f>_xlfn.IFNA((C138-VLOOKUP(I138,Riders!$A$2:$C$213,2,FALSE))/365,400)</f>
        <v>400</v>
      </c>
      <c r="H138" s="118">
        <v>6</v>
      </c>
      <c r="I138" s="118" t="s">
        <v>125</v>
      </c>
      <c r="J138" s="123">
        <v>11.467000000000001</v>
      </c>
      <c r="K138" s="124">
        <v>7.3399999999999981</v>
      </c>
      <c r="L138" s="124">
        <v>7.1970000000000027</v>
      </c>
      <c r="M138" s="124">
        <v>7.333000000000002</v>
      </c>
      <c r="N138" s="124">
        <v>33.337000000000003</v>
      </c>
      <c r="O138" s="117">
        <f t="shared" si="3"/>
        <v>53.994060653328127</v>
      </c>
    </row>
    <row r="139" spans="1:15" x14ac:dyDescent="0.35">
      <c r="A139" s="118" t="s">
        <v>110</v>
      </c>
      <c r="B139" s="118">
        <v>2021</v>
      </c>
      <c r="C139" s="119">
        <v>44492</v>
      </c>
      <c r="D139" s="118" t="s">
        <v>13</v>
      </c>
      <c r="E139" s="118" t="s">
        <v>208</v>
      </c>
      <c r="F139" s="118" t="s">
        <v>21</v>
      </c>
      <c r="G139" s="113" t="e">
        <f>_xlfn.IFNA((C139-VLOOKUP(I139,Riders!$A$2:$C$213,2,FALSE))/365,400)</f>
        <v>#VALUE!</v>
      </c>
      <c r="H139" s="118">
        <v>7</v>
      </c>
      <c r="I139" s="118" t="s">
        <v>20</v>
      </c>
      <c r="J139" s="121">
        <v>11.952999999999999</v>
      </c>
      <c r="K139" s="122">
        <v>7.2940000000000005</v>
      </c>
      <c r="L139" s="122">
        <v>7.0509999999999984</v>
      </c>
      <c r="M139" s="122">
        <v>7.2480000000000011</v>
      </c>
      <c r="N139" s="122">
        <v>33.545999999999999</v>
      </c>
      <c r="O139" s="117">
        <f t="shared" si="3"/>
        <v>53.657664103022718</v>
      </c>
    </row>
    <row r="140" spans="1:15" x14ac:dyDescent="0.35">
      <c r="A140" s="118" t="s">
        <v>110</v>
      </c>
      <c r="B140" s="118">
        <v>2021</v>
      </c>
      <c r="C140" s="119">
        <v>44492</v>
      </c>
      <c r="D140" s="118" t="s">
        <v>13</v>
      </c>
      <c r="E140" s="118" t="s">
        <v>208</v>
      </c>
      <c r="F140" s="118" t="s">
        <v>15</v>
      </c>
      <c r="G140" s="113">
        <f>_xlfn.IFNA((C140-VLOOKUP(I140,Riders!$A$2:$C$213,2,FALSE))/365,400)</f>
        <v>400</v>
      </c>
      <c r="H140" s="118">
        <v>8</v>
      </c>
      <c r="I140" s="118" t="s">
        <v>410</v>
      </c>
      <c r="J140" s="123">
        <v>12.365</v>
      </c>
      <c r="K140" s="124">
        <v>7.5980000000000008</v>
      </c>
      <c r="L140" s="124">
        <v>7.3309999999999995</v>
      </c>
      <c r="M140" s="124">
        <v>7.52</v>
      </c>
      <c r="N140" s="124">
        <v>34.814</v>
      </c>
      <c r="O140" s="117">
        <f t="shared" si="3"/>
        <v>51.703337737691733</v>
      </c>
    </row>
    <row r="141" spans="1:15" x14ac:dyDescent="0.35">
      <c r="A141" s="111" t="s">
        <v>71</v>
      </c>
      <c r="B141" s="111">
        <v>2021</v>
      </c>
      <c r="C141" s="112">
        <v>44450</v>
      </c>
      <c r="D141" s="111" t="s">
        <v>72</v>
      </c>
      <c r="E141" s="111" t="s">
        <v>394</v>
      </c>
      <c r="F141" s="111" t="s">
        <v>21</v>
      </c>
      <c r="G141" s="113" t="e">
        <f>_xlfn.IFNA((C141-VLOOKUP(I141,Riders!$A$2:$C$213,2,FALSE))/365,400)</f>
        <v>#VALUE!</v>
      </c>
      <c r="H141" s="111">
        <v>1</v>
      </c>
      <c r="I141" s="111" t="s">
        <v>20</v>
      </c>
      <c r="J141" s="121">
        <v>11.837</v>
      </c>
      <c r="K141" s="122">
        <v>7.2680000000000007</v>
      </c>
      <c r="L141" s="122">
        <v>6.9199999999999982</v>
      </c>
      <c r="M141" s="122">
        <v>7.0949999999999989</v>
      </c>
      <c r="N141" s="122">
        <v>33.119999999999997</v>
      </c>
      <c r="O141" s="117">
        <f t="shared" si="3"/>
        <v>54.347826086956523</v>
      </c>
    </row>
    <row r="142" spans="1:15" x14ac:dyDescent="0.35">
      <c r="A142" s="111" t="s">
        <v>71</v>
      </c>
      <c r="B142" s="111">
        <v>2021</v>
      </c>
      <c r="C142" s="112">
        <v>44450</v>
      </c>
      <c r="D142" s="111" t="s">
        <v>72</v>
      </c>
      <c r="E142" s="111" t="s">
        <v>394</v>
      </c>
      <c r="F142" s="111" t="s">
        <v>17</v>
      </c>
      <c r="G142" s="113" t="e">
        <f>_xlfn.IFNA((C142-VLOOKUP(I142,Riders!$A$2:$C$213,2,FALSE))/365,400)</f>
        <v>#VALUE!</v>
      </c>
      <c r="H142" s="111">
        <v>2</v>
      </c>
      <c r="I142" s="111" t="s">
        <v>16</v>
      </c>
      <c r="J142" s="123">
        <v>12.298</v>
      </c>
      <c r="K142" s="124">
        <v>7.4629999999999992</v>
      </c>
      <c r="L142" s="124">
        <v>7.1950000000000003</v>
      </c>
      <c r="M142" s="124">
        <v>7.2799999999999976</v>
      </c>
      <c r="N142" s="124">
        <v>34.235999999999997</v>
      </c>
      <c r="O142" s="117">
        <f t="shared" si="3"/>
        <v>52.576235541535233</v>
      </c>
    </row>
    <row r="143" spans="1:15" x14ac:dyDescent="0.35">
      <c r="A143" s="111" t="s">
        <v>71</v>
      </c>
      <c r="B143" s="111">
        <v>2021</v>
      </c>
      <c r="C143" s="112">
        <v>44450</v>
      </c>
      <c r="D143" s="111" t="s">
        <v>72</v>
      </c>
      <c r="E143" s="111" t="s">
        <v>394</v>
      </c>
      <c r="F143" s="111" t="s">
        <v>21</v>
      </c>
      <c r="G143" s="113" t="e">
        <f>_xlfn.IFNA((C143-VLOOKUP(I143,Riders!$A$2:$C$213,2,FALSE))/365,400)</f>
        <v>#VALUE!</v>
      </c>
      <c r="H143" s="111">
        <v>3</v>
      </c>
      <c r="I143" s="111" t="s">
        <v>86</v>
      </c>
      <c r="J143" s="121">
        <v>12.682</v>
      </c>
      <c r="K143" s="122">
        <v>7.6109999999999989</v>
      </c>
      <c r="L143" s="122">
        <v>7.2950000000000017</v>
      </c>
      <c r="M143" s="122">
        <v>7.3780000000000001</v>
      </c>
      <c r="N143" s="122">
        <v>34.966000000000001</v>
      </c>
      <c r="O143" s="117">
        <f t="shared" si="3"/>
        <v>51.478579191214322</v>
      </c>
    </row>
    <row r="144" spans="1:15" x14ac:dyDescent="0.35">
      <c r="A144" s="111" t="s">
        <v>71</v>
      </c>
      <c r="B144" s="111">
        <v>2021</v>
      </c>
      <c r="C144" s="112">
        <v>44450</v>
      </c>
      <c r="D144" s="111" t="s">
        <v>72</v>
      </c>
      <c r="E144" s="111" t="s">
        <v>394</v>
      </c>
      <c r="F144" s="111" t="s">
        <v>59</v>
      </c>
      <c r="G144" s="113" t="e">
        <f>_xlfn.IFNA((C144-VLOOKUP(I144,Riders!$A$2:$C$213,2,FALSE))/365,400)</f>
        <v>#VALUE!</v>
      </c>
      <c r="H144" s="111">
        <v>4</v>
      </c>
      <c r="I144" s="111" t="s">
        <v>58</v>
      </c>
      <c r="J144" s="123">
        <v>12.955</v>
      </c>
      <c r="K144" s="124">
        <v>7.51</v>
      </c>
      <c r="L144" s="124">
        <v>7.2910000000000004</v>
      </c>
      <c r="M144" s="124">
        <v>7.3239999999999981</v>
      </c>
      <c r="N144" s="124">
        <v>35.08</v>
      </c>
      <c r="O144" s="117">
        <f t="shared" si="3"/>
        <v>51.311288483466363</v>
      </c>
    </row>
    <row r="145" spans="1:15" x14ac:dyDescent="0.35">
      <c r="A145" s="111" t="s">
        <v>71</v>
      </c>
      <c r="B145" s="111">
        <v>2021</v>
      </c>
      <c r="C145" s="112">
        <v>44450</v>
      </c>
      <c r="D145" s="111" t="s">
        <v>72</v>
      </c>
      <c r="E145" s="111" t="s">
        <v>394</v>
      </c>
      <c r="F145" s="111" t="s">
        <v>49</v>
      </c>
      <c r="G145" s="113">
        <f>_xlfn.IFNA((C145-VLOOKUP(I145,Riders!$A$2:$C$213,2,FALSE))/365,400)</f>
        <v>400</v>
      </c>
      <c r="H145" s="111">
        <v>5</v>
      </c>
      <c r="I145" s="111" t="s">
        <v>116</v>
      </c>
      <c r="J145" s="121">
        <v>12.577999999999999</v>
      </c>
      <c r="K145" s="122">
        <v>7.6389999999999993</v>
      </c>
      <c r="L145" s="122">
        <v>7.5080000000000027</v>
      </c>
      <c r="M145" s="122">
        <v>7.7209999999999965</v>
      </c>
      <c r="N145" s="122">
        <v>35.445999999999998</v>
      </c>
      <c r="O145" s="117">
        <f t="shared" si="3"/>
        <v>50.781470405687529</v>
      </c>
    </row>
    <row r="146" spans="1:15" x14ac:dyDescent="0.35">
      <c r="A146" s="111" t="s">
        <v>71</v>
      </c>
      <c r="B146" s="111">
        <v>2021</v>
      </c>
      <c r="C146" s="112">
        <v>44450</v>
      </c>
      <c r="D146" s="111" t="s">
        <v>72</v>
      </c>
      <c r="E146" s="111" t="s">
        <v>394</v>
      </c>
      <c r="F146" s="111" t="s">
        <v>47</v>
      </c>
      <c r="G146" s="113" t="e">
        <f>_xlfn.IFNA((C146-VLOOKUP(I146,Riders!$A$2:$C$213,2,FALSE))/365,400)</f>
        <v>#VALUE!</v>
      </c>
      <c r="H146" s="111">
        <v>6</v>
      </c>
      <c r="I146" s="111" t="s">
        <v>46</v>
      </c>
      <c r="J146" s="123">
        <v>12.747999999999999</v>
      </c>
      <c r="K146" s="124">
        <v>7.7999999999999989</v>
      </c>
      <c r="L146" s="124">
        <v>7.4910000000000032</v>
      </c>
      <c r="M146" s="124">
        <v>7.6090000000000018</v>
      </c>
      <c r="N146" s="124">
        <v>35.648000000000003</v>
      </c>
      <c r="O146" s="117">
        <f t="shared" si="3"/>
        <v>50.493716337522436</v>
      </c>
    </row>
    <row r="147" spans="1:15" x14ac:dyDescent="0.35">
      <c r="A147" s="111" t="s">
        <v>71</v>
      </c>
      <c r="B147" s="111">
        <v>2021</v>
      </c>
      <c r="C147" s="112">
        <v>44450</v>
      </c>
      <c r="D147" s="111" t="s">
        <v>72</v>
      </c>
      <c r="E147" s="111" t="s">
        <v>394</v>
      </c>
      <c r="F147" s="111" t="s">
        <v>59</v>
      </c>
      <c r="G147" s="113">
        <f>_xlfn.IFNA((C147-VLOOKUP(I147,Riders!$A$2:$C$213,2,FALSE))/365,400)</f>
        <v>400</v>
      </c>
      <c r="H147" s="111">
        <v>7</v>
      </c>
      <c r="I147" s="111" t="s">
        <v>411</v>
      </c>
      <c r="J147" s="121">
        <v>13.528</v>
      </c>
      <c r="K147" s="122">
        <v>8.0170000000000012</v>
      </c>
      <c r="L147" s="122">
        <v>7.625</v>
      </c>
      <c r="M147" s="122">
        <v>7.7479999999999976</v>
      </c>
      <c r="N147" s="122">
        <v>36.917999999999999</v>
      </c>
      <c r="O147" s="117">
        <f t="shared" si="3"/>
        <v>48.756704046806433</v>
      </c>
    </row>
    <row r="148" spans="1:15" x14ac:dyDescent="0.35">
      <c r="A148" s="111" t="s">
        <v>71</v>
      </c>
      <c r="B148" s="111">
        <v>2021</v>
      </c>
      <c r="C148" s="112">
        <v>44450</v>
      </c>
      <c r="D148" s="111" t="s">
        <v>72</v>
      </c>
      <c r="E148" s="111" t="s">
        <v>394</v>
      </c>
      <c r="F148" s="111" t="s">
        <v>88</v>
      </c>
      <c r="G148" s="113" t="e">
        <f>_xlfn.IFNA((C148-VLOOKUP(I148,Riders!$A$2:$C$213,2,FALSE))/365,400)</f>
        <v>#VALUE!</v>
      </c>
      <c r="H148" s="111">
        <v>8</v>
      </c>
      <c r="I148" s="111" t="s">
        <v>87</v>
      </c>
      <c r="J148" s="123">
        <v>13.381</v>
      </c>
      <c r="K148" s="124">
        <v>7.9809999999999981</v>
      </c>
      <c r="L148" s="124">
        <v>7.833000000000002</v>
      </c>
      <c r="M148" s="124">
        <v>8.1599999999999966</v>
      </c>
      <c r="N148" s="124">
        <v>37.354999999999997</v>
      </c>
      <c r="O148" s="117">
        <f t="shared" si="3"/>
        <v>48.186320439030922</v>
      </c>
    </row>
    <row r="149" spans="1:15" x14ac:dyDescent="0.35">
      <c r="A149" s="111" t="s">
        <v>71</v>
      </c>
      <c r="B149" s="111">
        <v>2021</v>
      </c>
      <c r="C149" s="112">
        <v>44450</v>
      </c>
      <c r="D149" s="111" t="s">
        <v>72</v>
      </c>
      <c r="E149" s="111" t="s">
        <v>394</v>
      </c>
      <c r="F149" s="111" t="s">
        <v>27</v>
      </c>
      <c r="G149" s="113">
        <f>_xlfn.IFNA((C149-VLOOKUP(I149,Riders!$A$2:$C$213,2,FALSE))/365,400)</f>
        <v>400</v>
      </c>
      <c r="H149" s="111">
        <v>9</v>
      </c>
      <c r="I149" s="111" t="s">
        <v>412</v>
      </c>
      <c r="J149" s="121">
        <v>13.739000000000001</v>
      </c>
      <c r="K149" s="122">
        <v>8.093</v>
      </c>
      <c r="L149" s="122">
        <v>8.0990000000000002</v>
      </c>
      <c r="M149" s="122">
        <v>7.8270000000000017</v>
      </c>
      <c r="N149" s="122">
        <v>37.758000000000003</v>
      </c>
      <c r="O149" s="117">
        <f t="shared" si="3"/>
        <v>47.672016526299061</v>
      </c>
    </row>
    <row r="150" spans="1:15" x14ac:dyDescent="0.35">
      <c r="A150" s="111" t="s">
        <v>71</v>
      </c>
      <c r="B150" s="111">
        <v>2021</v>
      </c>
      <c r="C150" s="112">
        <v>44450</v>
      </c>
      <c r="D150" s="111" t="s">
        <v>72</v>
      </c>
      <c r="E150" s="111" t="s">
        <v>394</v>
      </c>
      <c r="F150" s="111" t="s">
        <v>27</v>
      </c>
      <c r="G150" s="113">
        <f>_xlfn.IFNA((C150-VLOOKUP(I150,Riders!$A$2:$C$213,2,FALSE))/365,400)</f>
        <v>400</v>
      </c>
      <c r="H150" s="111">
        <v>10</v>
      </c>
      <c r="I150" s="111" t="s">
        <v>413</v>
      </c>
      <c r="J150" s="123">
        <v>13.926</v>
      </c>
      <c r="K150" s="124">
        <v>8.2960000000000012</v>
      </c>
      <c r="L150" s="124">
        <v>7.9349999999999987</v>
      </c>
      <c r="M150" s="124">
        <v>7.8300000000000018</v>
      </c>
      <c r="N150" s="124">
        <v>37.987000000000002</v>
      </c>
      <c r="O150" s="117">
        <f t="shared" si="3"/>
        <v>47.384631584489426</v>
      </c>
    </row>
    <row r="151" spans="1:15" x14ac:dyDescent="0.35">
      <c r="A151" s="111" t="s">
        <v>71</v>
      </c>
      <c r="B151" s="111">
        <v>2021</v>
      </c>
      <c r="C151" s="112">
        <v>44450</v>
      </c>
      <c r="D151" s="111" t="s">
        <v>72</v>
      </c>
      <c r="E151" s="111" t="s">
        <v>394</v>
      </c>
      <c r="F151" s="111" t="s">
        <v>70</v>
      </c>
      <c r="G151" s="113">
        <f>_xlfn.IFNA((C151-VLOOKUP(I151,Riders!$A$2:$C$213,2,FALSE))/365,400)</f>
        <v>400</v>
      </c>
      <c r="H151" s="111">
        <v>11</v>
      </c>
      <c r="I151" s="111" t="s">
        <v>409</v>
      </c>
      <c r="J151" s="121">
        <v>14.196</v>
      </c>
      <c r="K151" s="122">
        <v>8.5009999999999994</v>
      </c>
      <c r="L151" s="122">
        <v>8.2780000000000022</v>
      </c>
      <c r="M151" s="122">
        <v>8.4759999999999991</v>
      </c>
      <c r="N151" s="122">
        <v>39.451000000000001</v>
      </c>
      <c r="O151" s="117">
        <f t="shared" si="3"/>
        <v>45.626219867683965</v>
      </c>
    </row>
    <row r="152" spans="1:15" x14ac:dyDescent="0.35">
      <c r="A152" s="111" t="s">
        <v>71</v>
      </c>
      <c r="B152" s="111">
        <v>2021</v>
      </c>
      <c r="C152" s="112">
        <v>44450</v>
      </c>
      <c r="D152" s="111" t="s">
        <v>72</v>
      </c>
      <c r="E152" s="111" t="s">
        <v>394</v>
      </c>
      <c r="F152" s="111" t="s">
        <v>70</v>
      </c>
      <c r="G152" s="113">
        <f>_xlfn.IFNA((C152-VLOOKUP(I152,Riders!$A$2:$C$213,2,FALSE))/365,400)</f>
        <v>400</v>
      </c>
      <c r="H152" s="111">
        <v>12</v>
      </c>
      <c r="I152" s="111" t="s">
        <v>408</v>
      </c>
      <c r="J152" s="123">
        <v>15.002000000000001</v>
      </c>
      <c r="K152" s="124">
        <v>8.7819999999999983</v>
      </c>
      <c r="L152" s="124">
        <v>8.5399999999999991</v>
      </c>
      <c r="M152" s="124">
        <v>8.5670000000000002</v>
      </c>
      <c r="N152" s="124">
        <v>40.890999999999998</v>
      </c>
      <c r="O152" s="117">
        <f t="shared" si="3"/>
        <v>44.019466386246364</v>
      </c>
    </row>
    <row r="153" spans="1:15" x14ac:dyDescent="0.35">
      <c r="A153" s="118" t="s">
        <v>71</v>
      </c>
      <c r="B153" s="118">
        <v>2021</v>
      </c>
      <c r="C153" s="119">
        <v>44450</v>
      </c>
      <c r="D153" s="118" t="s">
        <v>72</v>
      </c>
      <c r="E153" s="118" t="s">
        <v>208</v>
      </c>
      <c r="F153" s="111" t="s">
        <v>21</v>
      </c>
      <c r="G153" s="113" t="e">
        <f>_xlfn.IFNA((C153-VLOOKUP(I153,Riders!$A$2:$C$213,2,FALSE))/365,400)</f>
        <v>#VALUE!</v>
      </c>
      <c r="H153" s="118">
        <v>1</v>
      </c>
      <c r="I153" s="118" t="s">
        <v>20</v>
      </c>
      <c r="J153" s="121">
        <v>11.762</v>
      </c>
      <c r="K153" s="122">
        <v>7.338000000000001</v>
      </c>
      <c r="L153" s="122">
        <v>6.9379999999999988</v>
      </c>
      <c r="M153" s="122">
        <v>7.1949999999999967</v>
      </c>
      <c r="N153" s="122">
        <v>33.232999999999997</v>
      </c>
      <c r="O153" s="117">
        <f t="shared" si="3"/>
        <v>54.163030722474652</v>
      </c>
    </row>
    <row r="154" spans="1:15" x14ac:dyDescent="0.35">
      <c r="A154" s="118" t="s">
        <v>71</v>
      </c>
      <c r="B154" s="118">
        <v>2021</v>
      </c>
      <c r="C154" s="119">
        <v>44450</v>
      </c>
      <c r="D154" s="118" t="s">
        <v>72</v>
      </c>
      <c r="E154" s="118" t="s">
        <v>208</v>
      </c>
      <c r="F154" s="111" t="s">
        <v>17</v>
      </c>
      <c r="G154" s="113" t="e">
        <f>_xlfn.IFNA((C154-VLOOKUP(I154,Riders!$A$2:$C$213,2,FALSE))/365,400)</f>
        <v>#VALUE!</v>
      </c>
      <c r="H154" s="118">
        <v>2</v>
      </c>
      <c r="I154" s="118" t="s">
        <v>16</v>
      </c>
      <c r="J154" s="123">
        <v>12.462</v>
      </c>
      <c r="K154" s="124">
        <v>7.5770000000000017</v>
      </c>
      <c r="L154" s="124">
        <v>7.1759999999999984</v>
      </c>
      <c r="M154" s="124">
        <v>7.2910000000000004</v>
      </c>
      <c r="N154" s="124">
        <v>34.506</v>
      </c>
      <c r="O154" s="117">
        <f t="shared" si="3"/>
        <v>52.164840897235266</v>
      </c>
    </row>
    <row r="155" spans="1:15" x14ac:dyDescent="0.35">
      <c r="A155" s="118" t="s">
        <v>71</v>
      </c>
      <c r="B155" s="118">
        <v>2021</v>
      </c>
      <c r="C155" s="119">
        <v>44450</v>
      </c>
      <c r="D155" s="118" t="s">
        <v>72</v>
      </c>
      <c r="E155" s="118" t="s">
        <v>208</v>
      </c>
      <c r="F155" s="111" t="s">
        <v>47</v>
      </c>
      <c r="G155" s="113" t="e">
        <f>_xlfn.IFNA((C155-VLOOKUP(I155,Riders!$A$2:$C$213,2,FALSE))/365,400)</f>
        <v>#VALUE!</v>
      </c>
      <c r="H155" s="118">
        <v>3</v>
      </c>
      <c r="I155" s="118" t="s">
        <v>46</v>
      </c>
      <c r="J155" s="121">
        <v>12.367000000000001</v>
      </c>
      <c r="K155" s="122">
        <v>7.7169999999999987</v>
      </c>
      <c r="L155" s="122">
        <v>7.3449999999999989</v>
      </c>
      <c r="M155" s="122">
        <v>7.5259999999999998</v>
      </c>
      <c r="N155" s="122">
        <v>34.954999999999998</v>
      </c>
      <c r="O155" s="117">
        <f t="shared" si="3"/>
        <v>51.494779001573455</v>
      </c>
    </row>
    <row r="156" spans="1:15" x14ac:dyDescent="0.35">
      <c r="A156" s="118" t="s">
        <v>71</v>
      </c>
      <c r="B156" s="118">
        <v>2021</v>
      </c>
      <c r="C156" s="119">
        <v>44450</v>
      </c>
      <c r="D156" s="118" t="s">
        <v>72</v>
      </c>
      <c r="E156" s="118" t="s">
        <v>208</v>
      </c>
      <c r="F156" s="111" t="s">
        <v>21</v>
      </c>
      <c r="G156" s="113" t="e">
        <f>_xlfn.IFNA((C156-VLOOKUP(I156,Riders!$A$2:$C$213,2,FALSE))/365,400)</f>
        <v>#VALUE!</v>
      </c>
      <c r="H156" s="118">
        <v>4</v>
      </c>
      <c r="I156" s="118" t="s">
        <v>86</v>
      </c>
      <c r="J156" s="123">
        <v>12.569000000000001</v>
      </c>
      <c r="K156" s="124">
        <v>7.7319999999999975</v>
      </c>
      <c r="L156" s="124">
        <v>7.3170000000000002</v>
      </c>
      <c r="M156" s="124">
        <v>7.5100000000000016</v>
      </c>
      <c r="N156" s="124">
        <v>35.128</v>
      </c>
      <c r="O156" s="117">
        <f t="shared" si="3"/>
        <v>51.241175130949671</v>
      </c>
    </row>
    <row r="157" spans="1:15" x14ac:dyDescent="0.35">
      <c r="A157" s="118" t="s">
        <v>71</v>
      </c>
      <c r="B157" s="118">
        <v>2021</v>
      </c>
      <c r="C157" s="119">
        <v>44450</v>
      </c>
      <c r="D157" s="118" t="s">
        <v>72</v>
      </c>
      <c r="E157" s="118" t="s">
        <v>208</v>
      </c>
      <c r="F157" s="111" t="s">
        <v>49</v>
      </c>
      <c r="G157" s="113">
        <f>_xlfn.IFNA((C157-VLOOKUP(I157,Riders!$A$2:$C$213,2,FALSE))/365,400)</f>
        <v>400</v>
      </c>
      <c r="H157" s="118">
        <v>5</v>
      </c>
      <c r="I157" s="118" t="s">
        <v>116</v>
      </c>
      <c r="J157" s="121">
        <v>12.266</v>
      </c>
      <c r="K157" s="122">
        <v>7.7569999999999997</v>
      </c>
      <c r="L157" s="122">
        <v>7.4770000000000003</v>
      </c>
      <c r="M157" s="122">
        <v>7.7959999999999994</v>
      </c>
      <c r="N157" s="122">
        <v>35.295999999999999</v>
      </c>
      <c r="O157" s="117">
        <f t="shared" si="3"/>
        <v>50.99728014505893</v>
      </c>
    </row>
    <row r="158" spans="1:15" x14ac:dyDescent="0.35">
      <c r="A158" s="118" t="s">
        <v>71</v>
      </c>
      <c r="B158" s="118">
        <v>2021</v>
      </c>
      <c r="C158" s="119">
        <v>44450</v>
      </c>
      <c r="D158" s="118" t="s">
        <v>72</v>
      </c>
      <c r="E158" s="118" t="s">
        <v>208</v>
      </c>
      <c r="F158" s="111" t="s">
        <v>59</v>
      </c>
      <c r="G158" s="113" t="e">
        <f>_xlfn.IFNA((C158-VLOOKUP(I158,Riders!$A$2:$C$213,2,FALSE))/365,400)</f>
        <v>#VALUE!</v>
      </c>
      <c r="H158" s="118">
        <v>6</v>
      </c>
      <c r="I158" s="118" t="s">
        <v>58</v>
      </c>
      <c r="J158" s="123">
        <v>12.683</v>
      </c>
      <c r="K158" s="124">
        <v>7.7669999999999995</v>
      </c>
      <c r="L158" s="124">
        <v>7.3790000000000013</v>
      </c>
      <c r="M158" s="124">
        <v>7.5169999999999959</v>
      </c>
      <c r="N158" s="124">
        <v>35.345999999999997</v>
      </c>
      <c r="O158" s="117">
        <f t="shared" si="3"/>
        <v>50.925140044135127</v>
      </c>
    </row>
    <row r="159" spans="1:15" x14ac:dyDescent="0.35">
      <c r="A159" s="118" t="s">
        <v>71</v>
      </c>
      <c r="B159" s="118">
        <v>2021</v>
      </c>
      <c r="C159" s="119">
        <v>44450</v>
      </c>
      <c r="D159" s="118" t="s">
        <v>72</v>
      </c>
      <c r="E159" s="118" t="s">
        <v>208</v>
      </c>
      <c r="F159" s="111" t="s">
        <v>59</v>
      </c>
      <c r="G159" s="113">
        <f>_xlfn.IFNA((C159-VLOOKUP(I159,Riders!$A$2:$C$213,2,FALSE))/365,400)</f>
        <v>400</v>
      </c>
      <c r="H159" s="118">
        <v>7</v>
      </c>
      <c r="I159" s="118" t="s">
        <v>411</v>
      </c>
      <c r="J159" s="121">
        <v>13.465</v>
      </c>
      <c r="K159" s="122">
        <v>8.1430000000000007</v>
      </c>
      <c r="L159" s="122">
        <v>7.7800000000000011</v>
      </c>
      <c r="M159" s="122">
        <v>7.9719999999999978</v>
      </c>
      <c r="N159" s="122">
        <v>37.36</v>
      </c>
      <c r="O159" s="117">
        <f t="shared" si="3"/>
        <v>48.179871520342616</v>
      </c>
    </row>
    <row r="160" spans="1:15" x14ac:dyDescent="0.35">
      <c r="A160" s="118" t="s">
        <v>71</v>
      </c>
      <c r="B160" s="118">
        <v>2021</v>
      </c>
      <c r="C160" s="119">
        <v>44450</v>
      </c>
      <c r="D160" s="118" t="s">
        <v>72</v>
      </c>
      <c r="E160" s="118" t="s">
        <v>208</v>
      </c>
      <c r="F160" s="111" t="s">
        <v>88</v>
      </c>
      <c r="G160" s="113" t="e">
        <f>_xlfn.IFNA((C160-VLOOKUP(I160,Riders!$A$2:$C$213,2,FALSE))/365,400)</f>
        <v>#VALUE!</v>
      </c>
      <c r="H160" s="118">
        <v>8</v>
      </c>
      <c r="I160" s="118" t="s">
        <v>87</v>
      </c>
      <c r="J160" s="123">
        <v>13.243</v>
      </c>
      <c r="K160" s="124">
        <v>8.0810000000000013</v>
      </c>
      <c r="L160" s="124">
        <v>7.8489999999999966</v>
      </c>
      <c r="M160" s="124">
        <v>8.2660000000000018</v>
      </c>
      <c r="N160" s="124">
        <v>37.439</v>
      </c>
      <c r="O160" s="117">
        <f t="shared" si="3"/>
        <v>48.078207217073107</v>
      </c>
    </row>
    <row r="161" spans="1:15" x14ac:dyDescent="0.35">
      <c r="A161" s="111" t="s">
        <v>120</v>
      </c>
      <c r="B161" s="111">
        <v>2021</v>
      </c>
      <c r="C161" s="112">
        <v>44387</v>
      </c>
      <c r="D161" s="111" t="s">
        <v>72</v>
      </c>
      <c r="E161" s="111" t="s">
        <v>394</v>
      </c>
      <c r="F161" s="111" t="s">
        <v>121</v>
      </c>
      <c r="G161" s="113">
        <f>_xlfn.IFNA((C161-VLOOKUP(I161,Riders!$A$2:$C$213,2,FALSE))/365,400)</f>
        <v>400</v>
      </c>
      <c r="H161" s="111">
        <v>1</v>
      </c>
      <c r="I161" s="111" t="s">
        <v>414</v>
      </c>
      <c r="J161" s="121">
        <v>11.965999999999999</v>
      </c>
      <c r="K161" s="122">
        <v>7.3580000000000023</v>
      </c>
      <c r="L161" s="122">
        <v>7.1859999999999999</v>
      </c>
      <c r="M161" s="122">
        <v>7.4439999999999991</v>
      </c>
      <c r="N161" s="122">
        <v>33.954000000000001</v>
      </c>
      <c r="O161" s="117">
        <f t="shared" si="3"/>
        <v>53.012899805619369</v>
      </c>
    </row>
    <row r="162" spans="1:15" x14ac:dyDescent="0.35">
      <c r="A162" s="111" t="s">
        <v>120</v>
      </c>
      <c r="B162" s="111">
        <v>2021</v>
      </c>
      <c r="C162" s="112">
        <v>44387</v>
      </c>
      <c r="D162" s="111" t="s">
        <v>72</v>
      </c>
      <c r="E162" s="111" t="s">
        <v>394</v>
      </c>
      <c r="F162" s="111" t="s">
        <v>21</v>
      </c>
      <c r="G162" s="113" t="e">
        <f>_xlfn.IFNA((C162-VLOOKUP(I162,Riders!$A$2:$C$213,2,FALSE))/365,400)</f>
        <v>#VALUE!</v>
      </c>
      <c r="H162" s="111">
        <v>2</v>
      </c>
      <c r="I162" s="111" t="s">
        <v>20</v>
      </c>
      <c r="J162" s="123">
        <v>12.212999999999999</v>
      </c>
      <c r="K162" s="124">
        <v>7.447000000000001</v>
      </c>
      <c r="L162" s="124">
        <v>7.1089999999999982</v>
      </c>
      <c r="M162" s="124">
        <v>7.257000000000005</v>
      </c>
      <c r="N162" s="124">
        <v>34.026000000000003</v>
      </c>
      <c r="O162" s="117">
        <f t="shared" si="3"/>
        <v>52.900722976547343</v>
      </c>
    </row>
    <row r="163" spans="1:15" x14ac:dyDescent="0.35">
      <c r="A163" s="111" t="s">
        <v>120</v>
      </c>
      <c r="B163" s="111">
        <v>2021</v>
      </c>
      <c r="C163" s="112">
        <v>44387</v>
      </c>
      <c r="D163" s="111" t="s">
        <v>72</v>
      </c>
      <c r="E163" s="111" t="s">
        <v>394</v>
      </c>
      <c r="F163" s="111" t="s">
        <v>121</v>
      </c>
      <c r="G163" s="113">
        <f>_xlfn.IFNA((C163-VLOOKUP(I163,Riders!$A$2:$C$213,2,FALSE))/365,400)</f>
        <v>400</v>
      </c>
      <c r="H163" s="111">
        <v>3</v>
      </c>
      <c r="I163" s="111" t="s">
        <v>415</v>
      </c>
      <c r="J163" s="121">
        <v>11.663</v>
      </c>
      <c r="K163" s="122">
        <v>7.3820000000000014</v>
      </c>
      <c r="L163" s="122">
        <v>7.3639999999999972</v>
      </c>
      <c r="M163" s="122">
        <v>7.8109999999999999</v>
      </c>
      <c r="N163" s="122">
        <v>34.22</v>
      </c>
      <c r="O163" s="117">
        <f t="shared" si="3"/>
        <v>52.600818234950324</v>
      </c>
    </row>
    <row r="164" spans="1:15" x14ac:dyDescent="0.35">
      <c r="A164" s="111" t="s">
        <v>120</v>
      </c>
      <c r="B164" s="111">
        <v>2021</v>
      </c>
      <c r="C164" s="112">
        <v>44387</v>
      </c>
      <c r="D164" s="111" t="s">
        <v>72</v>
      </c>
      <c r="E164" s="111" t="s">
        <v>394</v>
      </c>
      <c r="F164" s="111" t="s">
        <v>127</v>
      </c>
      <c r="G164" s="113">
        <f>_xlfn.IFNA((C164-VLOOKUP(I164,Riders!$A$2:$C$213,2,FALSE))/365,400)</f>
        <v>400</v>
      </c>
      <c r="H164" s="111">
        <v>4</v>
      </c>
      <c r="I164" s="111" t="s">
        <v>126</v>
      </c>
      <c r="J164" s="123">
        <v>12.164999999999999</v>
      </c>
      <c r="K164" s="124">
        <v>7.4740000000000002</v>
      </c>
      <c r="L164" s="124">
        <v>7.3300000000000018</v>
      </c>
      <c r="M164" s="124">
        <v>7.5739999999999981</v>
      </c>
      <c r="N164" s="124">
        <v>34.542999999999999</v>
      </c>
      <c r="O164" s="117">
        <f t="shared" si="3"/>
        <v>52.108965637032107</v>
      </c>
    </row>
    <row r="165" spans="1:15" x14ac:dyDescent="0.35">
      <c r="A165" s="111" t="s">
        <v>120</v>
      </c>
      <c r="B165" s="111">
        <v>2021</v>
      </c>
      <c r="C165" s="112">
        <v>44387</v>
      </c>
      <c r="D165" s="111" t="s">
        <v>72</v>
      </c>
      <c r="E165" s="111" t="s">
        <v>394</v>
      </c>
      <c r="F165" s="111" t="s">
        <v>56</v>
      </c>
      <c r="G165" s="113" t="e">
        <f>_xlfn.IFNA((C165-VLOOKUP(I165,Riders!$A$2:$C$213,2,FALSE))/365,400)</f>
        <v>#VALUE!</v>
      </c>
      <c r="H165" s="111">
        <v>5</v>
      </c>
      <c r="I165" s="111" t="s">
        <v>55</v>
      </c>
      <c r="J165" s="121">
        <v>12.827</v>
      </c>
      <c r="K165" s="122">
        <v>7.4749999999999996</v>
      </c>
      <c r="L165" s="122">
        <v>7.2510000000000012</v>
      </c>
      <c r="M165" s="122">
        <v>7.5500000000000007</v>
      </c>
      <c r="N165" s="122">
        <v>35.103000000000002</v>
      </c>
      <c r="O165" s="117">
        <f t="shared" si="3"/>
        <v>51.27766857533544</v>
      </c>
    </row>
    <row r="166" spans="1:15" x14ac:dyDescent="0.35">
      <c r="A166" s="111" t="s">
        <v>120</v>
      </c>
      <c r="B166" s="111">
        <v>2021</v>
      </c>
      <c r="C166" s="112">
        <v>44387</v>
      </c>
      <c r="D166" s="111" t="s">
        <v>72</v>
      </c>
      <c r="E166" s="111" t="s">
        <v>394</v>
      </c>
      <c r="F166" s="111" t="s">
        <v>15</v>
      </c>
      <c r="G166" s="113" t="e">
        <f>_xlfn.IFNA((C166-VLOOKUP(I166,Riders!$A$2:$C$213,2,FALSE))/365,400)</f>
        <v>#VALUE!</v>
      </c>
      <c r="H166" s="111">
        <v>6</v>
      </c>
      <c r="I166" s="111" t="s">
        <v>416</v>
      </c>
      <c r="J166" s="123">
        <v>12.342000000000001</v>
      </c>
      <c r="K166" s="124">
        <v>7.7279999999999998</v>
      </c>
      <c r="L166" s="124">
        <v>7.5670000000000002</v>
      </c>
      <c r="M166" s="124">
        <v>7.7509999999999977</v>
      </c>
      <c r="N166" s="124">
        <v>35.387999999999998</v>
      </c>
      <c r="O166" s="117">
        <f t="shared" si="3"/>
        <v>50.864699898270601</v>
      </c>
    </row>
    <row r="167" spans="1:15" x14ac:dyDescent="0.35">
      <c r="A167" s="111" t="s">
        <v>120</v>
      </c>
      <c r="B167" s="111">
        <v>2021</v>
      </c>
      <c r="C167" s="112">
        <v>44387</v>
      </c>
      <c r="D167" s="111" t="s">
        <v>72</v>
      </c>
      <c r="E167" s="111" t="s">
        <v>394</v>
      </c>
      <c r="F167" s="111" t="s">
        <v>15</v>
      </c>
      <c r="G167" s="113" t="e">
        <f>_xlfn.IFNA((C167-VLOOKUP(I167,Riders!$A$2:$C$213,2,FALSE))/365,400)</f>
        <v>#VALUE!</v>
      </c>
      <c r="H167" s="111">
        <v>7</v>
      </c>
      <c r="I167" s="111" t="s">
        <v>128</v>
      </c>
      <c r="J167" s="121">
        <v>13.118</v>
      </c>
      <c r="K167" s="122">
        <v>8.011000000000001</v>
      </c>
      <c r="L167" s="122">
        <v>7.6119999999999983</v>
      </c>
      <c r="M167" s="122">
        <v>7.6199999999999974</v>
      </c>
      <c r="N167" s="122">
        <v>36.360999999999997</v>
      </c>
      <c r="O167" s="117">
        <f t="shared" si="3"/>
        <v>49.503589010203243</v>
      </c>
    </row>
    <row r="168" spans="1:15" x14ac:dyDescent="0.35">
      <c r="A168" s="111" t="s">
        <v>120</v>
      </c>
      <c r="B168" s="111">
        <v>2021</v>
      </c>
      <c r="C168" s="112">
        <v>44387</v>
      </c>
      <c r="D168" s="111" t="s">
        <v>72</v>
      </c>
      <c r="E168" s="111" t="s">
        <v>394</v>
      </c>
      <c r="F168" s="111" t="s">
        <v>31</v>
      </c>
      <c r="G168" s="113" t="e">
        <f>_xlfn.IFNA((C168-VLOOKUP(I168,Riders!$A$2:$C$213,2,FALSE))/365,400)</f>
        <v>#VALUE!</v>
      </c>
      <c r="H168" s="111">
        <v>8</v>
      </c>
      <c r="I168" s="111" t="s">
        <v>115</v>
      </c>
      <c r="J168" s="123">
        <v>13.553000000000001</v>
      </c>
      <c r="K168" s="124">
        <v>7.7629999999999981</v>
      </c>
      <c r="L168" s="124">
        <v>7.7029999999999994</v>
      </c>
      <c r="M168" s="124">
        <v>8.0110000000000028</v>
      </c>
      <c r="N168" s="124">
        <v>37.03</v>
      </c>
      <c r="O168" s="117">
        <f t="shared" si="3"/>
        <v>48.60923575479341</v>
      </c>
    </row>
    <row r="169" spans="1:15" x14ac:dyDescent="0.35">
      <c r="A169" s="111" t="s">
        <v>120</v>
      </c>
      <c r="B169" s="111">
        <v>2021</v>
      </c>
      <c r="C169" s="112">
        <v>44387</v>
      </c>
      <c r="D169" s="111" t="s">
        <v>72</v>
      </c>
      <c r="E169" s="111" t="s">
        <v>394</v>
      </c>
      <c r="F169" s="111" t="s">
        <v>238</v>
      </c>
      <c r="G169" s="113" t="e">
        <f>_xlfn.IFNA((C169-VLOOKUP(I169,Riders!$A$2:$C$213,2,FALSE))/365,400)</f>
        <v>#VALUE!</v>
      </c>
      <c r="H169" s="111">
        <v>9</v>
      </c>
      <c r="I169" s="111" t="s">
        <v>237</v>
      </c>
      <c r="J169" s="121">
        <v>13.512</v>
      </c>
      <c r="K169" s="122">
        <v>8.0530000000000008</v>
      </c>
      <c r="L169" s="122">
        <v>7.8379999999999974</v>
      </c>
      <c r="M169" s="122">
        <v>7.8340000000000032</v>
      </c>
      <c r="N169" s="122">
        <v>37.237000000000002</v>
      </c>
      <c r="O169" s="117">
        <f t="shared" si="3"/>
        <v>48.339017643741435</v>
      </c>
    </row>
    <row r="170" spans="1:15" x14ac:dyDescent="0.35">
      <c r="A170" s="111" t="s">
        <v>120</v>
      </c>
      <c r="B170" s="111">
        <v>2021</v>
      </c>
      <c r="C170" s="112">
        <v>44387</v>
      </c>
      <c r="D170" s="111" t="s">
        <v>72</v>
      </c>
      <c r="E170" s="111" t="s">
        <v>394</v>
      </c>
      <c r="F170" s="111" t="s">
        <v>238</v>
      </c>
      <c r="G170" s="113">
        <f>_xlfn.IFNA((C170-VLOOKUP(I170,Riders!$A$2:$C$213,2,FALSE))/365,400)</f>
        <v>400</v>
      </c>
      <c r="H170" s="111">
        <v>10</v>
      </c>
      <c r="I170" s="111" t="s">
        <v>417</v>
      </c>
      <c r="J170" s="123">
        <v>14.208</v>
      </c>
      <c r="K170" s="124">
        <v>8.5630000000000006</v>
      </c>
      <c r="L170" s="124">
        <v>8.0299999999999976</v>
      </c>
      <c r="M170" s="124">
        <v>8.0070000000000014</v>
      </c>
      <c r="N170" s="124">
        <v>38.808</v>
      </c>
      <c r="O170" s="117">
        <f t="shared" si="3"/>
        <v>46.382189239332099</v>
      </c>
    </row>
    <row r="171" spans="1:15" x14ac:dyDescent="0.35">
      <c r="A171" s="118" t="s">
        <v>120</v>
      </c>
      <c r="B171" s="118">
        <v>2021</v>
      </c>
      <c r="C171" s="125">
        <v>44387</v>
      </c>
      <c r="D171" s="118" t="s">
        <v>72</v>
      </c>
      <c r="E171" s="118" t="s">
        <v>208</v>
      </c>
      <c r="F171" s="126" t="s">
        <v>21</v>
      </c>
      <c r="G171" s="113" t="e">
        <f>_xlfn.IFNA((C171-VLOOKUP(I171,Riders!$A$2:$C$213,2,FALSE))/365,400)</f>
        <v>#VALUE!</v>
      </c>
      <c r="H171" s="126">
        <v>1</v>
      </c>
      <c r="I171" s="127" t="s">
        <v>20</v>
      </c>
      <c r="J171" s="122">
        <v>12.023</v>
      </c>
      <c r="K171" s="122">
        <v>7.3910000000000018</v>
      </c>
      <c r="L171" s="122">
        <v>7.1129999999999995</v>
      </c>
      <c r="M171" s="122">
        <v>7.2789999999999964</v>
      </c>
      <c r="N171" s="122">
        <v>33.805999999999997</v>
      </c>
      <c r="O171" s="117">
        <f t="shared" si="3"/>
        <v>53.244986097142522</v>
      </c>
    </row>
    <row r="172" spans="1:15" x14ac:dyDescent="0.35">
      <c r="A172" s="128" t="s">
        <v>120</v>
      </c>
      <c r="B172" s="118">
        <v>2021</v>
      </c>
      <c r="C172" s="129">
        <v>44387</v>
      </c>
      <c r="D172" s="128" t="s">
        <v>72</v>
      </c>
      <c r="E172" s="128" t="s">
        <v>208</v>
      </c>
      <c r="F172" s="123" t="s">
        <v>121</v>
      </c>
      <c r="G172" s="113">
        <f>_xlfn.IFNA((C172-VLOOKUP(I172,Riders!$A$2:$C$213,2,FALSE))/365,400)</f>
        <v>400</v>
      </c>
      <c r="H172" s="123">
        <v>2</v>
      </c>
      <c r="I172" s="124" t="s">
        <v>414</v>
      </c>
      <c r="J172" s="124">
        <v>11.98</v>
      </c>
      <c r="K172" s="124">
        <v>7.3679999999999986</v>
      </c>
      <c r="L172" s="124">
        <v>7.1440000000000019</v>
      </c>
      <c r="M172" s="124">
        <v>7.3520000000000003</v>
      </c>
      <c r="N172" s="124">
        <v>33.844000000000001</v>
      </c>
      <c r="O172" s="117">
        <f t="shared" si="3"/>
        <v>53.185202694716935</v>
      </c>
    </row>
    <row r="173" spans="1:15" x14ac:dyDescent="0.35">
      <c r="A173" s="128" t="s">
        <v>120</v>
      </c>
      <c r="B173" s="118">
        <v>2021</v>
      </c>
      <c r="C173" s="130">
        <v>44387</v>
      </c>
      <c r="D173" s="128" t="s">
        <v>72</v>
      </c>
      <c r="E173" s="128" t="s">
        <v>208</v>
      </c>
      <c r="F173" s="121" t="s">
        <v>121</v>
      </c>
      <c r="G173" s="113">
        <f>_xlfn.IFNA((C173-VLOOKUP(I173,Riders!$A$2:$C$213,2,FALSE))/365,400)</f>
        <v>400</v>
      </c>
      <c r="H173" s="121">
        <v>3</v>
      </c>
      <c r="I173" s="122" t="s">
        <v>415</v>
      </c>
      <c r="J173" s="122">
        <v>11.714</v>
      </c>
      <c r="K173" s="122">
        <v>7.3770000000000007</v>
      </c>
      <c r="L173" s="122">
        <v>7.352999999999998</v>
      </c>
      <c r="M173" s="122">
        <v>7.8219999999999992</v>
      </c>
      <c r="N173" s="122">
        <v>34.265999999999998</v>
      </c>
      <c r="O173" s="117">
        <f t="shared" si="3"/>
        <v>52.530204867798986</v>
      </c>
    </row>
    <row r="174" spans="1:15" x14ac:dyDescent="0.35">
      <c r="A174" s="128" t="s">
        <v>120</v>
      </c>
      <c r="B174" s="118">
        <v>2021</v>
      </c>
      <c r="C174" s="129">
        <v>44387</v>
      </c>
      <c r="D174" s="128" t="s">
        <v>72</v>
      </c>
      <c r="E174" s="128" t="s">
        <v>208</v>
      </c>
      <c r="F174" s="123" t="s">
        <v>127</v>
      </c>
      <c r="G174" s="113">
        <f>_xlfn.IFNA((C174-VLOOKUP(I174,Riders!$A$2:$C$213,2,FALSE))/365,400)</f>
        <v>400</v>
      </c>
      <c r="H174" s="123">
        <v>4</v>
      </c>
      <c r="I174" s="124" t="s">
        <v>126</v>
      </c>
      <c r="J174" s="124">
        <v>12.294</v>
      </c>
      <c r="K174" s="124">
        <v>7.4619999999999997</v>
      </c>
      <c r="L174" s="124">
        <v>7.338000000000001</v>
      </c>
      <c r="M174" s="124">
        <v>7.6679999999999993</v>
      </c>
      <c r="N174" s="124">
        <v>34.762</v>
      </c>
      <c r="O174" s="117">
        <f t="shared" si="3"/>
        <v>51.780680052931359</v>
      </c>
    </row>
    <row r="175" spans="1:15" x14ac:dyDescent="0.35">
      <c r="A175" s="128" t="s">
        <v>120</v>
      </c>
      <c r="B175" s="118">
        <v>2021</v>
      </c>
      <c r="C175" s="130">
        <v>44387</v>
      </c>
      <c r="D175" s="128" t="s">
        <v>72</v>
      </c>
      <c r="E175" s="128" t="s">
        <v>208</v>
      </c>
      <c r="F175" s="121" t="s">
        <v>56</v>
      </c>
      <c r="G175" s="113" t="e">
        <f>_xlfn.IFNA((C175-VLOOKUP(I175,Riders!$A$2:$C$213,2,FALSE))/365,400)</f>
        <v>#VALUE!</v>
      </c>
      <c r="H175" s="121">
        <v>5</v>
      </c>
      <c r="I175" s="122" t="s">
        <v>55</v>
      </c>
      <c r="J175" s="122">
        <v>12.802</v>
      </c>
      <c r="K175" s="122">
        <v>7.5010000000000012</v>
      </c>
      <c r="L175" s="122">
        <v>7.259999999999998</v>
      </c>
      <c r="M175" s="122">
        <v>7.5560000000000009</v>
      </c>
      <c r="N175" s="122">
        <v>35.119</v>
      </c>
      <c r="O175" s="117">
        <f t="shared" si="3"/>
        <v>51.254306785500724</v>
      </c>
    </row>
    <row r="176" spans="1:15" x14ac:dyDescent="0.35">
      <c r="A176" s="128" t="s">
        <v>120</v>
      </c>
      <c r="B176" s="118">
        <v>2021</v>
      </c>
      <c r="C176" s="129">
        <v>44387</v>
      </c>
      <c r="D176" s="128" t="s">
        <v>72</v>
      </c>
      <c r="E176" s="128" t="s">
        <v>208</v>
      </c>
      <c r="F176" s="123" t="s">
        <v>15</v>
      </c>
      <c r="G176" s="113" t="e">
        <f>_xlfn.IFNA((C176-VLOOKUP(I176,Riders!$A$2:$C$213,2,FALSE))/365,400)</f>
        <v>#VALUE!</v>
      </c>
      <c r="H176" s="123">
        <v>6</v>
      </c>
      <c r="I176" s="124" t="s">
        <v>416</v>
      </c>
      <c r="J176" s="124">
        <v>12.47</v>
      </c>
      <c r="K176" s="124">
        <v>7.8339999999999979</v>
      </c>
      <c r="L176" s="124">
        <v>7.5450000000000017</v>
      </c>
      <c r="M176" s="124">
        <v>7.7390000000000008</v>
      </c>
      <c r="N176" s="124">
        <v>35.588000000000001</v>
      </c>
      <c r="O176" s="117">
        <f t="shared" si="3"/>
        <v>50.578846802292908</v>
      </c>
    </row>
    <row r="177" spans="1:15" x14ac:dyDescent="0.35">
      <c r="A177" s="128" t="s">
        <v>120</v>
      </c>
      <c r="B177" s="118">
        <v>2021</v>
      </c>
      <c r="C177" s="130">
        <v>44387</v>
      </c>
      <c r="D177" s="128" t="s">
        <v>72</v>
      </c>
      <c r="E177" s="128" t="s">
        <v>208</v>
      </c>
      <c r="F177" s="121" t="s">
        <v>31</v>
      </c>
      <c r="G177" s="113" t="e">
        <f>_xlfn.IFNA((C177-VLOOKUP(I177,Riders!$A$2:$C$213,2,FALSE))/365,400)</f>
        <v>#VALUE!</v>
      </c>
      <c r="H177" s="121">
        <v>7</v>
      </c>
      <c r="I177" s="122" t="s">
        <v>115</v>
      </c>
      <c r="J177" s="122">
        <v>13.14</v>
      </c>
      <c r="K177" s="122">
        <v>7.7409999999999997</v>
      </c>
      <c r="L177" s="122">
        <v>7.57</v>
      </c>
      <c r="M177" s="122">
        <v>7.8699999999999974</v>
      </c>
      <c r="N177" s="122">
        <v>36.320999999999998</v>
      </c>
      <c r="O177" s="117">
        <f t="shared" si="3"/>
        <v>49.558106880317176</v>
      </c>
    </row>
    <row r="178" spans="1:15" x14ac:dyDescent="0.35">
      <c r="A178" s="128" t="s">
        <v>120</v>
      </c>
      <c r="B178" s="118">
        <v>2021</v>
      </c>
      <c r="C178" s="129">
        <v>44387</v>
      </c>
      <c r="D178" s="128" t="s">
        <v>72</v>
      </c>
      <c r="E178" s="128" t="s">
        <v>208</v>
      </c>
      <c r="F178" s="123" t="s">
        <v>15</v>
      </c>
      <c r="G178" s="113" t="e">
        <f>_xlfn.IFNA((C178-VLOOKUP(I178,Riders!$A$2:$C$213,2,FALSE))/365,400)</f>
        <v>#VALUE!</v>
      </c>
      <c r="H178" s="123">
        <v>8</v>
      </c>
      <c r="I178" s="124" t="s">
        <v>128</v>
      </c>
      <c r="J178" s="124">
        <v>13.193</v>
      </c>
      <c r="K178" s="124">
        <v>7.9829999999999988</v>
      </c>
      <c r="L178" s="124">
        <v>7.6010000000000026</v>
      </c>
      <c r="M178" s="124">
        <v>7.6610000000000014</v>
      </c>
      <c r="N178" s="124">
        <v>36.438000000000002</v>
      </c>
      <c r="O178" s="117">
        <f t="shared" si="3"/>
        <v>49.398979087765518</v>
      </c>
    </row>
    <row r="179" spans="1:15" x14ac:dyDescent="0.35">
      <c r="A179" s="111" t="s">
        <v>130</v>
      </c>
      <c r="B179" s="111">
        <v>2021</v>
      </c>
      <c r="C179" s="112">
        <v>44331</v>
      </c>
      <c r="D179" s="111" t="s">
        <v>72</v>
      </c>
      <c r="E179" s="111" t="s">
        <v>394</v>
      </c>
      <c r="F179" s="111" t="s">
        <v>53</v>
      </c>
      <c r="G179" s="113" t="e">
        <f>_xlfn.IFNA((C179-VLOOKUP(I179,Riders!$A$2:$C$213,2,FALSE))/365,400)</f>
        <v>#VALUE!</v>
      </c>
      <c r="H179" s="111">
        <v>1</v>
      </c>
      <c r="I179" s="111" t="s">
        <v>52</v>
      </c>
      <c r="J179" s="121">
        <v>11.872999999999999</v>
      </c>
      <c r="K179" s="122">
        <v>7.4860000000000024</v>
      </c>
      <c r="L179" s="122">
        <v>7.2679999999999971</v>
      </c>
      <c r="M179" s="122">
        <v>7.4670000000000023</v>
      </c>
      <c r="N179" s="122">
        <v>34.094000000000001</v>
      </c>
      <c r="O179" s="117">
        <f t="shared" si="3"/>
        <v>52.795213234000116</v>
      </c>
    </row>
    <row r="180" spans="1:15" x14ac:dyDescent="0.35">
      <c r="A180" s="111" t="s">
        <v>130</v>
      </c>
      <c r="B180" s="111">
        <v>2021</v>
      </c>
      <c r="C180" s="112">
        <v>44331</v>
      </c>
      <c r="D180" s="111" t="s">
        <v>72</v>
      </c>
      <c r="E180" s="111" t="s">
        <v>394</v>
      </c>
      <c r="F180" s="111" t="s">
        <v>61</v>
      </c>
      <c r="G180" s="113" t="e">
        <f>_xlfn.IFNA((C180-VLOOKUP(I180,Riders!$A$2:$C$213,2,FALSE))/365,400)</f>
        <v>#VALUE!</v>
      </c>
      <c r="H180" s="111">
        <v>2</v>
      </c>
      <c r="I180" s="111" t="s">
        <v>60</v>
      </c>
      <c r="J180" s="123">
        <v>12.21</v>
      </c>
      <c r="K180" s="124">
        <v>7.666999999999998</v>
      </c>
      <c r="L180" s="124">
        <v>7.593</v>
      </c>
      <c r="M180" s="124">
        <v>7.8329999999999984</v>
      </c>
      <c r="N180" s="124">
        <v>35.302999999999997</v>
      </c>
      <c r="O180" s="117">
        <f t="shared" si="3"/>
        <v>50.987168229328958</v>
      </c>
    </row>
    <row r="181" spans="1:15" x14ac:dyDescent="0.35">
      <c r="A181" s="111" t="s">
        <v>130</v>
      </c>
      <c r="B181" s="111">
        <v>2021</v>
      </c>
      <c r="C181" s="112">
        <v>44331</v>
      </c>
      <c r="D181" s="111" t="s">
        <v>72</v>
      </c>
      <c r="E181" s="111" t="s">
        <v>394</v>
      </c>
      <c r="F181" s="111" t="s">
        <v>65</v>
      </c>
      <c r="G181" s="113" t="e">
        <f>_xlfn.IFNA((C181-VLOOKUP(I181,Riders!$A$2:$C$213,2,FALSE))/365,400)</f>
        <v>#VALUE!</v>
      </c>
      <c r="H181" s="111">
        <v>3</v>
      </c>
      <c r="I181" s="111" t="s">
        <v>64</v>
      </c>
      <c r="J181" s="121">
        <v>12.696999999999999</v>
      </c>
      <c r="K181" s="122">
        <v>7.7980000000000018</v>
      </c>
      <c r="L181" s="122">
        <v>7.6400000000000006</v>
      </c>
      <c r="M181" s="122">
        <v>7.9149999999999956</v>
      </c>
      <c r="N181" s="122">
        <v>36.049999999999997</v>
      </c>
      <c r="O181" s="117">
        <f t="shared" si="3"/>
        <v>49.930651872399451</v>
      </c>
    </row>
    <row r="182" spans="1:15" x14ac:dyDescent="0.35">
      <c r="A182" s="111" t="s">
        <v>130</v>
      </c>
      <c r="B182" s="111">
        <v>2021</v>
      </c>
      <c r="C182" s="112">
        <v>44331</v>
      </c>
      <c r="D182" s="111" t="s">
        <v>72</v>
      </c>
      <c r="E182" s="111" t="s">
        <v>394</v>
      </c>
      <c r="F182" s="111" t="s">
        <v>59</v>
      </c>
      <c r="G182" s="113" t="e">
        <f>_xlfn.IFNA((C182-VLOOKUP(I182,Riders!$A$2:$C$213,2,FALSE))/365,400)</f>
        <v>#VALUE!</v>
      </c>
      <c r="H182" s="111">
        <v>4</v>
      </c>
      <c r="I182" s="111" t="s">
        <v>58</v>
      </c>
      <c r="J182" s="123">
        <v>13.212999999999999</v>
      </c>
      <c r="K182" s="124">
        <v>7.7219999999999995</v>
      </c>
      <c r="L182" s="124">
        <v>7.5010000000000012</v>
      </c>
      <c r="M182" s="124">
        <v>7.6390000000000029</v>
      </c>
      <c r="N182" s="124">
        <v>36.075000000000003</v>
      </c>
      <c r="O182" s="117">
        <f t="shared" ref="O182:O245" si="4">3.6*500/(N182)</f>
        <v>49.896049896049895</v>
      </c>
    </row>
    <row r="183" spans="1:15" x14ac:dyDescent="0.35">
      <c r="A183" s="111" t="s">
        <v>130</v>
      </c>
      <c r="B183" s="111">
        <v>2021</v>
      </c>
      <c r="C183" s="112">
        <v>44331</v>
      </c>
      <c r="D183" s="111" t="s">
        <v>72</v>
      </c>
      <c r="E183" s="111" t="s">
        <v>394</v>
      </c>
      <c r="F183" s="111" t="s">
        <v>65</v>
      </c>
      <c r="G183" s="113">
        <f>_xlfn.IFNA((C183-VLOOKUP(I183,Riders!$A$2:$C$213,2,FALSE))/365,400)</f>
        <v>400</v>
      </c>
      <c r="H183" s="111">
        <v>5</v>
      </c>
      <c r="I183" s="111" t="s">
        <v>132</v>
      </c>
      <c r="J183" s="121">
        <v>12.868</v>
      </c>
      <c r="K183" s="122">
        <v>7.8459999999999983</v>
      </c>
      <c r="L183" s="122">
        <v>7.6829999999999998</v>
      </c>
      <c r="M183" s="122">
        <v>7.9440000000000026</v>
      </c>
      <c r="N183" s="122">
        <v>36.341000000000001</v>
      </c>
      <c r="O183" s="117">
        <f t="shared" si="4"/>
        <v>49.530832943507335</v>
      </c>
    </row>
    <row r="184" spans="1:15" x14ac:dyDescent="0.35">
      <c r="A184" s="118" t="s">
        <v>130</v>
      </c>
      <c r="B184" s="118">
        <v>2021</v>
      </c>
      <c r="C184" s="119">
        <v>44331</v>
      </c>
      <c r="D184" s="118" t="s">
        <v>72</v>
      </c>
      <c r="E184" s="118" t="s">
        <v>208</v>
      </c>
      <c r="F184" s="118" t="s">
        <v>53</v>
      </c>
      <c r="G184" s="113" t="e">
        <f>_xlfn.IFNA((C184-VLOOKUP(I184,Riders!$A$2:$C$213,2,FALSE))/365,400)</f>
        <v>#VALUE!</v>
      </c>
      <c r="H184" s="118">
        <v>1</v>
      </c>
      <c r="I184" s="118" t="s">
        <v>52</v>
      </c>
      <c r="J184" s="123">
        <v>11.708</v>
      </c>
      <c r="K184" s="124">
        <v>7.4880000000000013</v>
      </c>
      <c r="L184" s="124">
        <v>7.3059999999999974</v>
      </c>
      <c r="M184" s="124">
        <v>7.52</v>
      </c>
      <c r="N184" s="124">
        <v>34.021999999999998</v>
      </c>
      <c r="O184" s="117">
        <f t="shared" si="4"/>
        <v>52.906942566574571</v>
      </c>
    </row>
    <row r="185" spans="1:15" x14ac:dyDescent="0.35">
      <c r="A185" s="118" t="s">
        <v>130</v>
      </c>
      <c r="B185" s="118">
        <v>2021</v>
      </c>
      <c r="C185" s="119">
        <v>44331</v>
      </c>
      <c r="D185" s="118" t="s">
        <v>72</v>
      </c>
      <c r="E185" s="118" t="s">
        <v>208</v>
      </c>
      <c r="F185" s="118" t="s">
        <v>61</v>
      </c>
      <c r="G185" s="113" t="e">
        <f>_xlfn.IFNA((C185-VLOOKUP(I185,Riders!$A$2:$C$213,2,FALSE))/365,400)</f>
        <v>#VALUE!</v>
      </c>
      <c r="H185" s="118">
        <v>2</v>
      </c>
      <c r="I185" s="118" t="s">
        <v>60</v>
      </c>
      <c r="J185" s="121">
        <v>12.2</v>
      </c>
      <c r="K185" s="122">
        <v>7.554000000000002</v>
      </c>
      <c r="L185" s="122">
        <v>7.4579999999999984</v>
      </c>
      <c r="M185" s="122">
        <v>7.6909999999999989</v>
      </c>
      <c r="N185" s="122">
        <v>34.902999999999999</v>
      </c>
      <c r="O185" s="117">
        <f t="shared" si="4"/>
        <v>51.57149815202132</v>
      </c>
    </row>
    <row r="186" spans="1:15" x14ac:dyDescent="0.35">
      <c r="A186" s="118" t="s">
        <v>130</v>
      </c>
      <c r="B186" s="118">
        <v>2021</v>
      </c>
      <c r="C186" s="119">
        <v>44331</v>
      </c>
      <c r="D186" s="118" t="s">
        <v>72</v>
      </c>
      <c r="E186" s="118" t="s">
        <v>208</v>
      </c>
      <c r="F186" s="118" t="s">
        <v>59</v>
      </c>
      <c r="G186" s="113" t="e">
        <f>_xlfn.IFNA((C186-VLOOKUP(I186,Riders!$A$2:$C$213,2,FALSE))/365,400)</f>
        <v>#VALUE!</v>
      </c>
      <c r="H186" s="118">
        <v>3</v>
      </c>
      <c r="I186" s="118" t="s">
        <v>58</v>
      </c>
      <c r="J186" s="123">
        <v>12.862</v>
      </c>
      <c r="K186" s="124">
        <v>7.6309999999999985</v>
      </c>
      <c r="L186" s="124">
        <v>7.4390000000000001</v>
      </c>
      <c r="M186" s="124">
        <v>7.5610000000000035</v>
      </c>
      <c r="N186" s="124">
        <v>35.493000000000002</v>
      </c>
      <c r="O186" s="117">
        <f t="shared" si="4"/>
        <v>50.714225340207925</v>
      </c>
    </row>
    <row r="187" spans="1:15" x14ac:dyDescent="0.35">
      <c r="A187" s="118" t="s">
        <v>130</v>
      </c>
      <c r="B187" s="118">
        <v>2021</v>
      </c>
      <c r="C187" s="119">
        <v>44331</v>
      </c>
      <c r="D187" s="118" t="s">
        <v>72</v>
      </c>
      <c r="E187" s="118" t="s">
        <v>208</v>
      </c>
      <c r="F187" s="118" t="s">
        <v>65</v>
      </c>
      <c r="G187" s="113" t="e">
        <f>_xlfn.IFNA((C187-VLOOKUP(I187,Riders!$A$2:$C$213,2,FALSE))/365,400)</f>
        <v>#VALUE!</v>
      </c>
      <c r="H187" s="118">
        <v>4</v>
      </c>
      <c r="I187" s="118" t="s">
        <v>64</v>
      </c>
      <c r="J187" s="121">
        <v>12.484999999999999</v>
      </c>
      <c r="K187" s="122">
        <v>7.7460000000000022</v>
      </c>
      <c r="L187" s="122">
        <v>7.6309999999999967</v>
      </c>
      <c r="M187" s="122">
        <v>7.9649999999999999</v>
      </c>
      <c r="N187" s="122">
        <v>35.826999999999998</v>
      </c>
      <c r="O187" s="117">
        <f t="shared" si="4"/>
        <v>50.24143802160382</v>
      </c>
    </row>
    <row r="188" spans="1:15" x14ac:dyDescent="0.35">
      <c r="A188" s="118" t="s">
        <v>130</v>
      </c>
      <c r="B188" s="118">
        <v>2021</v>
      </c>
      <c r="C188" s="119">
        <v>44331</v>
      </c>
      <c r="D188" s="118" t="s">
        <v>72</v>
      </c>
      <c r="E188" s="118" t="s">
        <v>208</v>
      </c>
      <c r="F188" s="118" t="s">
        <v>65</v>
      </c>
      <c r="G188" s="113">
        <f>_xlfn.IFNA((C188-VLOOKUP(I188,Riders!$A$2:$C$213,2,FALSE))/365,400)</f>
        <v>400</v>
      </c>
      <c r="H188" s="118">
        <v>5</v>
      </c>
      <c r="I188" s="118" t="s">
        <v>132</v>
      </c>
      <c r="J188" s="123">
        <v>12.72</v>
      </c>
      <c r="K188" s="124">
        <v>7.8059999999999992</v>
      </c>
      <c r="L188" s="124">
        <v>7.6969999999999992</v>
      </c>
      <c r="M188" s="124">
        <v>7.9260000000000019</v>
      </c>
      <c r="N188" s="124">
        <v>36.149000000000001</v>
      </c>
      <c r="O188" s="117">
        <f t="shared" si="4"/>
        <v>49.793908545187968</v>
      </c>
    </row>
    <row r="189" spans="1:15" x14ac:dyDescent="0.35">
      <c r="A189" s="118" t="s">
        <v>134</v>
      </c>
      <c r="B189" s="118">
        <v>2020</v>
      </c>
      <c r="C189" s="125">
        <v>43890</v>
      </c>
      <c r="D189" s="118" t="s">
        <v>13</v>
      </c>
      <c r="E189" s="118" t="s">
        <v>394</v>
      </c>
      <c r="F189" s="126" t="s">
        <v>15</v>
      </c>
      <c r="G189" s="113" t="e">
        <f>_xlfn.IFNA((C189-VLOOKUP(I189,Riders!$A$2:$C$213,2,FALSE))/365,400)</f>
        <v>#VALUE!</v>
      </c>
      <c r="H189" s="118">
        <v>1</v>
      </c>
      <c r="I189" s="126" t="s">
        <v>14</v>
      </c>
      <c r="J189" s="122">
        <v>12.038</v>
      </c>
      <c r="K189" s="122">
        <v>7.1649999999999991</v>
      </c>
      <c r="L189" s="122">
        <v>6.9370000000000012</v>
      </c>
      <c r="M189" s="122">
        <v>7.0570000000000022</v>
      </c>
      <c r="N189" s="122">
        <v>33.197000000000003</v>
      </c>
      <c r="O189" s="117">
        <f t="shared" si="4"/>
        <v>54.221767027141006</v>
      </c>
    </row>
    <row r="190" spans="1:15" x14ac:dyDescent="0.35">
      <c r="A190" s="128" t="s">
        <v>134</v>
      </c>
      <c r="B190" s="128">
        <v>2020</v>
      </c>
      <c r="C190" s="129">
        <v>43890</v>
      </c>
      <c r="D190" s="128" t="s">
        <v>13</v>
      </c>
      <c r="E190" s="128" t="s">
        <v>394</v>
      </c>
      <c r="F190" s="123" t="s">
        <v>15</v>
      </c>
      <c r="G190" s="113" t="e">
        <f>_xlfn.IFNA((C190-VLOOKUP(I190,Riders!$A$2:$C$213,2,FALSE))/365,400)</f>
        <v>#VALUE!</v>
      </c>
      <c r="H190" s="128">
        <v>2</v>
      </c>
      <c r="I190" s="123" t="s">
        <v>22</v>
      </c>
      <c r="J190" s="124">
        <v>11.715</v>
      </c>
      <c r="K190" s="124">
        <v>7.2970000000000006</v>
      </c>
      <c r="L190" s="124">
        <v>7.027000000000001</v>
      </c>
      <c r="M190" s="124">
        <v>7.222999999999999</v>
      </c>
      <c r="N190" s="124">
        <v>33.262</v>
      </c>
      <c r="O190" s="117">
        <f t="shared" si="4"/>
        <v>54.115807828753532</v>
      </c>
    </row>
    <row r="191" spans="1:15" x14ac:dyDescent="0.35">
      <c r="A191" s="128" t="s">
        <v>134</v>
      </c>
      <c r="B191" s="128">
        <v>2020</v>
      </c>
      <c r="C191" s="130">
        <v>43890</v>
      </c>
      <c r="D191" s="128" t="s">
        <v>13</v>
      </c>
      <c r="E191" s="128" t="s">
        <v>394</v>
      </c>
      <c r="F191" s="121" t="s">
        <v>44</v>
      </c>
      <c r="G191" s="113" t="e">
        <f>_xlfn.IFNA((C191-VLOOKUP(I191,Riders!$A$2:$C$213,2,FALSE))/365,400)</f>
        <v>#VALUE!</v>
      </c>
      <c r="H191" s="128">
        <v>3</v>
      </c>
      <c r="I191" s="121" t="s">
        <v>141</v>
      </c>
      <c r="J191" s="122">
        <v>11.795999999999999</v>
      </c>
      <c r="K191" s="122">
        <v>7.2310000000000016</v>
      </c>
      <c r="L191" s="122">
        <v>7.0389999999999979</v>
      </c>
      <c r="M191" s="122">
        <v>7.2330000000000005</v>
      </c>
      <c r="N191" s="122">
        <v>33.298999999999999</v>
      </c>
      <c r="O191" s="117">
        <f t="shared" si="4"/>
        <v>54.055677347668102</v>
      </c>
    </row>
    <row r="192" spans="1:15" x14ac:dyDescent="0.35">
      <c r="A192" s="128" t="s">
        <v>134</v>
      </c>
      <c r="B192" s="128">
        <v>2020</v>
      </c>
      <c r="C192" s="129">
        <v>43890</v>
      </c>
      <c r="D192" s="128" t="s">
        <v>13</v>
      </c>
      <c r="E192" s="128" t="s">
        <v>394</v>
      </c>
      <c r="F192" s="123" t="s">
        <v>53</v>
      </c>
      <c r="G192" s="113" t="e">
        <f>_xlfn.IFNA((C192-VLOOKUP(I192,Riders!$A$2:$C$213,2,FALSE))/365,400)</f>
        <v>#VALUE!</v>
      </c>
      <c r="H192" s="128">
        <v>4</v>
      </c>
      <c r="I192" s="123" t="s">
        <v>52</v>
      </c>
      <c r="J192" s="124">
        <v>11.598000000000001</v>
      </c>
      <c r="K192" s="124">
        <v>7.3289999999999988</v>
      </c>
      <c r="L192" s="124">
        <v>7.1410000000000018</v>
      </c>
      <c r="M192" s="124">
        <v>7.3419999999999952</v>
      </c>
      <c r="N192" s="124">
        <v>33.409999999999997</v>
      </c>
      <c r="O192" s="117">
        <f t="shared" si="4"/>
        <v>53.876085004489681</v>
      </c>
    </row>
    <row r="193" spans="1:15" x14ac:dyDescent="0.35">
      <c r="A193" s="128" t="s">
        <v>134</v>
      </c>
      <c r="B193" s="128">
        <v>2020</v>
      </c>
      <c r="C193" s="130">
        <v>43890</v>
      </c>
      <c r="D193" s="128" t="s">
        <v>13</v>
      </c>
      <c r="E193" s="128" t="s">
        <v>394</v>
      </c>
      <c r="F193" s="121" t="s">
        <v>121</v>
      </c>
      <c r="G193" s="113">
        <f>_xlfn.IFNA((C193-VLOOKUP(I193,Riders!$A$2:$C$213,2,FALSE))/365,400)</f>
        <v>400</v>
      </c>
      <c r="H193" s="128">
        <v>5</v>
      </c>
      <c r="I193" s="121" t="s">
        <v>113</v>
      </c>
      <c r="J193" s="122">
        <v>11.769</v>
      </c>
      <c r="K193" s="122">
        <v>7.3650000000000002</v>
      </c>
      <c r="L193" s="122">
        <v>7.1069999999999993</v>
      </c>
      <c r="M193" s="122">
        <v>7.2289999999999992</v>
      </c>
      <c r="N193" s="122">
        <v>33.47</v>
      </c>
      <c r="O193" s="117">
        <f t="shared" si="4"/>
        <v>53.779504033462807</v>
      </c>
    </row>
    <row r="194" spans="1:15" x14ac:dyDescent="0.35">
      <c r="A194" s="128" t="s">
        <v>134</v>
      </c>
      <c r="B194" s="128">
        <v>2020</v>
      </c>
      <c r="C194" s="129">
        <v>43890</v>
      </c>
      <c r="D194" s="128" t="s">
        <v>13</v>
      </c>
      <c r="E194" s="128" t="s">
        <v>394</v>
      </c>
      <c r="F194" s="123" t="s">
        <v>19</v>
      </c>
      <c r="G194" s="113">
        <f>_xlfn.IFNA((C194-VLOOKUP(I194,Riders!$A$2:$C$213,2,FALSE))/365,400)</f>
        <v>400</v>
      </c>
      <c r="H194" s="128">
        <v>6</v>
      </c>
      <c r="I194" s="123" t="s">
        <v>395</v>
      </c>
      <c r="J194" s="124">
        <v>11.505000000000001</v>
      </c>
      <c r="K194" s="124">
        <v>7.2989999999999977</v>
      </c>
      <c r="L194" s="124">
        <v>7.1920000000000002</v>
      </c>
      <c r="M194" s="124">
        <v>7.5250000000000021</v>
      </c>
      <c r="N194" s="124">
        <v>33.521000000000001</v>
      </c>
      <c r="O194" s="117">
        <f t="shared" si="4"/>
        <v>53.69768205005817</v>
      </c>
    </row>
    <row r="195" spans="1:15" x14ac:dyDescent="0.35">
      <c r="A195" s="128" t="s">
        <v>134</v>
      </c>
      <c r="B195" s="128">
        <v>2020</v>
      </c>
      <c r="C195" s="130">
        <v>43890</v>
      </c>
      <c r="D195" s="128" t="s">
        <v>13</v>
      </c>
      <c r="E195" s="128" t="s">
        <v>394</v>
      </c>
      <c r="F195" s="121" t="s">
        <v>121</v>
      </c>
      <c r="G195" s="113">
        <f>_xlfn.IFNA((C195-VLOOKUP(I195,Riders!$A$2:$C$213,2,FALSE))/365,400)</f>
        <v>400</v>
      </c>
      <c r="H195" s="128">
        <v>7</v>
      </c>
      <c r="I195" s="121" t="s">
        <v>111</v>
      </c>
      <c r="J195" s="122">
        <v>11.891</v>
      </c>
      <c r="K195" s="122">
        <v>7.3720000000000017</v>
      </c>
      <c r="L195" s="122">
        <v>7.0809999999999995</v>
      </c>
      <c r="M195" s="122">
        <v>7.205999999999996</v>
      </c>
      <c r="N195" s="122">
        <v>33.549999999999997</v>
      </c>
      <c r="O195" s="117">
        <f t="shared" si="4"/>
        <v>53.651266766020868</v>
      </c>
    </row>
    <row r="196" spans="1:15" x14ac:dyDescent="0.35">
      <c r="A196" s="128" t="s">
        <v>134</v>
      </c>
      <c r="B196" s="128">
        <v>2020</v>
      </c>
      <c r="C196" s="129">
        <v>43890</v>
      </c>
      <c r="D196" s="128" t="s">
        <v>13</v>
      </c>
      <c r="E196" s="128" t="s">
        <v>394</v>
      </c>
      <c r="F196" s="123" t="s">
        <v>47</v>
      </c>
      <c r="G196" s="113" t="e">
        <f>_xlfn.IFNA((C196-VLOOKUP(I196,Riders!$A$2:$C$213,2,FALSE))/365,400)</f>
        <v>#VALUE!</v>
      </c>
      <c r="H196" s="128">
        <v>8</v>
      </c>
      <c r="I196" s="123" t="s">
        <v>101</v>
      </c>
      <c r="J196" s="124">
        <v>11.866</v>
      </c>
      <c r="K196" s="124">
        <v>7.4089999999999989</v>
      </c>
      <c r="L196" s="124">
        <v>7.1000000000000014</v>
      </c>
      <c r="M196" s="124">
        <v>7.2800000000000011</v>
      </c>
      <c r="N196" s="124">
        <v>33.655000000000001</v>
      </c>
      <c r="O196" s="117">
        <f t="shared" si="4"/>
        <v>53.483880552666761</v>
      </c>
    </row>
    <row r="197" spans="1:15" x14ac:dyDescent="0.35">
      <c r="A197" s="128" t="s">
        <v>134</v>
      </c>
      <c r="B197" s="128">
        <v>2020</v>
      </c>
      <c r="C197" s="130">
        <v>43890</v>
      </c>
      <c r="D197" s="128" t="s">
        <v>13</v>
      </c>
      <c r="E197" s="128" t="s">
        <v>394</v>
      </c>
      <c r="F197" s="121" t="s">
        <v>31</v>
      </c>
      <c r="G197" s="113" t="e">
        <f>_xlfn.IFNA((C197-VLOOKUP(I197,Riders!$A$2:$C$213,2,FALSE))/365,400)</f>
        <v>#VALUE!</v>
      </c>
      <c r="H197" s="128">
        <v>9</v>
      </c>
      <c r="I197" s="121" t="s">
        <v>30</v>
      </c>
      <c r="J197" s="122">
        <v>12.05</v>
      </c>
      <c r="K197" s="122">
        <v>7.3709999999999987</v>
      </c>
      <c r="L197" s="122">
        <v>7.1069999999999993</v>
      </c>
      <c r="M197" s="122">
        <v>7.25</v>
      </c>
      <c r="N197" s="122">
        <v>33.777999999999999</v>
      </c>
      <c r="O197" s="117">
        <f t="shared" si="4"/>
        <v>53.289123097874359</v>
      </c>
    </row>
    <row r="198" spans="1:15" x14ac:dyDescent="0.35">
      <c r="A198" s="128" t="s">
        <v>134</v>
      </c>
      <c r="B198" s="128">
        <v>2020</v>
      </c>
      <c r="C198" s="129">
        <v>43890</v>
      </c>
      <c r="D198" s="128" t="s">
        <v>13</v>
      </c>
      <c r="E198" s="128" t="s">
        <v>394</v>
      </c>
      <c r="F198" s="123" t="s">
        <v>44</v>
      </c>
      <c r="G198" s="113" t="e">
        <f>_xlfn.IFNA((C198-VLOOKUP(I198,Riders!$A$2:$C$213,2,FALSE))/365,400)</f>
        <v>#VALUE!</v>
      </c>
      <c r="H198" s="128">
        <v>10</v>
      </c>
      <c r="I198" s="123" t="s">
        <v>43</v>
      </c>
      <c r="J198" s="124">
        <v>11.987</v>
      </c>
      <c r="K198" s="124">
        <v>7.3630000000000013</v>
      </c>
      <c r="L198" s="124">
        <v>7.139999999999997</v>
      </c>
      <c r="M198" s="124">
        <v>7.379999999999999</v>
      </c>
      <c r="N198" s="124">
        <v>33.869999999999997</v>
      </c>
      <c r="O198" s="117">
        <f t="shared" si="4"/>
        <v>53.144375553587253</v>
      </c>
    </row>
    <row r="199" spans="1:15" x14ac:dyDescent="0.35">
      <c r="A199" s="128" t="s">
        <v>134</v>
      </c>
      <c r="B199" s="128">
        <v>2020</v>
      </c>
      <c r="C199" s="130">
        <v>43890</v>
      </c>
      <c r="D199" s="128" t="s">
        <v>13</v>
      </c>
      <c r="E199" s="128" t="s">
        <v>394</v>
      </c>
      <c r="F199" s="121" t="s">
        <v>121</v>
      </c>
      <c r="G199" s="113">
        <f>_xlfn.IFNA((C199-VLOOKUP(I199,Riders!$A$2:$C$213,2,FALSE))/365,400)</f>
        <v>400</v>
      </c>
      <c r="H199" s="128">
        <v>11</v>
      </c>
      <c r="I199" s="121" t="s">
        <v>143</v>
      </c>
      <c r="J199" s="122">
        <v>11.675000000000001</v>
      </c>
      <c r="K199" s="122">
        <v>7.468</v>
      </c>
      <c r="L199" s="122">
        <v>7.2949999999999982</v>
      </c>
      <c r="M199" s="122">
        <v>7.5500000000000007</v>
      </c>
      <c r="N199" s="122">
        <v>33.988</v>
      </c>
      <c r="O199" s="117">
        <f t="shared" si="4"/>
        <v>52.959868188772511</v>
      </c>
    </row>
    <row r="200" spans="1:15" x14ac:dyDescent="0.35">
      <c r="A200" s="128" t="s">
        <v>134</v>
      </c>
      <c r="B200" s="128">
        <v>2020</v>
      </c>
      <c r="C200" s="129">
        <v>43890</v>
      </c>
      <c r="D200" s="128" t="s">
        <v>13</v>
      </c>
      <c r="E200" s="128" t="s">
        <v>394</v>
      </c>
      <c r="F200" s="123" t="s">
        <v>19</v>
      </c>
      <c r="G200" s="113" t="e">
        <f>_xlfn.IFNA((C200-VLOOKUP(I200,Riders!$A$2:$C$213,2,FALSE))/365,400)</f>
        <v>#VALUE!</v>
      </c>
      <c r="H200" s="128">
        <v>12</v>
      </c>
      <c r="I200" s="123" t="s">
        <v>399</v>
      </c>
      <c r="J200" s="124">
        <v>12.208</v>
      </c>
      <c r="K200" s="124">
        <v>7.4709999999999983</v>
      </c>
      <c r="L200" s="124">
        <v>7.1410000000000018</v>
      </c>
      <c r="M200" s="124">
        <v>7.2439999999999998</v>
      </c>
      <c r="N200" s="124">
        <v>34.064</v>
      </c>
      <c r="O200" s="117">
        <f t="shared" si="4"/>
        <v>52.84170972287459</v>
      </c>
    </row>
    <row r="201" spans="1:15" x14ac:dyDescent="0.35">
      <c r="A201" s="128" t="s">
        <v>134</v>
      </c>
      <c r="B201" s="128">
        <v>2020</v>
      </c>
      <c r="C201" s="130">
        <v>43890</v>
      </c>
      <c r="D201" s="128" t="s">
        <v>13</v>
      </c>
      <c r="E201" s="128" t="s">
        <v>394</v>
      </c>
      <c r="F201" s="121" t="s">
        <v>121</v>
      </c>
      <c r="G201" s="113">
        <f>_xlfn.IFNA((C201-VLOOKUP(I201,Riders!$A$2:$C$213,2,FALSE))/365,400)</f>
        <v>400</v>
      </c>
      <c r="H201" s="128">
        <v>13</v>
      </c>
      <c r="I201" s="121" t="s">
        <v>166</v>
      </c>
      <c r="J201" s="122">
        <v>11.833</v>
      </c>
      <c r="K201" s="122">
        <v>7.2990000000000013</v>
      </c>
      <c r="L201" s="122">
        <v>7.2479999999999976</v>
      </c>
      <c r="M201" s="122">
        <v>7.6939999999999991</v>
      </c>
      <c r="N201" s="122">
        <v>34.073999999999998</v>
      </c>
      <c r="O201" s="117">
        <f t="shared" si="4"/>
        <v>52.826201796090864</v>
      </c>
    </row>
    <row r="202" spans="1:15" x14ac:dyDescent="0.35">
      <c r="A202" s="128" t="s">
        <v>134</v>
      </c>
      <c r="B202" s="128">
        <v>2020</v>
      </c>
      <c r="C202" s="129">
        <v>43890</v>
      </c>
      <c r="D202" s="128" t="s">
        <v>13</v>
      </c>
      <c r="E202" s="128" t="s">
        <v>394</v>
      </c>
      <c r="F202" s="123" t="s">
        <v>36</v>
      </c>
      <c r="G202" s="113">
        <f>_xlfn.IFNA((C202-VLOOKUP(I202,Riders!$A$2:$C$213,2,FALSE))/365,400)</f>
        <v>400</v>
      </c>
      <c r="H202" s="128">
        <v>14</v>
      </c>
      <c r="I202" s="123" t="s">
        <v>418</v>
      </c>
      <c r="J202" s="124">
        <v>11.848000000000001</v>
      </c>
      <c r="K202" s="124">
        <v>7.4459999999999997</v>
      </c>
      <c r="L202" s="124">
        <v>7.3109999999999999</v>
      </c>
      <c r="M202" s="124">
        <v>7.5340000000000025</v>
      </c>
      <c r="N202" s="124">
        <v>34.139000000000003</v>
      </c>
      <c r="O202" s="117">
        <f t="shared" si="4"/>
        <v>52.725621722956149</v>
      </c>
    </row>
    <row r="203" spans="1:15" x14ac:dyDescent="0.35">
      <c r="A203" s="128" t="s">
        <v>134</v>
      </c>
      <c r="B203" s="128">
        <v>2020</v>
      </c>
      <c r="C203" s="130">
        <v>43890</v>
      </c>
      <c r="D203" s="128" t="s">
        <v>13</v>
      </c>
      <c r="E203" s="128" t="s">
        <v>394</v>
      </c>
      <c r="F203" s="121" t="s">
        <v>61</v>
      </c>
      <c r="G203" s="113" t="e">
        <f>_xlfn.IFNA((C203-VLOOKUP(I203,Riders!$A$2:$C$213,2,FALSE))/365,400)</f>
        <v>#VALUE!</v>
      </c>
      <c r="H203" s="128">
        <v>15</v>
      </c>
      <c r="I203" s="121" t="s">
        <v>60</v>
      </c>
      <c r="J203" s="122">
        <v>12.256</v>
      </c>
      <c r="K203" s="122">
        <v>7.4589999999999996</v>
      </c>
      <c r="L203" s="122">
        <v>7.3270000000000017</v>
      </c>
      <c r="M203" s="122">
        <v>7.5439999999999969</v>
      </c>
      <c r="N203" s="122">
        <v>34.585999999999999</v>
      </c>
      <c r="O203" s="117">
        <f t="shared" si="4"/>
        <v>52.044179725900655</v>
      </c>
    </row>
    <row r="204" spans="1:15" x14ac:dyDescent="0.35">
      <c r="A204" s="128" t="s">
        <v>134</v>
      </c>
      <c r="B204" s="128">
        <v>2020</v>
      </c>
      <c r="C204" s="129">
        <v>43890</v>
      </c>
      <c r="D204" s="128" t="s">
        <v>13</v>
      </c>
      <c r="E204" s="128" t="s">
        <v>394</v>
      </c>
      <c r="F204" s="123" t="s">
        <v>38</v>
      </c>
      <c r="G204" s="113">
        <f>_xlfn.IFNA((C204-VLOOKUP(I204,Riders!$A$2:$C$213,2,FALSE))/365,400)</f>
        <v>400</v>
      </c>
      <c r="H204" s="128">
        <v>16</v>
      </c>
      <c r="I204" s="123" t="s">
        <v>157</v>
      </c>
      <c r="J204" s="124">
        <v>11.782999999999999</v>
      </c>
      <c r="K204" s="124">
        <v>7.35</v>
      </c>
      <c r="L204" s="124">
        <v>7.458000000000002</v>
      </c>
      <c r="M204" s="124">
        <v>8.1199999999999974</v>
      </c>
      <c r="N204" s="124">
        <v>34.710999999999999</v>
      </c>
      <c r="O204" s="117">
        <f t="shared" si="4"/>
        <v>51.856760104865891</v>
      </c>
    </row>
    <row r="205" spans="1:15" x14ac:dyDescent="0.35">
      <c r="A205" s="128" t="s">
        <v>134</v>
      </c>
      <c r="B205" s="128">
        <v>2020</v>
      </c>
      <c r="C205" s="130">
        <v>43890</v>
      </c>
      <c r="D205" s="128" t="s">
        <v>13</v>
      </c>
      <c r="E205" s="128" t="s">
        <v>394</v>
      </c>
      <c r="F205" s="121" t="s">
        <v>21</v>
      </c>
      <c r="G205" s="113" t="e">
        <f>_xlfn.IFNA((C205-VLOOKUP(I205,Riders!$A$2:$C$213,2,FALSE))/365,400)</f>
        <v>#VALUE!</v>
      </c>
      <c r="H205" s="128">
        <v>17</v>
      </c>
      <c r="I205" s="121" t="s">
        <v>119</v>
      </c>
      <c r="J205" s="122">
        <v>12.226000000000001</v>
      </c>
      <c r="K205" s="122">
        <v>7.5849999999999991</v>
      </c>
      <c r="L205" s="122">
        <v>7.4149999999999991</v>
      </c>
      <c r="M205" s="122">
        <v>7.6020000000000039</v>
      </c>
      <c r="N205" s="122">
        <v>34.828000000000003</v>
      </c>
      <c r="O205" s="117">
        <f t="shared" si="4"/>
        <v>51.682554266681976</v>
      </c>
    </row>
    <row r="206" spans="1:15" x14ac:dyDescent="0.35">
      <c r="A206" s="128" t="s">
        <v>134</v>
      </c>
      <c r="B206" s="128">
        <v>2020</v>
      </c>
      <c r="C206" s="129">
        <v>43890</v>
      </c>
      <c r="D206" s="128" t="s">
        <v>13</v>
      </c>
      <c r="E206" s="128" t="s">
        <v>394</v>
      </c>
      <c r="F206" s="123" t="s">
        <v>38</v>
      </c>
      <c r="G206" s="113" t="e">
        <f>_xlfn.IFNA((C206-VLOOKUP(I206,Riders!$A$2:$C$213,2,FALSE))/365,400)</f>
        <v>#VALUE!</v>
      </c>
      <c r="H206" s="128">
        <v>18</v>
      </c>
      <c r="I206" s="123" t="s">
        <v>400</v>
      </c>
      <c r="J206" s="124">
        <v>12.58</v>
      </c>
      <c r="K206" s="124">
        <v>7.4880000000000013</v>
      </c>
      <c r="L206" s="124">
        <v>7.2439999999999998</v>
      </c>
      <c r="M206" s="124">
        <v>7.5440000000000005</v>
      </c>
      <c r="N206" s="124">
        <v>34.856000000000002</v>
      </c>
      <c r="O206" s="117">
        <f t="shared" si="4"/>
        <v>51.641037411062655</v>
      </c>
    </row>
    <row r="207" spans="1:15" x14ac:dyDescent="0.35">
      <c r="A207" s="128" t="s">
        <v>134</v>
      </c>
      <c r="B207" s="128">
        <v>2020</v>
      </c>
      <c r="C207" s="130">
        <v>43890</v>
      </c>
      <c r="D207" s="128" t="s">
        <v>13</v>
      </c>
      <c r="E207" s="128" t="s">
        <v>394</v>
      </c>
      <c r="F207" s="121" t="s">
        <v>27</v>
      </c>
      <c r="G207" s="113" t="e">
        <f>_xlfn.IFNA((C207-VLOOKUP(I207,Riders!$A$2:$C$213,2,FALSE))/365,400)</f>
        <v>#VALUE!</v>
      </c>
      <c r="H207" s="128">
        <v>19</v>
      </c>
      <c r="I207" s="121" t="s">
        <v>41</v>
      </c>
      <c r="J207" s="122">
        <v>12.603</v>
      </c>
      <c r="K207" s="122">
        <v>7.5729999999999986</v>
      </c>
      <c r="L207" s="122">
        <v>7.3190000000000026</v>
      </c>
      <c r="M207" s="122">
        <v>7.5969999999999978</v>
      </c>
      <c r="N207" s="122">
        <v>35.091999999999999</v>
      </c>
      <c r="O207" s="117">
        <f t="shared" si="4"/>
        <v>51.293742163456059</v>
      </c>
    </row>
    <row r="208" spans="1:15" x14ac:dyDescent="0.35">
      <c r="A208" s="128" t="s">
        <v>134</v>
      </c>
      <c r="B208" s="128">
        <v>2020</v>
      </c>
      <c r="C208" s="129">
        <v>43890</v>
      </c>
      <c r="D208" s="128" t="s">
        <v>13</v>
      </c>
      <c r="E208" s="128" t="s">
        <v>394</v>
      </c>
      <c r="F208" s="123" t="s">
        <v>145</v>
      </c>
      <c r="G208" s="113">
        <f>_xlfn.IFNA((C208-VLOOKUP(I208,Riders!$A$2:$C$213,2,FALSE))/365,400)</f>
        <v>400</v>
      </c>
      <c r="H208" s="128">
        <v>20</v>
      </c>
      <c r="I208" s="123" t="s">
        <v>419</v>
      </c>
      <c r="J208" s="124">
        <v>12.808</v>
      </c>
      <c r="K208" s="124">
        <v>7.5450000000000017</v>
      </c>
      <c r="L208" s="124">
        <v>7.2789999999999999</v>
      </c>
      <c r="M208" s="124">
        <v>7.5509999999999984</v>
      </c>
      <c r="N208" s="124">
        <v>35.183</v>
      </c>
      <c r="O208" s="117">
        <f t="shared" si="4"/>
        <v>51.161072108688856</v>
      </c>
    </row>
    <row r="209" spans="1:15" x14ac:dyDescent="0.35">
      <c r="A209" s="128" t="s">
        <v>134</v>
      </c>
      <c r="B209" s="128">
        <v>2020</v>
      </c>
      <c r="C209" s="130">
        <v>43890</v>
      </c>
      <c r="D209" s="128" t="s">
        <v>13</v>
      </c>
      <c r="E209" s="128" t="s">
        <v>394</v>
      </c>
      <c r="F209" s="121" t="s">
        <v>159</v>
      </c>
      <c r="G209" s="113">
        <f>_xlfn.IFNA((C209-VLOOKUP(I209,Riders!$A$2:$C$213,2,FALSE))/365,400)</f>
        <v>400</v>
      </c>
      <c r="H209" s="128">
        <v>21</v>
      </c>
      <c r="I209" s="121" t="s">
        <v>158</v>
      </c>
      <c r="J209" s="122">
        <v>12.561999999999999</v>
      </c>
      <c r="K209" s="122">
        <v>7.6349999999999998</v>
      </c>
      <c r="L209" s="122">
        <v>7.4430000000000014</v>
      </c>
      <c r="M209" s="122">
        <v>7.6439999999999984</v>
      </c>
      <c r="N209" s="122">
        <v>35.283999999999999</v>
      </c>
      <c r="O209" s="117">
        <f t="shared" si="4"/>
        <v>51.01462419226845</v>
      </c>
    </row>
    <row r="210" spans="1:15" x14ac:dyDescent="0.35">
      <c r="A210" s="128" t="s">
        <v>134</v>
      </c>
      <c r="B210" s="128">
        <v>2020</v>
      </c>
      <c r="C210" s="129">
        <v>43890</v>
      </c>
      <c r="D210" s="128" t="s">
        <v>13</v>
      </c>
      <c r="E210" s="128" t="s">
        <v>208</v>
      </c>
      <c r="F210" s="123" t="s">
        <v>15</v>
      </c>
      <c r="G210" s="113" t="e">
        <f>_xlfn.IFNA((C210-VLOOKUP(I210,Riders!$A$2:$C$213,2,FALSE))/365,400)</f>
        <v>#VALUE!</v>
      </c>
      <c r="H210" s="128">
        <v>1</v>
      </c>
      <c r="I210" s="123" t="s">
        <v>14</v>
      </c>
      <c r="J210" s="124">
        <v>11.911</v>
      </c>
      <c r="K210" s="124">
        <v>7.1850000000000005</v>
      </c>
      <c r="L210" s="124">
        <v>6.9370000000000012</v>
      </c>
      <c r="M210" s="124">
        <v>7.088000000000001</v>
      </c>
      <c r="N210" s="124">
        <v>33.121000000000002</v>
      </c>
      <c r="O210" s="117">
        <f t="shared" si="4"/>
        <v>54.346185199722228</v>
      </c>
    </row>
    <row r="211" spans="1:15" x14ac:dyDescent="0.35">
      <c r="A211" s="128" t="s">
        <v>134</v>
      </c>
      <c r="B211" s="128">
        <v>2020</v>
      </c>
      <c r="C211" s="130">
        <v>43890</v>
      </c>
      <c r="D211" s="128" t="s">
        <v>13</v>
      </c>
      <c r="E211" s="128" t="s">
        <v>208</v>
      </c>
      <c r="F211" s="121" t="s">
        <v>44</v>
      </c>
      <c r="G211" s="113" t="e">
        <f>_xlfn.IFNA((C211-VLOOKUP(I211,Riders!$A$2:$C$213,2,FALSE))/365,400)</f>
        <v>#VALUE!</v>
      </c>
      <c r="H211" s="128">
        <v>2</v>
      </c>
      <c r="I211" s="121" t="s">
        <v>141</v>
      </c>
      <c r="J211" s="122">
        <v>11.619</v>
      </c>
      <c r="K211" s="122">
        <v>7.1999999999999993</v>
      </c>
      <c r="L211" s="122">
        <v>7.0370000000000026</v>
      </c>
      <c r="M211" s="122">
        <v>7.2980000000000018</v>
      </c>
      <c r="N211" s="122">
        <v>33.154000000000003</v>
      </c>
      <c r="O211" s="117">
        <f t="shared" si="4"/>
        <v>54.292091452011817</v>
      </c>
    </row>
    <row r="212" spans="1:15" x14ac:dyDescent="0.35">
      <c r="A212" s="128" t="s">
        <v>134</v>
      </c>
      <c r="B212" s="128">
        <v>2020</v>
      </c>
      <c r="C212" s="129">
        <v>43890</v>
      </c>
      <c r="D212" s="128" t="s">
        <v>13</v>
      </c>
      <c r="E212" s="128" t="s">
        <v>208</v>
      </c>
      <c r="F212" s="123" t="s">
        <v>53</v>
      </c>
      <c r="G212" s="113" t="e">
        <f>_xlfn.IFNA((C212-VLOOKUP(I212,Riders!$A$2:$C$213,2,FALSE))/365,400)</f>
        <v>#VALUE!</v>
      </c>
      <c r="H212" s="128">
        <v>3</v>
      </c>
      <c r="I212" s="123" t="s">
        <v>52</v>
      </c>
      <c r="J212" s="124">
        <v>11.395</v>
      </c>
      <c r="K212" s="124">
        <v>7.3109999999999999</v>
      </c>
      <c r="L212" s="124">
        <v>7.1219999999999999</v>
      </c>
      <c r="M212" s="124">
        <v>7.343</v>
      </c>
      <c r="N212" s="124">
        <v>33.170999999999999</v>
      </c>
      <c r="O212" s="117">
        <f t="shared" si="4"/>
        <v>54.264266980193547</v>
      </c>
    </row>
    <row r="213" spans="1:15" x14ac:dyDescent="0.35">
      <c r="A213" s="128" t="s">
        <v>134</v>
      </c>
      <c r="B213" s="128">
        <v>2020</v>
      </c>
      <c r="C213" s="130">
        <v>43890</v>
      </c>
      <c r="D213" s="128" t="s">
        <v>13</v>
      </c>
      <c r="E213" s="128" t="s">
        <v>208</v>
      </c>
      <c r="F213" s="121" t="s">
        <v>15</v>
      </c>
      <c r="G213" s="113" t="e">
        <f>_xlfn.IFNA((C213-VLOOKUP(I213,Riders!$A$2:$C$213,2,FALSE))/365,400)</f>
        <v>#VALUE!</v>
      </c>
      <c r="H213" s="128">
        <v>4</v>
      </c>
      <c r="I213" s="121" t="s">
        <v>22</v>
      </c>
      <c r="J213" s="122">
        <v>11.657</v>
      </c>
      <c r="K213" s="122">
        <v>7.3079999999999998</v>
      </c>
      <c r="L213" s="122">
        <v>7.0139999999999993</v>
      </c>
      <c r="M213" s="122">
        <v>7.2000000000000028</v>
      </c>
      <c r="N213" s="122">
        <v>33.179000000000002</v>
      </c>
      <c r="O213" s="117">
        <f t="shared" si="4"/>
        <v>54.251182977184364</v>
      </c>
    </row>
    <row r="214" spans="1:15" x14ac:dyDescent="0.35">
      <c r="A214" s="128" t="s">
        <v>134</v>
      </c>
      <c r="B214" s="128">
        <v>2020</v>
      </c>
      <c r="C214" s="129">
        <v>43890</v>
      </c>
      <c r="D214" s="128" t="s">
        <v>13</v>
      </c>
      <c r="E214" s="128" t="s">
        <v>208</v>
      </c>
      <c r="F214" s="123" t="s">
        <v>121</v>
      </c>
      <c r="G214" s="113">
        <f>_xlfn.IFNA((C214-VLOOKUP(I214,Riders!$A$2:$C$213,2,FALSE))/365,400)</f>
        <v>400</v>
      </c>
      <c r="H214" s="128">
        <v>5</v>
      </c>
      <c r="I214" s="123" t="s">
        <v>111</v>
      </c>
      <c r="J214" s="124">
        <v>11.871</v>
      </c>
      <c r="K214" s="124">
        <v>7.322000000000001</v>
      </c>
      <c r="L214" s="124">
        <v>7.0749999999999993</v>
      </c>
      <c r="M214" s="124">
        <v>7.2079999999999984</v>
      </c>
      <c r="N214" s="124">
        <v>33.475999999999999</v>
      </c>
      <c r="O214" s="117">
        <f t="shared" si="4"/>
        <v>53.769864977894613</v>
      </c>
    </row>
    <row r="215" spans="1:15" x14ac:dyDescent="0.35">
      <c r="A215" s="128" t="s">
        <v>134</v>
      </c>
      <c r="B215" s="128">
        <v>2020</v>
      </c>
      <c r="C215" s="130">
        <v>43890</v>
      </c>
      <c r="D215" s="128" t="s">
        <v>13</v>
      </c>
      <c r="E215" s="128" t="s">
        <v>208</v>
      </c>
      <c r="F215" s="121" t="s">
        <v>121</v>
      </c>
      <c r="G215" s="113">
        <f>_xlfn.IFNA((C215-VLOOKUP(I215,Riders!$A$2:$C$213,2,FALSE))/365,400)</f>
        <v>400</v>
      </c>
      <c r="H215" s="128">
        <v>6</v>
      </c>
      <c r="I215" s="121" t="s">
        <v>113</v>
      </c>
      <c r="J215" s="122">
        <v>11.682</v>
      </c>
      <c r="K215" s="122">
        <v>7.3250000000000011</v>
      </c>
      <c r="L215" s="122">
        <v>7.1529999999999987</v>
      </c>
      <c r="M215" s="122">
        <v>7.3339999999999996</v>
      </c>
      <c r="N215" s="122">
        <v>33.494</v>
      </c>
      <c r="O215" s="117">
        <f t="shared" si="4"/>
        <v>53.740968531677318</v>
      </c>
    </row>
    <row r="216" spans="1:15" x14ac:dyDescent="0.35">
      <c r="A216" s="128" t="s">
        <v>134</v>
      </c>
      <c r="B216" s="128">
        <v>2020</v>
      </c>
      <c r="C216" s="129">
        <v>43890</v>
      </c>
      <c r="D216" s="128" t="s">
        <v>13</v>
      </c>
      <c r="E216" s="128" t="s">
        <v>208</v>
      </c>
      <c r="F216" s="123" t="s">
        <v>47</v>
      </c>
      <c r="G216" s="113" t="e">
        <f>_xlfn.IFNA((C216-VLOOKUP(I216,Riders!$A$2:$C$213,2,FALSE))/365,400)</f>
        <v>#VALUE!</v>
      </c>
      <c r="H216" s="128">
        <v>7</v>
      </c>
      <c r="I216" s="123" t="s">
        <v>101</v>
      </c>
      <c r="J216" s="124">
        <v>12</v>
      </c>
      <c r="K216" s="124">
        <v>7.3990000000000009</v>
      </c>
      <c r="L216" s="124">
        <v>7.1359999999999992</v>
      </c>
      <c r="M216" s="124">
        <v>7.3880000000000017</v>
      </c>
      <c r="N216" s="124">
        <v>33.923000000000002</v>
      </c>
      <c r="O216" s="117">
        <f t="shared" si="4"/>
        <v>53.061344810305691</v>
      </c>
    </row>
    <row r="217" spans="1:15" x14ac:dyDescent="0.35">
      <c r="A217" s="128" t="s">
        <v>134</v>
      </c>
      <c r="B217" s="128">
        <v>2020</v>
      </c>
      <c r="C217" s="130">
        <v>43890</v>
      </c>
      <c r="D217" s="128" t="s">
        <v>13</v>
      </c>
      <c r="E217" s="128" t="s">
        <v>208</v>
      </c>
      <c r="F217" s="121" t="s">
        <v>19</v>
      </c>
      <c r="G217" s="113">
        <f>_xlfn.IFNA((C217-VLOOKUP(I217,Riders!$A$2:$C$213,2,FALSE))/365,400)</f>
        <v>400</v>
      </c>
      <c r="H217" s="128">
        <v>8</v>
      </c>
      <c r="I217" s="121" t="s">
        <v>395</v>
      </c>
      <c r="J217" s="122">
        <v>11.728999999999999</v>
      </c>
      <c r="K217" s="122">
        <v>7.3949999999999996</v>
      </c>
      <c r="L217" s="122">
        <v>7.282</v>
      </c>
      <c r="M217" s="122">
        <v>7.597999999999999</v>
      </c>
      <c r="N217" s="122">
        <v>34.003999999999998</v>
      </c>
      <c r="O217" s="117">
        <f t="shared" si="4"/>
        <v>52.934948829549469</v>
      </c>
    </row>
    <row r="218" spans="1:15" x14ac:dyDescent="0.35">
      <c r="A218" s="118" t="s">
        <v>176</v>
      </c>
      <c r="B218" s="118">
        <v>2019</v>
      </c>
      <c r="C218" s="119">
        <v>43526</v>
      </c>
      <c r="D218" s="118" t="s">
        <v>13</v>
      </c>
      <c r="E218" s="128" t="s">
        <v>394</v>
      </c>
      <c r="F218" s="123" t="s">
        <v>121</v>
      </c>
      <c r="G218" s="113">
        <f>_xlfn.IFNA((C218-VLOOKUP(I218,Riders!$A$2:$C$213,2,FALSE))/365,400)</f>
        <v>400</v>
      </c>
      <c r="H218" s="128">
        <v>1</v>
      </c>
      <c r="I218" s="123" t="s">
        <v>113</v>
      </c>
      <c r="J218" s="124">
        <v>11.598000000000001</v>
      </c>
      <c r="K218" s="124">
        <v>7.3839999999999986</v>
      </c>
      <c r="L218" s="124">
        <v>7.1900000000000013</v>
      </c>
      <c r="M218" s="124">
        <v>7.3820000000000014</v>
      </c>
      <c r="N218" s="124">
        <v>33.554000000000002</v>
      </c>
      <c r="O218" s="117">
        <f t="shared" si="4"/>
        <v>53.644870954282645</v>
      </c>
    </row>
    <row r="219" spans="1:15" x14ac:dyDescent="0.35">
      <c r="A219" s="118" t="s">
        <v>176</v>
      </c>
      <c r="B219" s="118">
        <v>2019</v>
      </c>
      <c r="C219" s="119">
        <v>43526</v>
      </c>
      <c r="D219" s="118" t="s">
        <v>13</v>
      </c>
      <c r="E219" s="128" t="s">
        <v>394</v>
      </c>
      <c r="F219" s="121" t="s">
        <v>36</v>
      </c>
      <c r="G219" s="113">
        <f>_xlfn.IFNA((C219-VLOOKUP(I219,Riders!$A$2:$C$213,2,FALSE))/365,400)</f>
        <v>400</v>
      </c>
      <c r="H219" s="128">
        <v>2</v>
      </c>
      <c r="I219" s="121" t="s">
        <v>139</v>
      </c>
      <c r="J219" s="122">
        <v>11.789</v>
      </c>
      <c r="K219" s="122">
        <v>7.3340000000000014</v>
      </c>
      <c r="L219" s="122">
        <v>7.1559999999999988</v>
      </c>
      <c r="M219" s="122">
        <v>7.2769999999999975</v>
      </c>
      <c r="N219" s="122">
        <v>33.555999999999997</v>
      </c>
      <c r="O219" s="117">
        <f t="shared" si="4"/>
        <v>53.641673620216956</v>
      </c>
    </row>
    <row r="220" spans="1:15" x14ac:dyDescent="0.35">
      <c r="A220" s="118" t="s">
        <v>176</v>
      </c>
      <c r="B220" s="118">
        <v>2019</v>
      </c>
      <c r="C220" s="119">
        <v>43526</v>
      </c>
      <c r="D220" s="118" t="s">
        <v>13</v>
      </c>
      <c r="E220" s="128" t="s">
        <v>394</v>
      </c>
      <c r="F220" s="123" t="s">
        <v>15</v>
      </c>
      <c r="G220" s="113">
        <f>_xlfn.IFNA((C220-VLOOKUP(I220,Riders!$A$2:$C$213,2,FALSE))/365,400)</f>
        <v>400</v>
      </c>
      <c r="H220" s="128">
        <v>3</v>
      </c>
      <c r="I220" s="123" t="s">
        <v>420</v>
      </c>
      <c r="J220" s="124">
        <v>11.621</v>
      </c>
      <c r="K220" s="124">
        <v>7.2969999999999988</v>
      </c>
      <c r="L220" s="124">
        <v>7.2040000000000006</v>
      </c>
      <c r="M220" s="124">
        <v>7.4759999999999991</v>
      </c>
      <c r="N220" s="124">
        <v>33.597999999999999</v>
      </c>
      <c r="O220" s="117">
        <f t="shared" si="4"/>
        <v>53.57461753675814</v>
      </c>
    </row>
    <row r="221" spans="1:15" x14ac:dyDescent="0.35">
      <c r="A221" s="118" t="s">
        <v>176</v>
      </c>
      <c r="B221" s="118">
        <v>2019</v>
      </c>
      <c r="C221" s="119">
        <v>43526</v>
      </c>
      <c r="D221" s="118" t="s">
        <v>13</v>
      </c>
      <c r="E221" s="128" t="s">
        <v>394</v>
      </c>
      <c r="F221" s="121" t="s">
        <v>31</v>
      </c>
      <c r="G221" s="113" t="e">
        <f>_xlfn.IFNA((C221-VLOOKUP(I221,Riders!$A$2:$C$213,2,FALSE))/365,400)</f>
        <v>#VALUE!</v>
      </c>
      <c r="H221" s="128">
        <v>4</v>
      </c>
      <c r="I221" s="121" t="s">
        <v>30</v>
      </c>
      <c r="J221" s="122">
        <v>11.875</v>
      </c>
      <c r="K221" s="122">
        <v>7.2989999999999995</v>
      </c>
      <c r="L221" s="122">
        <v>7.1690000000000005</v>
      </c>
      <c r="M221" s="122">
        <v>7.3309999999999995</v>
      </c>
      <c r="N221" s="122">
        <v>33.673999999999999</v>
      </c>
      <c r="O221" s="117">
        <f t="shared" si="4"/>
        <v>53.453703153768487</v>
      </c>
    </row>
    <row r="222" spans="1:15" x14ac:dyDescent="0.35">
      <c r="A222" s="118" t="s">
        <v>176</v>
      </c>
      <c r="B222" s="118">
        <v>2019</v>
      </c>
      <c r="C222" s="119">
        <v>43526</v>
      </c>
      <c r="D222" s="118" t="s">
        <v>13</v>
      </c>
      <c r="E222" s="128" t="s">
        <v>394</v>
      </c>
      <c r="F222" s="123" t="s">
        <v>19</v>
      </c>
      <c r="G222" s="113">
        <f>_xlfn.IFNA((C222-VLOOKUP(I222,Riders!$A$2:$C$213,2,FALSE))/365,400)</f>
        <v>400</v>
      </c>
      <c r="H222" s="128">
        <v>5</v>
      </c>
      <c r="I222" s="123" t="s">
        <v>395</v>
      </c>
      <c r="J222" s="124">
        <v>11.605</v>
      </c>
      <c r="K222" s="124">
        <v>7.3810000000000002</v>
      </c>
      <c r="L222" s="124">
        <v>7.2579999999999991</v>
      </c>
      <c r="M222" s="124">
        <v>7.554000000000002</v>
      </c>
      <c r="N222" s="124">
        <v>33.798000000000002</v>
      </c>
      <c r="O222" s="117">
        <f t="shared" si="4"/>
        <v>53.257589206461915</v>
      </c>
    </row>
    <row r="223" spans="1:15" x14ac:dyDescent="0.35">
      <c r="A223" s="118" t="s">
        <v>176</v>
      </c>
      <c r="B223" s="118">
        <v>2019</v>
      </c>
      <c r="C223" s="119">
        <v>43526</v>
      </c>
      <c r="D223" s="118" t="s">
        <v>13</v>
      </c>
      <c r="E223" s="128" t="s">
        <v>394</v>
      </c>
      <c r="F223" s="121" t="s">
        <v>44</v>
      </c>
      <c r="G223" s="113" t="e">
        <f>_xlfn.IFNA((C223-VLOOKUP(I223,Riders!$A$2:$C$213,2,FALSE))/365,400)</f>
        <v>#VALUE!</v>
      </c>
      <c r="H223" s="128">
        <v>6</v>
      </c>
      <c r="I223" s="121" t="s">
        <v>141</v>
      </c>
      <c r="J223" s="122">
        <v>11.967000000000001</v>
      </c>
      <c r="K223" s="122">
        <v>7.3480000000000008</v>
      </c>
      <c r="L223" s="122">
        <v>7.2169999999999987</v>
      </c>
      <c r="M223" s="122">
        <v>7.4409999999999989</v>
      </c>
      <c r="N223" s="122">
        <v>33.972999999999999</v>
      </c>
      <c r="O223" s="117">
        <f t="shared" si="4"/>
        <v>52.983251405527923</v>
      </c>
    </row>
    <row r="224" spans="1:15" x14ac:dyDescent="0.35">
      <c r="A224" s="118" t="s">
        <v>176</v>
      </c>
      <c r="B224" s="118">
        <v>2019</v>
      </c>
      <c r="C224" s="119">
        <v>43526</v>
      </c>
      <c r="D224" s="118" t="s">
        <v>13</v>
      </c>
      <c r="E224" s="128" t="s">
        <v>394</v>
      </c>
      <c r="F224" s="123" t="s">
        <v>15</v>
      </c>
      <c r="G224" s="113" t="e">
        <f>_xlfn.IFNA((C224-VLOOKUP(I224,Riders!$A$2:$C$213,2,FALSE))/365,400)</f>
        <v>#VALUE!</v>
      </c>
      <c r="H224" s="128">
        <v>7</v>
      </c>
      <c r="I224" s="123" t="s">
        <v>14</v>
      </c>
      <c r="J224" s="124">
        <v>12.180999999999999</v>
      </c>
      <c r="K224" s="124">
        <v>7.3529999999999998</v>
      </c>
      <c r="L224" s="124">
        <v>7.2050000000000018</v>
      </c>
      <c r="M224" s="124">
        <v>7.362999999999996</v>
      </c>
      <c r="N224" s="124">
        <v>34.101999999999997</v>
      </c>
      <c r="O224" s="117">
        <f t="shared" si="4"/>
        <v>52.782827986628355</v>
      </c>
    </row>
    <row r="225" spans="1:15" x14ac:dyDescent="0.35">
      <c r="A225" s="118" t="s">
        <v>176</v>
      </c>
      <c r="B225" s="118">
        <v>2019</v>
      </c>
      <c r="C225" s="119">
        <v>43526</v>
      </c>
      <c r="D225" s="118" t="s">
        <v>13</v>
      </c>
      <c r="E225" s="128" t="s">
        <v>394</v>
      </c>
      <c r="F225" s="121" t="s">
        <v>53</v>
      </c>
      <c r="G225" s="113" t="e">
        <f>_xlfn.IFNA((C225-VLOOKUP(I225,Riders!$A$2:$C$213,2,FALSE))/365,400)</f>
        <v>#VALUE!</v>
      </c>
      <c r="H225" s="128">
        <v>8</v>
      </c>
      <c r="I225" s="121" t="s">
        <v>52</v>
      </c>
      <c r="J225" s="122">
        <v>11.792</v>
      </c>
      <c r="K225" s="122">
        <v>7.4870000000000001</v>
      </c>
      <c r="L225" s="122">
        <v>7.3039999999999985</v>
      </c>
      <c r="M225" s="122">
        <v>7.544000000000004</v>
      </c>
      <c r="N225" s="122">
        <v>34.127000000000002</v>
      </c>
      <c r="O225" s="117">
        <f t="shared" si="4"/>
        <v>52.744161514343475</v>
      </c>
    </row>
    <row r="226" spans="1:15" x14ac:dyDescent="0.35">
      <c r="A226" s="118" t="s">
        <v>176</v>
      </c>
      <c r="B226" s="118">
        <v>2019</v>
      </c>
      <c r="C226" s="119">
        <v>43526</v>
      </c>
      <c r="D226" s="118" t="s">
        <v>13</v>
      </c>
      <c r="E226" s="128" t="s">
        <v>394</v>
      </c>
      <c r="F226" s="123" t="s">
        <v>38</v>
      </c>
      <c r="G226" s="113">
        <f>_xlfn.IFNA((C226-VLOOKUP(I226,Riders!$A$2:$C$213,2,FALSE))/365,400)</f>
        <v>400</v>
      </c>
      <c r="H226" s="128">
        <v>9</v>
      </c>
      <c r="I226" s="123" t="s">
        <v>157</v>
      </c>
      <c r="J226" s="124">
        <v>11.71</v>
      </c>
      <c r="K226" s="124">
        <v>7.4429999999999978</v>
      </c>
      <c r="L226" s="124">
        <v>7.3290000000000006</v>
      </c>
      <c r="M226" s="124">
        <v>7.661999999999999</v>
      </c>
      <c r="N226" s="124">
        <v>34.143999999999998</v>
      </c>
      <c r="O226" s="117">
        <f t="shared" si="4"/>
        <v>52.717900656044989</v>
      </c>
    </row>
    <row r="227" spans="1:15" x14ac:dyDescent="0.35">
      <c r="A227" s="118" t="s">
        <v>176</v>
      </c>
      <c r="B227" s="118">
        <v>2019</v>
      </c>
      <c r="C227" s="119">
        <v>43526</v>
      </c>
      <c r="D227" s="118" t="s">
        <v>13</v>
      </c>
      <c r="E227" s="128" t="s">
        <v>394</v>
      </c>
      <c r="F227" s="121" t="s">
        <v>47</v>
      </c>
      <c r="G227" s="113" t="e">
        <f>_xlfn.IFNA((C227-VLOOKUP(I227,Riders!$A$2:$C$213,2,FALSE))/365,400)</f>
        <v>#VALUE!</v>
      </c>
      <c r="H227" s="128">
        <v>10</v>
      </c>
      <c r="I227" s="121" t="s">
        <v>421</v>
      </c>
      <c r="J227" s="122">
        <v>11.946</v>
      </c>
      <c r="K227" s="122">
        <v>7.4380000000000006</v>
      </c>
      <c r="L227" s="122">
        <v>7.2910000000000004</v>
      </c>
      <c r="M227" s="122">
        <v>7.5849999999999973</v>
      </c>
      <c r="N227" s="122">
        <v>34.26</v>
      </c>
      <c r="O227" s="117">
        <f t="shared" si="4"/>
        <v>52.539404553415068</v>
      </c>
    </row>
    <row r="228" spans="1:15" x14ac:dyDescent="0.35">
      <c r="A228" s="118" t="s">
        <v>176</v>
      </c>
      <c r="B228" s="118">
        <v>2019</v>
      </c>
      <c r="C228" s="119">
        <v>43526</v>
      </c>
      <c r="D228" s="118" t="s">
        <v>13</v>
      </c>
      <c r="E228" s="128" t="s">
        <v>394</v>
      </c>
      <c r="F228" s="123" t="s">
        <v>44</v>
      </c>
      <c r="G228" s="113">
        <f>_xlfn.IFNA((C228-VLOOKUP(I228,Riders!$A$2:$C$213,2,FALSE))/365,400)</f>
        <v>400</v>
      </c>
      <c r="H228" s="128">
        <v>11</v>
      </c>
      <c r="I228" s="123" t="s">
        <v>422</v>
      </c>
      <c r="J228" s="124">
        <v>12.518000000000001</v>
      </c>
      <c r="K228" s="124">
        <v>7.43</v>
      </c>
      <c r="L228" s="124">
        <v>7.102999999999998</v>
      </c>
      <c r="M228" s="124">
        <v>7.2290000000000028</v>
      </c>
      <c r="N228" s="124">
        <v>34.28</v>
      </c>
      <c r="O228" s="117">
        <f t="shared" si="4"/>
        <v>52.508751458576427</v>
      </c>
    </row>
    <row r="229" spans="1:15" x14ac:dyDescent="0.35">
      <c r="A229" s="118" t="s">
        <v>176</v>
      </c>
      <c r="B229" s="118">
        <v>2019</v>
      </c>
      <c r="C229" s="119">
        <v>43526</v>
      </c>
      <c r="D229" s="118" t="s">
        <v>13</v>
      </c>
      <c r="E229" s="128" t="s">
        <v>394</v>
      </c>
      <c r="F229" s="121" t="s">
        <v>121</v>
      </c>
      <c r="G229" s="113">
        <f>_xlfn.IFNA((C229-VLOOKUP(I229,Riders!$A$2:$C$213,2,FALSE))/365,400)</f>
        <v>400</v>
      </c>
      <c r="H229" s="128">
        <v>12</v>
      </c>
      <c r="I229" s="121" t="s">
        <v>166</v>
      </c>
      <c r="J229" s="122">
        <v>11.848000000000001</v>
      </c>
      <c r="K229" s="122">
        <v>7.3919999999999977</v>
      </c>
      <c r="L229" s="122">
        <v>7.3250000000000028</v>
      </c>
      <c r="M229" s="122">
        <v>7.7309999999999981</v>
      </c>
      <c r="N229" s="122">
        <v>34.295999999999999</v>
      </c>
      <c r="O229" s="117">
        <f t="shared" si="4"/>
        <v>52.484254723582929</v>
      </c>
    </row>
    <row r="230" spans="1:15" x14ac:dyDescent="0.35">
      <c r="A230" s="118" t="s">
        <v>176</v>
      </c>
      <c r="B230" s="118">
        <v>2019</v>
      </c>
      <c r="C230" s="119">
        <v>43526</v>
      </c>
      <c r="D230" s="118" t="s">
        <v>13</v>
      </c>
      <c r="E230" s="128" t="s">
        <v>394</v>
      </c>
      <c r="F230" s="123" t="s">
        <v>61</v>
      </c>
      <c r="G230" s="113">
        <f>_xlfn.IFNA((C230-VLOOKUP(I230,Riders!$A$2:$C$213,2,FALSE))/365,400)</f>
        <v>400</v>
      </c>
      <c r="H230" s="128">
        <v>13</v>
      </c>
      <c r="I230" s="123" t="s">
        <v>142</v>
      </c>
      <c r="J230" s="124">
        <v>12.129</v>
      </c>
      <c r="K230" s="124">
        <v>7.4060000000000006</v>
      </c>
      <c r="L230" s="124">
        <v>7.2510000000000012</v>
      </c>
      <c r="M230" s="124">
        <v>7.546999999999997</v>
      </c>
      <c r="N230" s="124">
        <v>34.332999999999998</v>
      </c>
      <c r="O230" s="117">
        <f t="shared" si="4"/>
        <v>52.427693472752168</v>
      </c>
    </row>
    <row r="231" spans="1:15" x14ac:dyDescent="0.35">
      <c r="A231" s="118" t="s">
        <v>176</v>
      </c>
      <c r="B231" s="118">
        <v>2019</v>
      </c>
      <c r="C231" s="119">
        <v>43526</v>
      </c>
      <c r="D231" s="118" t="s">
        <v>13</v>
      </c>
      <c r="E231" s="128" t="s">
        <v>394</v>
      </c>
      <c r="F231" s="121" t="s">
        <v>25</v>
      </c>
      <c r="G231" s="113" t="e">
        <f>_xlfn.IFNA((C231-VLOOKUP(I231,Riders!$A$2:$C$213,2,FALSE))/365,400)</f>
        <v>#VALUE!</v>
      </c>
      <c r="H231" s="128">
        <v>14</v>
      </c>
      <c r="I231" s="121" t="s">
        <v>136</v>
      </c>
      <c r="J231" s="122">
        <v>11.737</v>
      </c>
      <c r="K231" s="122">
        <v>7.6</v>
      </c>
      <c r="L231" s="122">
        <v>7.375</v>
      </c>
      <c r="M231" s="122">
        <v>7.6230000000000011</v>
      </c>
      <c r="N231" s="122">
        <v>34.335000000000001</v>
      </c>
      <c r="O231" s="117">
        <f t="shared" si="4"/>
        <v>52.424639580602879</v>
      </c>
    </row>
    <row r="232" spans="1:15" x14ac:dyDescent="0.35">
      <c r="A232" s="118" t="s">
        <v>176</v>
      </c>
      <c r="B232" s="118">
        <v>2019</v>
      </c>
      <c r="C232" s="119">
        <v>43526</v>
      </c>
      <c r="D232" s="118" t="s">
        <v>13</v>
      </c>
      <c r="E232" s="128" t="s">
        <v>394</v>
      </c>
      <c r="F232" s="123" t="s">
        <v>15</v>
      </c>
      <c r="G232" s="113" t="e">
        <f>_xlfn.IFNA((C232-VLOOKUP(I232,Riders!$A$2:$C$213,2,FALSE))/365,400)</f>
        <v>#VALUE!</v>
      </c>
      <c r="H232" s="128">
        <v>15</v>
      </c>
      <c r="I232" s="123" t="s">
        <v>22</v>
      </c>
      <c r="J232" s="124">
        <v>12.121</v>
      </c>
      <c r="K232" s="124">
        <v>7.5559999999999992</v>
      </c>
      <c r="L232" s="124">
        <v>7.2630000000000017</v>
      </c>
      <c r="M232" s="124">
        <v>7.4119999999999955</v>
      </c>
      <c r="N232" s="124">
        <v>34.351999999999997</v>
      </c>
      <c r="O232" s="117">
        <f t="shared" si="4"/>
        <v>52.398695854680952</v>
      </c>
    </row>
    <row r="233" spans="1:15" x14ac:dyDescent="0.35">
      <c r="A233" s="118" t="s">
        <v>176</v>
      </c>
      <c r="B233" s="118">
        <v>2019</v>
      </c>
      <c r="C233" s="119">
        <v>43526</v>
      </c>
      <c r="D233" s="118" t="s">
        <v>13</v>
      </c>
      <c r="E233" s="128" t="s">
        <v>394</v>
      </c>
      <c r="F233" s="121" t="s">
        <v>61</v>
      </c>
      <c r="G233" s="113" t="e">
        <f>_xlfn.IFNA((C233-VLOOKUP(I233,Riders!$A$2:$C$213,2,FALSE))/365,400)</f>
        <v>#VALUE!</v>
      </c>
      <c r="H233" s="128">
        <v>16</v>
      </c>
      <c r="I233" s="121" t="s">
        <v>60</v>
      </c>
      <c r="J233" s="122">
        <v>12.006</v>
      </c>
      <c r="K233" s="122">
        <v>7.4860000000000007</v>
      </c>
      <c r="L233" s="122">
        <v>7.3359999999999985</v>
      </c>
      <c r="M233" s="122">
        <v>7.5869999999999997</v>
      </c>
      <c r="N233" s="122">
        <v>34.414999999999999</v>
      </c>
      <c r="O233" s="117">
        <f t="shared" si="4"/>
        <v>52.302774952782215</v>
      </c>
    </row>
    <row r="234" spans="1:15" x14ac:dyDescent="0.35">
      <c r="A234" s="118" t="s">
        <v>176</v>
      </c>
      <c r="B234" s="118">
        <v>2019</v>
      </c>
      <c r="C234" s="119">
        <v>43526</v>
      </c>
      <c r="D234" s="118" t="s">
        <v>13</v>
      </c>
      <c r="E234" s="128" t="s">
        <v>394</v>
      </c>
      <c r="F234" s="123" t="s">
        <v>19</v>
      </c>
      <c r="G234" s="113">
        <f>_xlfn.IFNA((C234-VLOOKUP(I234,Riders!$A$2:$C$213,2,FALSE))/365,400)</f>
        <v>400</v>
      </c>
      <c r="H234" s="128">
        <v>17</v>
      </c>
      <c r="I234" s="123" t="s">
        <v>177</v>
      </c>
      <c r="J234" s="124">
        <v>12.236000000000001</v>
      </c>
      <c r="K234" s="124">
        <v>7.445999999999998</v>
      </c>
      <c r="L234" s="124">
        <v>7.2910000000000004</v>
      </c>
      <c r="M234" s="124">
        <v>7.5450000000000017</v>
      </c>
      <c r="N234" s="124">
        <v>34.518000000000001</v>
      </c>
      <c r="O234" s="117">
        <f t="shared" si="4"/>
        <v>52.146706066400135</v>
      </c>
    </row>
    <row r="235" spans="1:15" x14ac:dyDescent="0.35">
      <c r="A235" s="118" t="s">
        <v>176</v>
      </c>
      <c r="B235" s="118">
        <v>2019</v>
      </c>
      <c r="C235" s="119">
        <v>43526</v>
      </c>
      <c r="D235" s="118" t="s">
        <v>13</v>
      </c>
      <c r="E235" s="128" t="s">
        <v>394</v>
      </c>
      <c r="F235" s="121" t="s">
        <v>38</v>
      </c>
      <c r="G235" s="113" t="e">
        <f>_xlfn.IFNA((C235-VLOOKUP(I235,Riders!$A$2:$C$213,2,FALSE))/365,400)</f>
        <v>#VALUE!</v>
      </c>
      <c r="H235" s="128">
        <v>18</v>
      </c>
      <c r="I235" s="121" t="s">
        <v>76</v>
      </c>
      <c r="J235" s="122">
        <v>11.99</v>
      </c>
      <c r="K235" s="122">
        <v>7.488999999999999</v>
      </c>
      <c r="L235" s="122">
        <v>7.3300000000000018</v>
      </c>
      <c r="M235" s="122">
        <v>7.7709999999999972</v>
      </c>
      <c r="N235" s="122">
        <v>34.58</v>
      </c>
      <c r="O235" s="117">
        <f t="shared" si="4"/>
        <v>52.05320994794679</v>
      </c>
    </row>
    <row r="236" spans="1:15" x14ac:dyDescent="0.35">
      <c r="A236" s="118" t="s">
        <v>176</v>
      </c>
      <c r="B236" s="118">
        <v>2019</v>
      </c>
      <c r="C236" s="119">
        <v>43526</v>
      </c>
      <c r="D236" s="118" t="s">
        <v>13</v>
      </c>
      <c r="E236" s="128" t="s">
        <v>394</v>
      </c>
      <c r="F236" s="123" t="s">
        <v>21</v>
      </c>
      <c r="G236" s="113" t="e">
        <f>_xlfn.IFNA((C236-VLOOKUP(I236,Riders!$A$2:$C$213,2,FALSE))/365,400)</f>
        <v>#VALUE!</v>
      </c>
      <c r="H236" s="128">
        <v>19</v>
      </c>
      <c r="I236" s="123" t="s">
        <v>20</v>
      </c>
      <c r="J236" s="124">
        <v>12.208</v>
      </c>
      <c r="K236" s="124">
        <v>7.5899999999999981</v>
      </c>
      <c r="L236" s="124">
        <v>7.4160000000000004</v>
      </c>
      <c r="M236" s="124">
        <v>7.5420000000000016</v>
      </c>
      <c r="N236" s="124">
        <v>34.756</v>
      </c>
      <c r="O236" s="117">
        <f t="shared" si="4"/>
        <v>51.789619058579817</v>
      </c>
    </row>
    <row r="237" spans="1:15" x14ac:dyDescent="0.35">
      <c r="A237" s="118" t="s">
        <v>176</v>
      </c>
      <c r="B237" s="118">
        <v>2019</v>
      </c>
      <c r="C237" s="119">
        <v>43526</v>
      </c>
      <c r="D237" s="118" t="s">
        <v>13</v>
      </c>
      <c r="E237" s="128" t="s">
        <v>394</v>
      </c>
      <c r="F237" s="121" t="s">
        <v>121</v>
      </c>
      <c r="G237" s="113">
        <f>_xlfn.IFNA((C237-VLOOKUP(I237,Riders!$A$2:$C$213,2,FALSE))/365,400)</f>
        <v>400</v>
      </c>
      <c r="H237" s="128">
        <v>20</v>
      </c>
      <c r="I237" s="121" t="s">
        <v>143</v>
      </c>
      <c r="J237" s="122">
        <v>11.778</v>
      </c>
      <c r="K237" s="122">
        <v>7.609</v>
      </c>
      <c r="L237" s="122">
        <v>7.5079999999999991</v>
      </c>
      <c r="M237" s="122">
        <v>7.870000000000001</v>
      </c>
      <c r="N237" s="122">
        <v>34.765000000000001</v>
      </c>
      <c r="O237" s="117">
        <f t="shared" si="4"/>
        <v>51.776211707176756</v>
      </c>
    </row>
    <row r="238" spans="1:15" x14ac:dyDescent="0.35">
      <c r="A238" s="118" t="s">
        <v>176</v>
      </c>
      <c r="B238" s="118">
        <v>2019</v>
      </c>
      <c r="C238" s="119">
        <v>43526</v>
      </c>
      <c r="D238" s="118" t="s">
        <v>13</v>
      </c>
      <c r="E238" s="128" t="s">
        <v>394</v>
      </c>
      <c r="F238" s="123" t="s">
        <v>67</v>
      </c>
      <c r="G238" s="113" t="e">
        <f>_xlfn.IFNA((C238-VLOOKUP(I238,Riders!$A$2:$C$213,2,FALSE))/365,400)</f>
        <v>#VALUE!</v>
      </c>
      <c r="H238" s="128">
        <v>21</v>
      </c>
      <c r="I238" s="123" t="s">
        <v>99</v>
      </c>
      <c r="J238" s="124">
        <v>12.631</v>
      </c>
      <c r="K238" s="124">
        <v>7.5769999999999982</v>
      </c>
      <c r="L238" s="124">
        <v>7.3540000000000028</v>
      </c>
      <c r="M238" s="124">
        <v>7.4869999999999983</v>
      </c>
      <c r="N238" s="124">
        <v>35.048999999999999</v>
      </c>
      <c r="O238" s="117">
        <f t="shared" si="4"/>
        <v>51.356672087648718</v>
      </c>
    </row>
    <row r="239" spans="1:15" x14ac:dyDescent="0.35">
      <c r="A239" s="118" t="s">
        <v>176</v>
      </c>
      <c r="B239" s="118">
        <v>2019</v>
      </c>
      <c r="C239" s="119">
        <v>43526</v>
      </c>
      <c r="D239" s="118" t="s">
        <v>13</v>
      </c>
      <c r="E239" s="128" t="s">
        <v>394</v>
      </c>
      <c r="F239" s="121" t="s">
        <v>25</v>
      </c>
      <c r="G239" s="113">
        <f>_xlfn.IFNA((C239-VLOOKUP(I239,Riders!$A$2:$C$213,2,FALSE))/365,400)</f>
        <v>400</v>
      </c>
      <c r="H239" s="128">
        <v>22</v>
      </c>
      <c r="I239" s="121" t="s">
        <v>423</v>
      </c>
      <c r="J239" s="122">
        <v>11.972</v>
      </c>
      <c r="K239" s="122">
        <v>7.631000000000002</v>
      </c>
      <c r="L239" s="122">
        <v>7.5679999999999978</v>
      </c>
      <c r="M239" s="122">
        <v>7.8980000000000032</v>
      </c>
      <c r="N239" s="122">
        <v>35.069000000000003</v>
      </c>
      <c r="O239" s="117">
        <f t="shared" si="4"/>
        <v>51.327383158915275</v>
      </c>
    </row>
    <row r="240" spans="1:15" x14ac:dyDescent="0.35">
      <c r="A240" s="118" t="s">
        <v>176</v>
      </c>
      <c r="B240" s="118">
        <v>2019</v>
      </c>
      <c r="C240" s="119">
        <v>43526</v>
      </c>
      <c r="D240" s="118" t="s">
        <v>13</v>
      </c>
      <c r="E240" s="128" t="s">
        <v>394</v>
      </c>
      <c r="F240" s="123" t="s">
        <v>148</v>
      </c>
      <c r="G240" s="113">
        <f>_xlfn.IFNA((C240-VLOOKUP(I240,Riders!$A$2:$C$213,2,FALSE))/365,400)</f>
        <v>400</v>
      </c>
      <c r="H240" s="128">
        <v>23</v>
      </c>
      <c r="I240" s="123" t="s">
        <v>147</v>
      </c>
      <c r="J240" s="124">
        <v>12.763999999999999</v>
      </c>
      <c r="K240" s="124">
        <v>7.6649999999999991</v>
      </c>
      <c r="L240" s="124">
        <v>7.3470000000000013</v>
      </c>
      <c r="M240" s="124">
        <v>7.4060000000000024</v>
      </c>
      <c r="N240" s="124">
        <v>35.182000000000002</v>
      </c>
      <c r="O240" s="117">
        <f t="shared" si="4"/>
        <v>51.162526291853787</v>
      </c>
    </row>
    <row r="241" spans="1:15" x14ac:dyDescent="0.35">
      <c r="A241" s="118" t="s">
        <v>176</v>
      </c>
      <c r="B241" s="118">
        <v>2019</v>
      </c>
      <c r="C241" s="119">
        <v>43526</v>
      </c>
      <c r="D241" s="118" t="s">
        <v>13</v>
      </c>
      <c r="E241" s="128" t="s">
        <v>394</v>
      </c>
      <c r="F241" s="121" t="s">
        <v>29</v>
      </c>
      <c r="G241" s="113" t="e">
        <f>_xlfn.IFNA((C241-VLOOKUP(I241,Riders!$A$2:$C$213,2,FALSE))/365,400)</f>
        <v>#VALUE!</v>
      </c>
      <c r="H241" s="128">
        <v>24</v>
      </c>
      <c r="I241" s="121" t="s">
        <v>28</v>
      </c>
      <c r="J241" s="122">
        <v>12.912000000000001</v>
      </c>
      <c r="K241" s="122">
        <v>7.6249999999999982</v>
      </c>
      <c r="L241" s="122">
        <v>7.3710000000000022</v>
      </c>
      <c r="M241" s="122">
        <v>7.5309999999999988</v>
      </c>
      <c r="N241" s="122">
        <v>35.439</v>
      </c>
      <c r="O241" s="117">
        <f t="shared" si="4"/>
        <v>50.791500888851267</v>
      </c>
    </row>
    <row r="242" spans="1:15" x14ac:dyDescent="0.35">
      <c r="A242" s="118" t="s">
        <v>176</v>
      </c>
      <c r="B242" s="118">
        <v>2019</v>
      </c>
      <c r="C242" s="119">
        <v>43526</v>
      </c>
      <c r="D242" s="118" t="s">
        <v>13</v>
      </c>
      <c r="E242" s="128" t="s">
        <v>394</v>
      </c>
      <c r="F242" s="123" t="s">
        <v>145</v>
      </c>
      <c r="G242" s="113">
        <f>_xlfn.IFNA((C242-VLOOKUP(I242,Riders!$A$2:$C$213,2,FALSE))/365,400)</f>
        <v>400</v>
      </c>
      <c r="H242" s="128">
        <v>25</v>
      </c>
      <c r="I242" s="123" t="s">
        <v>144</v>
      </c>
      <c r="J242" s="124">
        <v>12.914999999999999</v>
      </c>
      <c r="K242" s="124">
        <v>7.7980000000000018</v>
      </c>
      <c r="L242" s="124">
        <v>7.593</v>
      </c>
      <c r="M242" s="124">
        <v>7.9289999999999985</v>
      </c>
      <c r="N242" s="124">
        <v>36.234999999999999</v>
      </c>
      <c r="O242" s="117">
        <f t="shared" si="4"/>
        <v>49.675727887401685</v>
      </c>
    </row>
    <row r="243" spans="1:15" x14ac:dyDescent="0.35">
      <c r="A243" s="118" t="s">
        <v>176</v>
      </c>
      <c r="B243" s="118">
        <v>2019</v>
      </c>
      <c r="C243" s="119">
        <v>43526</v>
      </c>
      <c r="D243" s="118" t="s">
        <v>13</v>
      </c>
      <c r="E243" s="128" t="s">
        <v>394</v>
      </c>
      <c r="F243" s="121" t="s">
        <v>65</v>
      </c>
      <c r="G243" s="113">
        <f>_xlfn.IFNA((C243-VLOOKUP(I243,Riders!$A$2:$C$213,2,FALSE))/365,400)</f>
        <v>400</v>
      </c>
      <c r="H243" s="128">
        <v>26</v>
      </c>
      <c r="I243" s="121" t="s">
        <v>171</v>
      </c>
      <c r="J243" s="122">
        <v>12.968999999999999</v>
      </c>
      <c r="K243" s="122">
        <v>7.8920000000000012</v>
      </c>
      <c r="L243" s="122">
        <v>7.6699999999999982</v>
      </c>
      <c r="M243" s="122">
        <v>7.9740000000000038</v>
      </c>
      <c r="N243" s="122">
        <v>36.505000000000003</v>
      </c>
      <c r="O243" s="117">
        <f t="shared" si="4"/>
        <v>49.308313929598683</v>
      </c>
    </row>
    <row r="244" spans="1:15" x14ac:dyDescent="0.35">
      <c r="A244" s="118" t="s">
        <v>176</v>
      </c>
      <c r="B244" s="118">
        <v>2019</v>
      </c>
      <c r="C244" s="119">
        <v>43526</v>
      </c>
      <c r="D244" s="118" t="s">
        <v>13</v>
      </c>
      <c r="E244" s="128" t="s">
        <v>208</v>
      </c>
      <c r="F244" s="123" t="s">
        <v>121</v>
      </c>
      <c r="G244" s="113">
        <f>_xlfn.IFNA((C244-VLOOKUP(I244,Riders!$A$2:$C$213,2,FALSE))/365,400)</f>
        <v>400</v>
      </c>
      <c r="H244" s="128">
        <v>1</v>
      </c>
      <c r="I244" s="123" t="s">
        <v>113</v>
      </c>
      <c r="J244" s="124">
        <v>11.43</v>
      </c>
      <c r="K244" s="124">
        <v>7.2340000000000018</v>
      </c>
      <c r="L244" s="124">
        <v>7.0569999999999986</v>
      </c>
      <c r="M244" s="124">
        <v>7.2910000000000004</v>
      </c>
      <c r="N244" s="124">
        <v>33.012</v>
      </c>
      <c r="O244" s="117">
        <f t="shared" si="4"/>
        <v>54.525627044711015</v>
      </c>
    </row>
    <row r="245" spans="1:15" x14ac:dyDescent="0.35">
      <c r="A245" s="118" t="s">
        <v>176</v>
      </c>
      <c r="B245" s="118">
        <v>2019</v>
      </c>
      <c r="C245" s="119">
        <v>43526</v>
      </c>
      <c r="D245" s="118" t="s">
        <v>13</v>
      </c>
      <c r="E245" s="128" t="s">
        <v>208</v>
      </c>
      <c r="F245" s="121" t="s">
        <v>31</v>
      </c>
      <c r="G245" s="113" t="e">
        <f>_xlfn.IFNA((C245-VLOOKUP(I245,Riders!$A$2:$C$213,2,FALSE))/365,400)</f>
        <v>#VALUE!</v>
      </c>
      <c r="H245" s="128">
        <v>2</v>
      </c>
      <c r="I245" s="121" t="s">
        <v>30</v>
      </c>
      <c r="J245" s="122">
        <v>11.715999999999999</v>
      </c>
      <c r="K245" s="122">
        <v>7.1940000000000008</v>
      </c>
      <c r="L245" s="122">
        <v>7.0590000000000011</v>
      </c>
      <c r="M245" s="122">
        <v>7.338000000000001</v>
      </c>
      <c r="N245" s="122">
        <v>33.307000000000002</v>
      </c>
      <c r="O245" s="117">
        <f t="shared" si="4"/>
        <v>54.042693728045151</v>
      </c>
    </row>
    <row r="246" spans="1:15" x14ac:dyDescent="0.35">
      <c r="A246" s="118" t="s">
        <v>176</v>
      </c>
      <c r="B246" s="118">
        <v>2019</v>
      </c>
      <c r="C246" s="119">
        <v>43526</v>
      </c>
      <c r="D246" s="118" t="s">
        <v>13</v>
      </c>
      <c r="E246" s="128" t="s">
        <v>208</v>
      </c>
      <c r="F246" s="123" t="s">
        <v>36</v>
      </c>
      <c r="G246" s="113">
        <f>_xlfn.IFNA((C246-VLOOKUP(I246,Riders!$A$2:$C$213,2,FALSE))/365,400)</f>
        <v>400</v>
      </c>
      <c r="H246" s="128">
        <v>3</v>
      </c>
      <c r="I246" s="123" t="s">
        <v>139</v>
      </c>
      <c r="J246" s="124">
        <v>11.553000000000001</v>
      </c>
      <c r="K246" s="124">
        <v>7.2889999999999979</v>
      </c>
      <c r="L246" s="124">
        <v>7.1780000000000008</v>
      </c>
      <c r="M246" s="124">
        <v>7.3989999999999974</v>
      </c>
      <c r="N246" s="124">
        <v>33.418999999999997</v>
      </c>
      <c r="O246" s="117">
        <f t="shared" ref="O246:O270" si="5">3.6*500/(N246)</f>
        <v>53.861575750321677</v>
      </c>
    </row>
    <row r="247" spans="1:15" x14ac:dyDescent="0.35">
      <c r="A247" s="118" t="s">
        <v>176</v>
      </c>
      <c r="B247" s="118">
        <v>2019</v>
      </c>
      <c r="C247" s="119">
        <v>43526</v>
      </c>
      <c r="D247" s="118" t="s">
        <v>13</v>
      </c>
      <c r="E247" s="128" t="s">
        <v>208</v>
      </c>
      <c r="F247" s="121" t="s">
        <v>15</v>
      </c>
      <c r="G247" s="113">
        <f>_xlfn.IFNA((C247-VLOOKUP(I247,Riders!$A$2:$C$213,2,FALSE))/365,400)</f>
        <v>400</v>
      </c>
      <c r="H247" s="128">
        <v>4</v>
      </c>
      <c r="I247" s="121" t="s">
        <v>420</v>
      </c>
      <c r="J247" s="122">
        <v>11.548999999999999</v>
      </c>
      <c r="K247" s="122">
        <v>7.3129999999999988</v>
      </c>
      <c r="L247" s="122">
        <v>7.1330000000000027</v>
      </c>
      <c r="M247" s="122">
        <v>7.4359999999999964</v>
      </c>
      <c r="N247" s="122">
        <v>33.430999999999997</v>
      </c>
      <c r="O247" s="117">
        <f t="shared" si="5"/>
        <v>53.842242230265327</v>
      </c>
    </row>
    <row r="248" spans="1:15" x14ac:dyDescent="0.35">
      <c r="A248" s="118" t="s">
        <v>176</v>
      </c>
      <c r="B248" s="118">
        <v>2019</v>
      </c>
      <c r="C248" s="119">
        <v>43526</v>
      </c>
      <c r="D248" s="118" t="s">
        <v>13</v>
      </c>
      <c r="E248" s="128" t="s">
        <v>208</v>
      </c>
      <c r="F248" s="123" t="s">
        <v>44</v>
      </c>
      <c r="G248" s="113" t="e">
        <f>_xlfn.IFNA((C248-VLOOKUP(I248,Riders!$A$2:$C$213,2,FALSE))/365,400)</f>
        <v>#VALUE!</v>
      </c>
      <c r="H248" s="128">
        <v>5</v>
      </c>
      <c r="I248" s="123" t="s">
        <v>141</v>
      </c>
      <c r="J248" s="124">
        <v>11.795999999999999</v>
      </c>
      <c r="K248" s="124">
        <v>7.338000000000001</v>
      </c>
      <c r="L248" s="124">
        <v>7.2010000000000005</v>
      </c>
      <c r="M248" s="124">
        <v>7.4909999999999997</v>
      </c>
      <c r="N248" s="124">
        <v>33.826000000000001</v>
      </c>
      <c r="O248" s="117">
        <f t="shared" si="5"/>
        <v>53.213504404895644</v>
      </c>
    </row>
    <row r="249" spans="1:15" x14ac:dyDescent="0.35">
      <c r="A249" s="118" t="s">
        <v>176</v>
      </c>
      <c r="B249" s="118">
        <v>2019</v>
      </c>
      <c r="C249" s="119">
        <v>43526</v>
      </c>
      <c r="D249" s="118" t="s">
        <v>13</v>
      </c>
      <c r="E249" s="128" t="s">
        <v>208</v>
      </c>
      <c r="F249" s="121" t="s">
        <v>19</v>
      </c>
      <c r="G249" s="113">
        <f>_xlfn.IFNA((C249-VLOOKUP(I249,Riders!$A$2:$C$213,2,FALSE))/365,400)</f>
        <v>400</v>
      </c>
      <c r="H249" s="128">
        <v>6</v>
      </c>
      <c r="I249" s="121" t="s">
        <v>395</v>
      </c>
      <c r="J249" s="122">
        <v>11.686999999999999</v>
      </c>
      <c r="K249" s="122">
        <v>7.3750000000000018</v>
      </c>
      <c r="L249" s="122">
        <v>7.2789999999999999</v>
      </c>
      <c r="M249" s="122">
        <v>7.6310000000000002</v>
      </c>
      <c r="N249" s="122">
        <v>33.972000000000001</v>
      </c>
      <c r="O249" s="117">
        <f t="shared" si="5"/>
        <v>52.984811020840688</v>
      </c>
    </row>
    <row r="250" spans="1:15" x14ac:dyDescent="0.35">
      <c r="A250" s="118" t="s">
        <v>176</v>
      </c>
      <c r="B250" s="118">
        <v>2019</v>
      </c>
      <c r="C250" s="119">
        <v>43526</v>
      </c>
      <c r="D250" s="118" t="s">
        <v>13</v>
      </c>
      <c r="E250" s="128" t="s">
        <v>208</v>
      </c>
      <c r="F250" s="123" t="s">
        <v>15</v>
      </c>
      <c r="G250" s="113" t="e">
        <f>_xlfn.IFNA((C250-VLOOKUP(I250,Riders!$A$2:$C$213,2,FALSE))/365,400)</f>
        <v>#VALUE!</v>
      </c>
      <c r="H250" s="128">
        <v>7</v>
      </c>
      <c r="I250" s="123" t="s">
        <v>14</v>
      </c>
      <c r="J250" s="124">
        <v>12.023</v>
      </c>
      <c r="K250" s="124">
        <v>7.407</v>
      </c>
      <c r="L250" s="124">
        <v>7.1969999999999992</v>
      </c>
      <c r="M250" s="124">
        <v>7.370000000000001</v>
      </c>
      <c r="N250" s="124">
        <v>33.997</v>
      </c>
      <c r="O250" s="117">
        <f t="shared" si="5"/>
        <v>52.945848163073215</v>
      </c>
    </row>
    <row r="251" spans="1:15" x14ac:dyDescent="0.35">
      <c r="A251" s="118" t="s">
        <v>176</v>
      </c>
      <c r="B251" s="118">
        <v>2019</v>
      </c>
      <c r="C251" s="119">
        <v>43526</v>
      </c>
      <c r="D251" s="118" t="s">
        <v>13</v>
      </c>
      <c r="E251" s="128" t="s">
        <v>208</v>
      </c>
      <c r="F251" s="121" t="s">
        <v>53</v>
      </c>
      <c r="G251" s="113" t="e">
        <f>_xlfn.IFNA((C251-VLOOKUP(I251,Riders!$A$2:$C$213,2,FALSE))/365,400)</f>
        <v>#VALUE!</v>
      </c>
      <c r="H251" s="128">
        <v>8</v>
      </c>
      <c r="I251" s="121" t="s">
        <v>52</v>
      </c>
      <c r="J251" s="122">
        <v>11.829000000000001</v>
      </c>
      <c r="K251" s="122">
        <v>7.5139999999999993</v>
      </c>
      <c r="L251" s="122">
        <v>7.3060000000000009</v>
      </c>
      <c r="M251" s="122">
        <v>7.597999999999999</v>
      </c>
      <c r="N251" s="122">
        <v>34.247</v>
      </c>
      <c r="O251" s="117">
        <f t="shared" si="5"/>
        <v>52.559348264081528</v>
      </c>
    </row>
    <row r="252" spans="1:15" x14ac:dyDescent="0.35">
      <c r="A252" s="111" t="s">
        <v>134</v>
      </c>
      <c r="B252" s="111">
        <v>2018</v>
      </c>
      <c r="C252" s="131">
        <v>43436</v>
      </c>
      <c r="D252" s="111" t="s">
        <v>72</v>
      </c>
      <c r="E252" s="128" t="s">
        <v>394</v>
      </c>
      <c r="F252" s="123" t="s">
        <v>163</v>
      </c>
      <c r="G252" s="113">
        <f>_xlfn.IFNA((C252-VLOOKUP(I252,Riders!$A$2:$C$213,2,FALSE))/365,400)</f>
        <v>400</v>
      </c>
      <c r="H252" s="128">
        <v>1</v>
      </c>
      <c r="I252" s="123" t="s">
        <v>113</v>
      </c>
      <c r="J252" s="124">
        <v>11.631</v>
      </c>
      <c r="K252" s="124">
        <v>7.2940000000000005</v>
      </c>
      <c r="L252" s="124">
        <v>7.0949999999999989</v>
      </c>
      <c r="M252" s="124">
        <v>7.2230000000000025</v>
      </c>
      <c r="N252" s="124">
        <v>33.243000000000002</v>
      </c>
      <c r="O252" s="117">
        <f t="shared" si="5"/>
        <v>54.146737659056036</v>
      </c>
    </row>
    <row r="253" spans="1:15" x14ac:dyDescent="0.35">
      <c r="A253" s="115" t="s">
        <v>134</v>
      </c>
      <c r="B253" s="115">
        <v>2018</v>
      </c>
      <c r="C253" s="130">
        <v>43436</v>
      </c>
      <c r="D253" s="115" t="s">
        <v>72</v>
      </c>
      <c r="E253" s="128" t="s">
        <v>394</v>
      </c>
      <c r="F253" s="121" t="s">
        <v>15</v>
      </c>
      <c r="G253" s="113">
        <f>_xlfn.IFNA((C253-VLOOKUP(I253,Riders!$A$2:$C$213,2,FALSE))/365,400)</f>
        <v>400</v>
      </c>
      <c r="H253" s="128">
        <v>2</v>
      </c>
      <c r="I253" s="121" t="s">
        <v>420</v>
      </c>
      <c r="J253" s="122">
        <v>11.664</v>
      </c>
      <c r="K253" s="122">
        <v>7.2919999999999998</v>
      </c>
      <c r="L253" s="122">
        <v>7.1769999999999996</v>
      </c>
      <c r="M253" s="122">
        <v>7.4370000000000012</v>
      </c>
      <c r="N253" s="122">
        <v>33.57</v>
      </c>
      <c r="O253" s="117">
        <f t="shared" si="5"/>
        <v>53.619302949061662</v>
      </c>
    </row>
    <row r="254" spans="1:15" x14ac:dyDescent="0.35">
      <c r="A254" s="115" t="s">
        <v>134</v>
      </c>
      <c r="B254" s="115">
        <v>2018</v>
      </c>
      <c r="C254" s="129">
        <v>43436</v>
      </c>
      <c r="D254" s="115" t="s">
        <v>72</v>
      </c>
      <c r="E254" s="128" t="s">
        <v>394</v>
      </c>
      <c r="F254" s="123" t="s">
        <v>31</v>
      </c>
      <c r="G254" s="113" t="e">
        <f>_xlfn.IFNA((C254-VLOOKUP(I254,Riders!$A$2:$C$213,2,FALSE))/365,400)</f>
        <v>#VALUE!</v>
      </c>
      <c r="H254" s="128">
        <v>3</v>
      </c>
      <c r="I254" s="123" t="s">
        <v>30</v>
      </c>
      <c r="J254" s="124">
        <v>11.856</v>
      </c>
      <c r="K254" s="124">
        <v>7.3059999999999992</v>
      </c>
      <c r="L254" s="124">
        <v>7.1039999999999992</v>
      </c>
      <c r="M254" s="124">
        <v>7.3359999999999985</v>
      </c>
      <c r="N254" s="124">
        <v>33.601999999999997</v>
      </c>
      <c r="O254" s="117">
        <f t="shared" si="5"/>
        <v>53.568239985715138</v>
      </c>
    </row>
    <row r="255" spans="1:15" x14ac:dyDescent="0.35">
      <c r="A255" s="115" t="s">
        <v>134</v>
      </c>
      <c r="B255" s="115">
        <v>2018</v>
      </c>
      <c r="C255" s="130">
        <v>43436</v>
      </c>
      <c r="D255" s="115" t="s">
        <v>72</v>
      </c>
      <c r="E255" s="128" t="s">
        <v>394</v>
      </c>
      <c r="F255" s="121" t="s">
        <v>19</v>
      </c>
      <c r="G255" s="113">
        <f>_xlfn.IFNA((C255-VLOOKUP(I255,Riders!$A$2:$C$213,2,FALSE))/365,400)</f>
        <v>400</v>
      </c>
      <c r="H255" s="128">
        <v>4</v>
      </c>
      <c r="I255" s="121" t="s">
        <v>188</v>
      </c>
      <c r="J255" s="122">
        <v>12.141999999999999</v>
      </c>
      <c r="K255" s="122">
        <v>7.4559999999999995</v>
      </c>
      <c r="L255" s="122">
        <v>7.1720000000000006</v>
      </c>
      <c r="M255" s="122">
        <v>7.3080000000000034</v>
      </c>
      <c r="N255" s="122">
        <v>34.078000000000003</v>
      </c>
      <c r="O255" s="117">
        <f t="shared" si="5"/>
        <v>52.820001173777797</v>
      </c>
    </row>
    <row r="256" spans="1:15" x14ac:dyDescent="0.35">
      <c r="A256" s="115" t="s">
        <v>134</v>
      </c>
      <c r="B256" s="115">
        <v>2018</v>
      </c>
      <c r="C256" s="129">
        <v>43436</v>
      </c>
      <c r="D256" s="115" t="s">
        <v>72</v>
      </c>
      <c r="E256" s="128" t="s">
        <v>394</v>
      </c>
      <c r="F256" s="123" t="s">
        <v>47</v>
      </c>
      <c r="G256" s="113" t="e">
        <f>_xlfn.IFNA((C256-VLOOKUP(I256,Riders!$A$2:$C$213,2,FALSE))/365,400)</f>
        <v>#VALUE!</v>
      </c>
      <c r="H256" s="128">
        <v>5</v>
      </c>
      <c r="I256" s="123" t="s">
        <v>101</v>
      </c>
      <c r="J256" s="124">
        <v>11.971</v>
      </c>
      <c r="K256" s="124">
        <v>7.4319999999999986</v>
      </c>
      <c r="L256" s="124">
        <v>7.2340000000000018</v>
      </c>
      <c r="M256" s="124">
        <v>7.4979999999999976</v>
      </c>
      <c r="N256" s="124">
        <v>34.134999999999998</v>
      </c>
      <c r="O256" s="117">
        <f t="shared" si="5"/>
        <v>52.731800205068112</v>
      </c>
    </row>
    <row r="257" spans="1:15" x14ac:dyDescent="0.35">
      <c r="A257" s="115" t="s">
        <v>134</v>
      </c>
      <c r="B257" s="115">
        <v>2018</v>
      </c>
      <c r="C257" s="130">
        <v>43436</v>
      </c>
      <c r="D257" s="115" t="s">
        <v>72</v>
      </c>
      <c r="E257" s="128" t="s">
        <v>394</v>
      </c>
      <c r="F257" s="121" t="s">
        <v>61</v>
      </c>
      <c r="G257" s="113">
        <f>_xlfn.IFNA((C257-VLOOKUP(I257,Riders!$A$2:$C$213,2,FALSE))/365,400)</f>
        <v>400</v>
      </c>
      <c r="H257" s="128">
        <v>6</v>
      </c>
      <c r="I257" s="121" t="s">
        <v>142</v>
      </c>
      <c r="J257" s="122">
        <v>12.064</v>
      </c>
      <c r="K257" s="122">
        <v>7.4149999999999991</v>
      </c>
      <c r="L257" s="122">
        <v>7.2420000000000009</v>
      </c>
      <c r="M257" s="122">
        <v>7.5280000000000022</v>
      </c>
      <c r="N257" s="122">
        <v>34.249000000000002</v>
      </c>
      <c r="O257" s="117">
        <f t="shared" si="5"/>
        <v>52.556279015445703</v>
      </c>
    </row>
    <row r="258" spans="1:15" x14ac:dyDescent="0.35">
      <c r="A258" s="115" t="s">
        <v>134</v>
      </c>
      <c r="B258" s="115">
        <v>2018</v>
      </c>
      <c r="C258" s="129">
        <v>43436</v>
      </c>
      <c r="D258" s="115" t="s">
        <v>72</v>
      </c>
      <c r="E258" s="128" t="s">
        <v>394</v>
      </c>
      <c r="F258" s="123" t="s">
        <v>25</v>
      </c>
      <c r="G258" s="113">
        <f>_xlfn.IFNA((C258-VLOOKUP(I258,Riders!$A$2:$C$213,2,FALSE))/365,400)</f>
        <v>400</v>
      </c>
      <c r="H258" s="128">
        <v>7</v>
      </c>
      <c r="I258" s="123" t="s">
        <v>186</v>
      </c>
      <c r="J258" s="124">
        <v>11.946</v>
      </c>
      <c r="K258" s="124">
        <v>7.5449999999999999</v>
      </c>
      <c r="L258" s="124">
        <v>7.3300000000000018</v>
      </c>
      <c r="M258" s="124">
        <v>7.5350000000000001</v>
      </c>
      <c r="N258" s="124">
        <v>34.356000000000002</v>
      </c>
      <c r="O258" s="117">
        <f t="shared" si="5"/>
        <v>52.392595179881241</v>
      </c>
    </row>
    <row r="259" spans="1:15" x14ac:dyDescent="0.35">
      <c r="A259" s="115" t="s">
        <v>134</v>
      </c>
      <c r="B259" s="115">
        <v>2018</v>
      </c>
      <c r="C259" s="130">
        <v>43436</v>
      </c>
      <c r="D259" s="115" t="s">
        <v>72</v>
      </c>
      <c r="E259" s="128" t="s">
        <v>394</v>
      </c>
      <c r="F259" s="121" t="s">
        <v>53</v>
      </c>
      <c r="G259" s="113" t="e">
        <f>_xlfn.IFNA((C259-VLOOKUP(I259,Riders!$A$2:$C$213,2,FALSE))/365,400)</f>
        <v>#VALUE!</v>
      </c>
      <c r="H259" s="128">
        <v>8</v>
      </c>
      <c r="I259" s="121" t="s">
        <v>52</v>
      </c>
      <c r="J259" s="122">
        <v>12.079000000000001</v>
      </c>
      <c r="K259" s="122">
        <v>7.5509999999999984</v>
      </c>
      <c r="L259" s="122">
        <v>7.3260000000000005</v>
      </c>
      <c r="M259" s="122">
        <v>7.477999999999998</v>
      </c>
      <c r="N259" s="122">
        <v>34.433999999999997</v>
      </c>
      <c r="O259" s="117">
        <f t="shared" si="5"/>
        <v>52.273915316257188</v>
      </c>
    </row>
    <row r="260" spans="1:15" x14ac:dyDescent="0.35">
      <c r="A260" s="115" t="s">
        <v>134</v>
      </c>
      <c r="B260" s="115">
        <v>2018</v>
      </c>
      <c r="C260" s="129">
        <v>43436</v>
      </c>
      <c r="D260" s="115" t="s">
        <v>72</v>
      </c>
      <c r="E260" s="128" t="s">
        <v>394</v>
      </c>
      <c r="F260" s="123" t="s">
        <v>44</v>
      </c>
      <c r="G260" s="113" t="e">
        <f>_xlfn.IFNA((C260-VLOOKUP(I260,Riders!$A$2:$C$213,2,FALSE))/365,400)</f>
        <v>#VALUE!</v>
      </c>
      <c r="H260" s="128">
        <v>9</v>
      </c>
      <c r="I260" s="123" t="s">
        <v>141</v>
      </c>
      <c r="J260" s="124">
        <v>12.12</v>
      </c>
      <c r="K260" s="124">
        <v>7.4510000000000023</v>
      </c>
      <c r="L260" s="124">
        <v>7.3219999999999992</v>
      </c>
      <c r="M260" s="124">
        <v>7.5670000000000002</v>
      </c>
      <c r="N260" s="124">
        <v>34.46</v>
      </c>
      <c r="O260" s="117">
        <f t="shared" si="5"/>
        <v>52.234474753337203</v>
      </c>
    </row>
    <row r="261" spans="1:15" x14ac:dyDescent="0.35">
      <c r="A261" s="115" t="s">
        <v>134</v>
      </c>
      <c r="B261" s="115">
        <v>2018</v>
      </c>
      <c r="C261" s="130">
        <v>43436</v>
      </c>
      <c r="D261" s="115" t="s">
        <v>72</v>
      </c>
      <c r="E261" s="128" t="s">
        <v>394</v>
      </c>
      <c r="F261" s="121" t="s">
        <v>38</v>
      </c>
      <c r="G261" s="113">
        <f>_xlfn.IFNA((C261-VLOOKUP(I261,Riders!$A$2:$C$213,2,FALSE))/365,400)</f>
        <v>400</v>
      </c>
      <c r="H261" s="128">
        <v>10</v>
      </c>
      <c r="I261" s="121" t="s">
        <v>157</v>
      </c>
      <c r="J261" s="122">
        <v>11.920999999999999</v>
      </c>
      <c r="K261" s="122">
        <v>7.43</v>
      </c>
      <c r="L261" s="122">
        <v>7.3850000000000016</v>
      </c>
      <c r="M261" s="122">
        <v>7.8369999999999997</v>
      </c>
      <c r="N261" s="122">
        <v>34.573</v>
      </c>
      <c r="O261" s="117">
        <f t="shared" si="5"/>
        <v>52.063749168426227</v>
      </c>
    </row>
    <row r="262" spans="1:15" x14ac:dyDescent="0.35">
      <c r="A262" s="115" t="s">
        <v>134</v>
      </c>
      <c r="B262" s="115">
        <v>2018</v>
      </c>
      <c r="C262" s="129">
        <v>43436</v>
      </c>
      <c r="D262" s="115" t="s">
        <v>72</v>
      </c>
      <c r="E262" s="128" t="s">
        <v>394</v>
      </c>
      <c r="F262" s="123" t="s">
        <v>121</v>
      </c>
      <c r="G262" s="113">
        <f>_xlfn.IFNA((C262-VLOOKUP(I262,Riders!$A$2:$C$213,2,FALSE))/365,400)</f>
        <v>400</v>
      </c>
      <c r="H262" s="128">
        <v>11</v>
      </c>
      <c r="I262" s="123" t="s">
        <v>166</v>
      </c>
      <c r="J262" s="124">
        <v>12.06</v>
      </c>
      <c r="K262" s="124">
        <v>7.4730000000000008</v>
      </c>
      <c r="L262" s="124">
        <v>7.3969999999999985</v>
      </c>
      <c r="M262" s="124">
        <v>7.7850000000000037</v>
      </c>
      <c r="N262" s="124">
        <v>34.715000000000003</v>
      </c>
      <c r="O262" s="117">
        <f t="shared" si="5"/>
        <v>51.850784963272353</v>
      </c>
    </row>
    <row r="263" spans="1:15" x14ac:dyDescent="0.35">
      <c r="A263" s="115" t="s">
        <v>134</v>
      </c>
      <c r="B263" s="115">
        <v>2018</v>
      </c>
      <c r="C263" s="130">
        <v>43436</v>
      </c>
      <c r="D263" s="115" t="s">
        <v>72</v>
      </c>
      <c r="E263" s="128" t="s">
        <v>208</v>
      </c>
      <c r="F263" s="121" t="s">
        <v>31</v>
      </c>
      <c r="G263" s="113" t="e">
        <f>_xlfn.IFNA((C263-VLOOKUP(I263,Riders!$A$2:$C$213,2,FALSE))/365,400)</f>
        <v>#VALUE!</v>
      </c>
      <c r="H263" s="128">
        <v>1</v>
      </c>
      <c r="I263" s="121" t="s">
        <v>30</v>
      </c>
      <c r="J263" s="122">
        <v>11.664999999999999</v>
      </c>
      <c r="K263" s="122">
        <v>7.1880000000000024</v>
      </c>
      <c r="L263" s="122">
        <v>7.041999999999998</v>
      </c>
      <c r="M263" s="122">
        <v>7.3150000000000013</v>
      </c>
      <c r="N263" s="122">
        <v>33.21</v>
      </c>
      <c r="O263" s="117">
        <f t="shared" si="5"/>
        <v>54.200542005420054</v>
      </c>
    </row>
    <row r="264" spans="1:15" x14ac:dyDescent="0.35">
      <c r="A264" s="115" t="s">
        <v>134</v>
      </c>
      <c r="B264" s="115">
        <v>2018</v>
      </c>
      <c r="C264" s="129">
        <v>43436</v>
      </c>
      <c r="D264" s="115" t="s">
        <v>72</v>
      </c>
      <c r="E264" s="128" t="s">
        <v>208</v>
      </c>
      <c r="F264" s="123" t="s">
        <v>15</v>
      </c>
      <c r="G264" s="113">
        <f>_xlfn.IFNA((C264-VLOOKUP(I264,Riders!$A$2:$C$213,2,FALSE))/365,400)</f>
        <v>400</v>
      </c>
      <c r="H264" s="128">
        <v>2</v>
      </c>
      <c r="I264" s="123" t="s">
        <v>420</v>
      </c>
      <c r="J264" s="124">
        <v>11.618</v>
      </c>
      <c r="K264" s="124">
        <v>7.2499999999999982</v>
      </c>
      <c r="L264" s="124">
        <v>7.1370000000000005</v>
      </c>
      <c r="M264" s="124">
        <v>7.3949999999999996</v>
      </c>
      <c r="N264" s="124">
        <v>33.4</v>
      </c>
      <c r="O264" s="117">
        <f t="shared" si="5"/>
        <v>53.892215568862277</v>
      </c>
    </row>
    <row r="265" spans="1:15" x14ac:dyDescent="0.35">
      <c r="A265" s="115" t="s">
        <v>134</v>
      </c>
      <c r="B265" s="115">
        <v>2018</v>
      </c>
      <c r="C265" s="130">
        <v>43436</v>
      </c>
      <c r="D265" s="115" t="s">
        <v>72</v>
      </c>
      <c r="E265" s="128" t="s">
        <v>208</v>
      </c>
      <c r="F265" s="121" t="s">
        <v>163</v>
      </c>
      <c r="G265" s="113">
        <f>_xlfn.IFNA((C265-VLOOKUP(I265,Riders!$A$2:$C$213,2,FALSE))/365,400)</f>
        <v>400</v>
      </c>
      <c r="H265" s="128">
        <v>3</v>
      </c>
      <c r="I265" s="121" t="s">
        <v>113</v>
      </c>
      <c r="J265" s="122">
        <v>11.747</v>
      </c>
      <c r="K265" s="122">
        <v>7.3520000000000003</v>
      </c>
      <c r="L265" s="122">
        <v>7.1189999999999998</v>
      </c>
      <c r="M265" s="122">
        <v>7.2170000000000023</v>
      </c>
      <c r="N265" s="122">
        <v>33.435000000000002</v>
      </c>
      <c r="O265" s="117">
        <f t="shared" si="5"/>
        <v>53.835800807537005</v>
      </c>
    </row>
    <row r="266" spans="1:15" x14ac:dyDescent="0.35">
      <c r="A266" s="115" t="s">
        <v>134</v>
      </c>
      <c r="B266" s="115">
        <v>2018</v>
      </c>
      <c r="C266" s="129">
        <v>43436</v>
      </c>
      <c r="D266" s="115" t="s">
        <v>72</v>
      </c>
      <c r="E266" s="128" t="s">
        <v>208</v>
      </c>
      <c r="F266" s="123" t="s">
        <v>19</v>
      </c>
      <c r="G266" s="113">
        <f>_xlfn.IFNA((C266-VLOOKUP(I266,Riders!$A$2:$C$213,2,FALSE))/365,400)</f>
        <v>400</v>
      </c>
      <c r="H266" s="128">
        <v>4</v>
      </c>
      <c r="I266" s="123" t="s">
        <v>188</v>
      </c>
      <c r="J266" s="124">
        <v>12.039</v>
      </c>
      <c r="K266" s="124">
        <v>7.3950000000000014</v>
      </c>
      <c r="L266" s="124">
        <v>7.1289999999999978</v>
      </c>
      <c r="M266" s="124">
        <v>7.2650000000000041</v>
      </c>
      <c r="N266" s="124">
        <v>33.828000000000003</v>
      </c>
      <c r="O266" s="117">
        <f t="shared" si="5"/>
        <v>53.210358283079103</v>
      </c>
    </row>
    <row r="267" spans="1:15" x14ac:dyDescent="0.35">
      <c r="A267" s="115" t="s">
        <v>134</v>
      </c>
      <c r="B267" s="115">
        <v>2018</v>
      </c>
      <c r="C267" s="130">
        <v>43436</v>
      </c>
      <c r="D267" s="115" t="s">
        <v>72</v>
      </c>
      <c r="E267" s="128" t="s">
        <v>208</v>
      </c>
      <c r="F267" s="121" t="s">
        <v>47</v>
      </c>
      <c r="G267" s="113" t="e">
        <f>_xlfn.IFNA((C267-VLOOKUP(I267,Riders!$A$2:$C$213,2,FALSE))/365,400)</f>
        <v>#VALUE!</v>
      </c>
      <c r="H267" s="128">
        <v>5</v>
      </c>
      <c r="I267" s="121" t="s">
        <v>101</v>
      </c>
      <c r="J267" s="122">
        <v>11.967000000000001</v>
      </c>
      <c r="K267" s="122">
        <v>7.4329999999999981</v>
      </c>
      <c r="L267" s="122">
        <v>7.2620000000000005</v>
      </c>
      <c r="M267" s="122">
        <v>7.4819999999999993</v>
      </c>
      <c r="N267" s="122">
        <v>34.143999999999998</v>
      </c>
      <c r="O267" s="117">
        <f t="shared" si="5"/>
        <v>52.717900656044989</v>
      </c>
    </row>
    <row r="268" spans="1:15" x14ac:dyDescent="0.35">
      <c r="A268" s="115" t="s">
        <v>134</v>
      </c>
      <c r="B268" s="115">
        <v>2018</v>
      </c>
      <c r="C268" s="129">
        <v>43436</v>
      </c>
      <c r="D268" s="115" t="s">
        <v>72</v>
      </c>
      <c r="E268" s="128" t="s">
        <v>208</v>
      </c>
      <c r="F268" s="123" t="s">
        <v>61</v>
      </c>
      <c r="G268" s="113">
        <f>_xlfn.IFNA((C268-VLOOKUP(I268,Riders!$A$2:$C$213,2,FALSE))/365,400)</f>
        <v>400</v>
      </c>
      <c r="H268" s="128">
        <v>6</v>
      </c>
      <c r="I268" s="123" t="s">
        <v>142</v>
      </c>
      <c r="J268" s="124">
        <v>12.071</v>
      </c>
      <c r="K268" s="124">
        <v>7.4369999999999994</v>
      </c>
      <c r="L268" s="124">
        <v>7.2620000000000005</v>
      </c>
      <c r="M268" s="124">
        <v>7.5470000000000006</v>
      </c>
      <c r="N268" s="124">
        <v>34.317</v>
      </c>
      <c r="O268" s="117">
        <f t="shared" si="5"/>
        <v>52.452137424600053</v>
      </c>
    </row>
    <row r="269" spans="1:15" x14ac:dyDescent="0.35">
      <c r="A269" s="115" t="s">
        <v>134</v>
      </c>
      <c r="B269" s="115">
        <v>2018</v>
      </c>
      <c r="C269" s="130">
        <v>43436</v>
      </c>
      <c r="D269" s="115" t="s">
        <v>72</v>
      </c>
      <c r="E269" s="128" t="s">
        <v>208</v>
      </c>
      <c r="F269" s="121" t="s">
        <v>25</v>
      </c>
      <c r="G269" s="113">
        <f>_xlfn.IFNA((C269-VLOOKUP(I269,Riders!$A$2:$C$213,2,FALSE))/365,400)</f>
        <v>400</v>
      </c>
      <c r="H269" s="128">
        <v>7</v>
      </c>
      <c r="I269" s="121" t="s">
        <v>186</v>
      </c>
      <c r="J269" s="122">
        <v>11.848000000000001</v>
      </c>
      <c r="K269" s="122">
        <v>7.5419999999999998</v>
      </c>
      <c r="L269" s="122">
        <v>7.3730000000000011</v>
      </c>
      <c r="M269" s="122">
        <v>7.6159999999999961</v>
      </c>
      <c r="N269" s="122">
        <v>34.378999999999998</v>
      </c>
      <c r="O269" s="117">
        <f t="shared" si="5"/>
        <v>52.357543849442976</v>
      </c>
    </row>
    <row r="270" spans="1:15" x14ac:dyDescent="0.35">
      <c r="A270" s="132" t="s">
        <v>134</v>
      </c>
      <c r="B270" s="132">
        <v>2018</v>
      </c>
      <c r="C270" s="133">
        <v>43436</v>
      </c>
      <c r="D270" s="132" t="s">
        <v>72</v>
      </c>
      <c r="E270" s="134" t="s">
        <v>208</v>
      </c>
      <c r="F270" s="135" t="s">
        <v>53</v>
      </c>
      <c r="G270" s="136" t="e">
        <f>_xlfn.IFNA((C270-VLOOKUP(I270,Riders!$A$2:$C$213,2,FALSE))/365,400)</f>
        <v>#VALUE!</v>
      </c>
      <c r="H270" s="134">
        <v>8</v>
      </c>
      <c r="I270" s="135" t="s">
        <v>52</v>
      </c>
      <c r="J270" s="107">
        <v>11.958</v>
      </c>
      <c r="K270" s="107">
        <v>7.5359999999999996</v>
      </c>
      <c r="L270" s="107">
        <v>7.3189999999999991</v>
      </c>
      <c r="M270" s="107">
        <v>7.5770000000000017</v>
      </c>
      <c r="N270" s="107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5" priority="9">
      <formula>$E2="F"</formula>
    </cfRule>
    <cfRule type="expression" dxfId="14" priority="10">
      <formula>$E2="Q"</formula>
    </cfRule>
  </conditionalFormatting>
  <conditionalFormatting sqref="A218:B251 D218:D251">
    <cfRule type="expression" dxfId="13" priority="7">
      <formula>#REF!="F"</formula>
    </cfRule>
    <cfRule type="expression" dxfId="12" priority="8">
      <formula>#REF!="Q"</formula>
    </cfRule>
  </conditionalFormatting>
  <conditionalFormatting sqref="D252:D270">
    <cfRule type="expression" dxfId="11" priority="5">
      <formula>#REF!="F"</formula>
    </cfRule>
    <cfRule type="expression" dxfId="10" priority="6">
      <formula>#REF!="Q"</formula>
    </cfRule>
  </conditionalFormatting>
  <conditionalFormatting sqref="A252:B252 A254:B254 A256:B256 A258:B258 A260:B260 A262:B262 A264:B264 A266:B266 A268:B268 A270:B270">
    <cfRule type="expression" dxfId="9" priority="3">
      <formula>#REF!="F"</formula>
    </cfRule>
    <cfRule type="expression" dxfId="8" priority="4">
      <formula>#REF!="Q"</formula>
    </cfRule>
  </conditionalFormatting>
  <conditionalFormatting sqref="A253:B253 A255:B255 A257:B257 A259:B259 A261:B261 A263:B263 A265:B265 A267:B267 A269:B269">
    <cfRule type="expression" dxfId="7" priority="1">
      <formula>#REF!="F"</formula>
    </cfRule>
    <cfRule type="expression" dxfId="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1220" activePane="bottomLeft" state="frozen"/>
      <selection pane="bottomLeft" activeCell="M1145" sqref="M1145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1529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1530</v>
      </c>
      <c r="E2" s="3" t="s">
        <v>471</v>
      </c>
      <c r="F2" s="3">
        <v>1</v>
      </c>
      <c r="G2" s="3">
        <v>1</v>
      </c>
      <c r="H2" s="3" t="s">
        <v>14</v>
      </c>
      <c r="I2" s="3" t="s">
        <v>15</v>
      </c>
      <c r="J2" s="12" t="e">
        <f>(C2-VLOOKUP(H2,Riders!$A$2:$C$213,2,FALSE))/365</f>
        <v>#VALUE!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1530</v>
      </c>
      <c r="E3" s="3" t="s">
        <v>471</v>
      </c>
      <c r="F3" s="3">
        <v>1</v>
      </c>
      <c r="G3" s="3">
        <v>2</v>
      </c>
      <c r="H3" s="3" t="s">
        <v>60</v>
      </c>
      <c r="I3" s="3" t="s">
        <v>61</v>
      </c>
      <c r="J3" s="12" t="e">
        <f>(C3-VLOOKUP(H3,Riders!$A$2:$C$213,2,FALSE))/365</f>
        <v>#VALUE!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1530</v>
      </c>
      <c r="E4" s="3" t="s">
        <v>471</v>
      </c>
      <c r="F4" s="3">
        <v>1</v>
      </c>
      <c r="G4" s="3">
        <v>3</v>
      </c>
      <c r="H4" s="3" t="s">
        <v>50</v>
      </c>
      <c r="I4" s="3" t="s">
        <v>51</v>
      </c>
      <c r="J4" s="12" t="e">
        <f>(C4-VLOOKUP(H4,Riders!$A$2:$C$213,2,FALSE))/365</f>
        <v>#VALUE!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1530</v>
      </c>
      <c r="E5" s="3" t="s">
        <v>471</v>
      </c>
      <c r="F5" s="3">
        <v>1</v>
      </c>
      <c r="G5" s="3">
        <v>4</v>
      </c>
      <c r="H5" s="3" t="s">
        <v>399</v>
      </c>
      <c r="I5" s="3" t="s">
        <v>19</v>
      </c>
      <c r="J5" s="12" t="e">
        <f>(C5-VLOOKUP(H5,Riders!$A$2:$C$213,2,FALSE))/365</f>
        <v>#VALUE!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1530</v>
      </c>
      <c r="E6" s="3" t="s">
        <v>471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#VALUE!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1530</v>
      </c>
      <c r="E7" s="3" t="s">
        <v>471</v>
      </c>
      <c r="F7" s="3">
        <v>2</v>
      </c>
      <c r="G7" s="3">
        <v>1</v>
      </c>
      <c r="H7" s="3" t="s">
        <v>78</v>
      </c>
      <c r="I7" s="3" t="s">
        <v>19</v>
      </c>
      <c r="J7" s="12" t="e">
        <f>(C7-VLOOKUP(H7,Riders!$A$2:$C$213,2,FALSE))/365</f>
        <v>#VALUE!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1530</v>
      </c>
      <c r="E8" s="3" t="s">
        <v>471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#VALUE!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1530</v>
      </c>
      <c r="E9" s="3" t="s">
        <v>471</v>
      </c>
      <c r="F9" s="3">
        <v>2</v>
      </c>
      <c r="G9" s="3">
        <v>3</v>
      </c>
      <c r="H9" s="3" t="s">
        <v>42</v>
      </c>
      <c r="I9" s="3" t="s">
        <v>40</v>
      </c>
      <c r="J9" s="12" t="e">
        <f>(C9-VLOOKUP(H9,Riders!$A$2:$C$213,2,FALSE))/365</f>
        <v>#VALUE!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1530</v>
      </c>
      <c r="E10" s="3" t="s">
        <v>471</v>
      </c>
      <c r="F10" s="3">
        <v>2</v>
      </c>
      <c r="G10" s="3">
        <v>4</v>
      </c>
      <c r="H10" s="3" t="s">
        <v>397</v>
      </c>
      <c r="I10" s="3" t="s">
        <v>15</v>
      </c>
      <c r="J10" s="12" t="e">
        <f>(C10-VLOOKUP(H10,Riders!$A$2:$C$213,2,FALSE))/365</f>
        <v>#VALUE!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1530</v>
      </c>
      <c r="E11" s="3" t="s">
        <v>471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#VALUE!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1530</v>
      </c>
      <c r="E12" s="3" t="s">
        <v>471</v>
      </c>
      <c r="F12" s="3">
        <v>3</v>
      </c>
      <c r="G12" s="3">
        <v>1</v>
      </c>
      <c r="H12" s="3" t="s">
        <v>16</v>
      </c>
      <c r="I12" s="3" t="s">
        <v>17</v>
      </c>
      <c r="J12" s="12" t="e">
        <f>(C12-VLOOKUP(H12,Riders!$A$2:$C$213,2,FALSE))/365</f>
        <v>#VALUE!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1530</v>
      </c>
      <c r="E13" s="3" t="s">
        <v>471</v>
      </c>
      <c r="F13" s="3">
        <v>3</v>
      </c>
      <c r="G13" s="3">
        <v>2</v>
      </c>
      <c r="H13" s="3" t="s">
        <v>39</v>
      </c>
      <c r="I13" s="3" t="s">
        <v>40</v>
      </c>
      <c r="J13" s="12" t="e">
        <f>(C13-VLOOKUP(H13,Riders!$A$2:$C$213,2,FALSE))/365</f>
        <v>#VALUE!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1530</v>
      </c>
      <c r="E14" s="3" t="s">
        <v>471</v>
      </c>
      <c r="F14" s="3">
        <v>3</v>
      </c>
      <c r="G14" s="3">
        <v>3</v>
      </c>
      <c r="H14" s="3" t="s">
        <v>24</v>
      </c>
      <c r="I14" s="3" t="s">
        <v>25</v>
      </c>
      <c r="J14" s="12" t="e">
        <f>(C14-VLOOKUP(H14,Riders!$A$2:$C$213,2,FALSE))/365</f>
        <v>#VALUE!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1530</v>
      </c>
      <c r="E15" s="3" t="s">
        <v>471</v>
      </c>
      <c r="F15" s="3">
        <v>3</v>
      </c>
      <c r="G15" s="3">
        <v>4</v>
      </c>
      <c r="H15" s="3" t="s">
        <v>52</v>
      </c>
      <c r="I15" s="3" t="s">
        <v>53</v>
      </c>
      <c r="J15" s="12" t="e">
        <f>(C15-VLOOKUP(H15,Riders!$A$2:$C$213,2,FALSE))/365</f>
        <v>#VALUE!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1530</v>
      </c>
      <c r="E16" s="3" t="s">
        <v>471</v>
      </c>
      <c r="F16" s="3">
        <v>3</v>
      </c>
      <c r="G16" s="3">
        <v>5</v>
      </c>
      <c r="H16" s="3" t="s">
        <v>58</v>
      </c>
      <c r="I16" s="3" t="s">
        <v>59</v>
      </c>
      <c r="J16" s="12" t="e">
        <f>(C16-VLOOKUP(H16,Riders!$A$2:$C$213,2,FALSE))/365</f>
        <v>#VALUE!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1530</v>
      </c>
      <c r="E17" s="3" t="s">
        <v>471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#VALUE!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1530</v>
      </c>
      <c r="E18" s="3" t="s">
        <v>471</v>
      </c>
      <c r="F18" s="3">
        <v>4</v>
      </c>
      <c r="G18" s="3">
        <v>1</v>
      </c>
      <c r="H18" s="3" t="s">
        <v>33</v>
      </c>
      <c r="I18" s="3" t="s">
        <v>27</v>
      </c>
      <c r="J18" s="12" t="e">
        <f>(C18-VLOOKUP(H18,Riders!$A$2:$C$213,2,FALSE))/365</f>
        <v>#VALUE!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1530</v>
      </c>
      <c r="E19" s="3" t="s">
        <v>471</v>
      </c>
      <c r="F19" s="3">
        <v>4</v>
      </c>
      <c r="G19" s="3">
        <v>2</v>
      </c>
      <c r="H19" s="3" t="s">
        <v>28</v>
      </c>
      <c r="I19" s="3" t="s">
        <v>29</v>
      </c>
      <c r="J19" s="12" t="e">
        <f>(C19-VLOOKUP(H19,Riders!$A$2:$C$213,2,FALSE))/365</f>
        <v>#VALUE!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1530</v>
      </c>
      <c r="E20" s="3" t="s">
        <v>471</v>
      </c>
      <c r="F20" s="3">
        <v>4</v>
      </c>
      <c r="G20" s="3">
        <v>3</v>
      </c>
      <c r="H20" s="3" t="s">
        <v>35</v>
      </c>
      <c r="I20" s="3" t="s">
        <v>36</v>
      </c>
      <c r="J20" s="12" t="e">
        <f>(C20-VLOOKUP(H20,Riders!$A$2:$C$213,2,FALSE))/365</f>
        <v>#VALUE!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1530</v>
      </c>
      <c r="E21" s="3" t="s">
        <v>471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#VALUE!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1530</v>
      </c>
      <c r="E22" s="3" t="s">
        <v>471</v>
      </c>
      <c r="F22" s="3">
        <v>4</v>
      </c>
      <c r="G22" s="3">
        <v>5</v>
      </c>
      <c r="H22" s="3" t="s">
        <v>95</v>
      </c>
      <c r="I22" s="3" t="s">
        <v>38</v>
      </c>
      <c r="J22" s="12" t="e">
        <f>(C22-VLOOKUP(H22,Riders!$A$2:$C$213,2,FALSE))/365</f>
        <v>#VALUE!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1530</v>
      </c>
      <c r="E23" s="3" t="s">
        <v>471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#VALUE!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1530</v>
      </c>
      <c r="E24" s="3" t="s">
        <v>471</v>
      </c>
      <c r="F24" s="3">
        <v>5</v>
      </c>
      <c r="G24" s="3">
        <v>2</v>
      </c>
      <c r="H24" s="3" t="s">
        <v>20</v>
      </c>
      <c r="I24" s="3" t="s">
        <v>21</v>
      </c>
      <c r="J24" s="12" t="e">
        <f>(C24-VLOOKUP(H24,Riders!$A$2:$C$213,2,FALSE))/365</f>
        <v>#VALUE!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1530</v>
      </c>
      <c r="E25" s="3" t="s">
        <v>471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#VALUE!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1530</v>
      </c>
      <c r="E26" s="3" t="s">
        <v>471</v>
      </c>
      <c r="F26" s="3">
        <v>5</v>
      </c>
      <c r="G26" s="3">
        <v>4</v>
      </c>
      <c r="H26" s="3" t="s">
        <v>43</v>
      </c>
      <c r="I26" s="3" t="s">
        <v>44</v>
      </c>
      <c r="J26" s="12" t="e">
        <f>(C26-VLOOKUP(H26,Riders!$A$2:$C$213,2,FALSE))/365</f>
        <v>#VALUE!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1530</v>
      </c>
      <c r="E27" s="3" t="s">
        <v>471</v>
      </c>
      <c r="F27" s="3">
        <v>5</v>
      </c>
      <c r="G27" s="3">
        <v>5</v>
      </c>
      <c r="H27" s="3" t="s">
        <v>45</v>
      </c>
      <c r="I27" s="3" t="s">
        <v>40</v>
      </c>
      <c r="J27" s="12" t="e">
        <f>(C27-VLOOKUP(H27,Riders!$A$2:$C$213,2,FALSE))/365</f>
        <v>#VALUE!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1530</v>
      </c>
      <c r="E28" s="3" t="s">
        <v>471</v>
      </c>
      <c r="F28" s="3">
        <v>5</v>
      </c>
      <c r="G28" s="3">
        <v>6</v>
      </c>
      <c r="H28" s="3" t="s">
        <v>26</v>
      </c>
      <c r="I28" s="3" t="s">
        <v>27</v>
      </c>
      <c r="J28" s="12" t="e">
        <f>(C28-VLOOKUP(H28,Riders!$A$2:$C$213,2,FALSE))/365</f>
        <v>#VALUE!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1530</v>
      </c>
      <c r="E29" s="3" t="s">
        <v>1531</v>
      </c>
      <c r="F29" s="3">
        <v>1</v>
      </c>
      <c r="G29" s="3">
        <v>1</v>
      </c>
      <c r="H29" s="3" t="s">
        <v>43</v>
      </c>
      <c r="I29" s="3" t="s">
        <v>44</v>
      </c>
      <c r="J29" s="12" t="e">
        <f>(C29-VLOOKUP(H29,Riders!$A$2:$C$213,2,FALSE))/365</f>
        <v>#VALUE!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1530</v>
      </c>
      <c r="E30" s="3" t="s">
        <v>1531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#VALUE!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1530</v>
      </c>
      <c r="E31" s="3" t="s">
        <v>1531</v>
      </c>
      <c r="F31" s="3">
        <v>1</v>
      </c>
      <c r="G31" s="3">
        <v>3</v>
      </c>
      <c r="H31" s="3" t="s">
        <v>50</v>
      </c>
      <c r="I31" s="3" t="s">
        <v>51</v>
      </c>
      <c r="J31" s="12" t="e">
        <f>(C31-VLOOKUP(H31,Riders!$A$2:$C$213,2,FALSE))/365</f>
        <v>#VALUE!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1530</v>
      </c>
      <c r="E32" s="3" t="s">
        <v>1531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#VALUE!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1530</v>
      </c>
      <c r="E33" s="3" t="s">
        <v>1531</v>
      </c>
      <c r="F33" s="3">
        <v>2</v>
      </c>
      <c r="G33" s="3">
        <v>1</v>
      </c>
      <c r="H33" s="3" t="s">
        <v>42</v>
      </c>
      <c r="I33" s="3" t="s">
        <v>40</v>
      </c>
      <c r="J33" s="12" t="e">
        <f>(C33-VLOOKUP(H33,Riders!$A$2:$C$213,2,FALSE))/365</f>
        <v>#VALUE!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1530</v>
      </c>
      <c r="E34" s="3" t="s">
        <v>1531</v>
      </c>
      <c r="F34" s="3">
        <v>2</v>
      </c>
      <c r="G34" s="3">
        <v>2</v>
      </c>
      <c r="H34" s="3" t="s">
        <v>399</v>
      </c>
      <c r="I34" s="3" t="s">
        <v>19</v>
      </c>
      <c r="J34" s="12" t="e">
        <f>(C34-VLOOKUP(H34,Riders!$A$2:$C$213,2,FALSE))/365</f>
        <v>#VALUE!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1530</v>
      </c>
      <c r="E35" s="3" t="s">
        <v>1531</v>
      </c>
      <c r="F35" s="3">
        <v>2</v>
      </c>
      <c r="G35" s="3">
        <v>3</v>
      </c>
      <c r="H35" s="3" t="s">
        <v>52</v>
      </c>
      <c r="I35" s="3" t="s">
        <v>53</v>
      </c>
      <c r="J35" s="12" t="e">
        <f>(C35-VLOOKUP(H35,Riders!$A$2:$C$213,2,FALSE))/365</f>
        <v>#VALUE!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1530</v>
      </c>
      <c r="E36" s="3" t="s">
        <v>1531</v>
      </c>
      <c r="F36" s="3">
        <v>2</v>
      </c>
      <c r="G36" s="3">
        <v>4</v>
      </c>
      <c r="H36" s="3" t="s">
        <v>45</v>
      </c>
      <c r="I36" s="3" t="s">
        <v>40</v>
      </c>
      <c r="J36" s="12" t="e">
        <f>(C36-VLOOKUP(H36,Riders!$A$2:$C$213,2,FALSE))/365</f>
        <v>#VALUE!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1530</v>
      </c>
      <c r="E37" s="3" t="s">
        <v>1531</v>
      </c>
      <c r="F37" s="3">
        <v>3</v>
      </c>
      <c r="G37" s="3">
        <v>1</v>
      </c>
      <c r="H37" s="3" t="s">
        <v>24</v>
      </c>
      <c r="I37" s="3" t="s">
        <v>25</v>
      </c>
      <c r="J37" s="12" t="e">
        <f>(C37-VLOOKUP(H37,Riders!$A$2:$C$213,2,FALSE))/365</f>
        <v>#VALUE!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1530</v>
      </c>
      <c r="E38" s="3" t="s">
        <v>1531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#VALUE!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1530</v>
      </c>
      <c r="E39" s="3" t="s">
        <v>1531</v>
      </c>
      <c r="F39" s="3">
        <v>3</v>
      </c>
      <c r="G39" s="3">
        <v>3</v>
      </c>
      <c r="H39" s="3" t="s">
        <v>397</v>
      </c>
      <c r="I39" s="3" t="s">
        <v>15</v>
      </c>
      <c r="J39" s="12" t="e">
        <f>(C39-VLOOKUP(H39,Riders!$A$2:$C$213,2,FALSE))/365</f>
        <v>#VALUE!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1530</v>
      </c>
      <c r="E40" s="3" t="s">
        <v>1531</v>
      </c>
      <c r="F40" s="3">
        <v>3</v>
      </c>
      <c r="G40" s="3">
        <v>4</v>
      </c>
      <c r="H40" s="3" t="s">
        <v>26</v>
      </c>
      <c r="I40" s="3" t="s">
        <v>27</v>
      </c>
      <c r="J40" s="12" t="e">
        <f>(C40-VLOOKUP(H40,Riders!$A$2:$C$213,2,FALSE))/365</f>
        <v>#VALUE!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1530</v>
      </c>
      <c r="E41" s="3" t="s">
        <v>1531</v>
      </c>
      <c r="F41" s="3">
        <v>3</v>
      </c>
      <c r="G41" s="3">
        <v>5</v>
      </c>
      <c r="H41" s="3" t="s">
        <v>95</v>
      </c>
      <c r="I41" s="3" t="s">
        <v>38</v>
      </c>
      <c r="J41" s="12" t="e">
        <f>(C41-VLOOKUP(H41,Riders!$A$2:$C$213,2,FALSE))/365</f>
        <v>#VALUE!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1530</v>
      </c>
      <c r="E42" s="3" t="s">
        <v>1531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#VALUE!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1530</v>
      </c>
      <c r="E43" s="3" t="s">
        <v>1531</v>
      </c>
      <c r="F43" s="3">
        <v>4</v>
      </c>
      <c r="G43" s="3">
        <v>2</v>
      </c>
      <c r="H43" s="3" t="s">
        <v>35</v>
      </c>
      <c r="I43" s="3" t="s">
        <v>36</v>
      </c>
      <c r="J43" s="12" t="e">
        <f>(C43-VLOOKUP(H43,Riders!$A$2:$C$213,2,FALSE))/365</f>
        <v>#VALUE!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1530</v>
      </c>
      <c r="E44" s="3" t="s">
        <v>1531</v>
      </c>
      <c r="F44" s="3">
        <v>4</v>
      </c>
      <c r="G44" s="3">
        <v>3</v>
      </c>
      <c r="H44" s="3" t="s">
        <v>58</v>
      </c>
      <c r="I44" s="3" t="s">
        <v>59</v>
      </c>
      <c r="J44" s="12" t="e">
        <f>(C44-VLOOKUP(H44,Riders!$A$2:$C$213,2,FALSE))/365</f>
        <v>#VALUE!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1530</v>
      </c>
      <c r="E45" s="3" t="s">
        <v>1531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#VALUE!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1530</v>
      </c>
      <c r="E46" s="3" t="s">
        <v>1532</v>
      </c>
      <c r="F46" s="3">
        <v>1</v>
      </c>
      <c r="G46" s="3">
        <v>1</v>
      </c>
      <c r="H46" s="3" t="s">
        <v>42</v>
      </c>
      <c r="I46" s="3" t="s">
        <v>40</v>
      </c>
      <c r="J46" s="12" t="e">
        <f>(C46-VLOOKUP(H46,Riders!$A$2:$C$213,2,FALSE))/365</f>
        <v>#VALUE!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1530</v>
      </c>
      <c r="E47" s="3" t="s">
        <v>1532</v>
      </c>
      <c r="F47" s="3">
        <v>1</v>
      </c>
      <c r="G47" s="3">
        <v>2</v>
      </c>
      <c r="H47" s="3" t="s">
        <v>24</v>
      </c>
      <c r="I47" s="3" t="s">
        <v>25</v>
      </c>
      <c r="J47" s="12" t="e">
        <f>(C47-VLOOKUP(H47,Riders!$A$2:$C$213,2,FALSE))/365</f>
        <v>#VALUE!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1530</v>
      </c>
      <c r="E48" s="3" t="s">
        <v>1532</v>
      </c>
      <c r="F48" s="3">
        <v>1</v>
      </c>
      <c r="G48" s="3">
        <v>3</v>
      </c>
      <c r="H48" s="3" t="s">
        <v>14</v>
      </c>
      <c r="I48" s="3" t="s">
        <v>15</v>
      </c>
      <c r="J48" s="12" t="e">
        <f>(C48-VLOOKUP(H48,Riders!$A$2:$C$213,2,FALSE))/365</f>
        <v>#VALUE!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1530</v>
      </c>
      <c r="E49" s="3" t="s">
        <v>1532</v>
      </c>
      <c r="F49" s="3">
        <v>1</v>
      </c>
      <c r="G49" s="3">
        <v>4</v>
      </c>
      <c r="H49" s="3" t="s">
        <v>33</v>
      </c>
      <c r="I49" s="3" t="s">
        <v>27</v>
      </c>
      <c r="J49" s="12" t="e">
        <f>(C49-VLOOKUP(H49,Riders!$A$2:$C$213,2,FALSE))/365</f>
        <v>#VALUE!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1530</v>
      </c>
      <c r="E50" s="3" t="s">
        <v>1532</v>
      </c>
      <c r="F50" s="3">
        <v>1</v>
      </c>
      <c r="G50" s="3">
        <v>5</v>
      </c>
      <c r="H50" s="3" t="s">
        <v>35</v>
      </c>
      <c r="I50" s="3" t="s">
        <v>36</v>
      </c>
      <c r="J50" s="12" t="e">
        <f>(C50-VLOOKUP(H50,Riders!$A$2:$C$213,2,FALSE))/365</f>
        <v>#VALUE!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1530</v>
      </c>
      <c r="E51" s="3" t="s">
        <v>1532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#VALUE!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1530</v>
      </c>
      <c r="E52" s="3" t="s">
        <v>1532</v>
      </c>
      <c r="F52" s="3">
        <v>2</v>
      </c>
      <c r="G52" s="3">
        <v>1</v>
      </c>
      <c r="H52" s="3" t="s">
        <v>78</v>
      </c>
      <c r="I52" s="3" t="s">
        <v>19</v>
      </c>
      <c r="J52" s="12" t="e">
        <f>(C52-VLOOKUP(H52,Riders!$A$2:$C$213,2,FALSE))/365</f>
        <v>#VALUE!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1530</v>
      </c>
      <c r="E53" s="3" t="s">
        <v>1532</v>
      </c>
      <c r="F53" s="3">
        <v>2</v>
      </c>
      <c r="G53" s="3">
        <v>2</v>
      </c>
      <c r="H53" s="3" t="s">
        <v>43</v>
      </c>
      <c r="I53" s="3" t="s">
        <v>44</v>
      </c>
      <c r="J53" s="12" t="e">
        <f>(C53-VLOOKUP(H53,Riders!$A$2:$C$213,2,FALSE))/365</f>
        <v>#VALUE!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1530</v>
      </c>
      <c r="E54" s="3" t="s">
        <v>1532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#VALUE!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1530</v>
      </c>
      <c r="E55" s="3" t="s">
        <v>1532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#VALUE!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1530</v>
      </c>
      <c r="E56" s="3" t="s">
        <v>1532</v>
      </c>
      <c r="F56" s="3">
        <v>2</v>
      </c>
      <c r="G56" s="3">
        <v>5</v>
      </c>
      <c r="H56" s="3" t="s">
        <v>39</v>
      </c>
      <c r="I56" s="3" t="s">
        <v>40</v>
      </c>
      <c r="J56" s="12" t="e">
        <f>(C56-VLOOKUP(H56,Riders!$A$2:$C$213,2,FALSE))/365</f>
        <v>#VALUE!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1530</v>
      </c>
      <c r="E57" s="3" t="s">
        <v>1532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#VALUE!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1530</v>
      </c>
      <c r="E58" s="3" t="s">
        <v>1532</v>
      </c>
      <c r="F58" s="3">
        <v>3</v>
      </c>
      <c r="G58" s="3">
        <v>1</v>
      </c>
      <c r="H58" s="3" t="s">
        <v>20</v>
      </c>
      <c r="I58" s="3" t="s">
        <v>21</v>
      </c>
      <c r="J58" s="12" t="e">
        <f>(C58-VLOOKUP(H58,Riders!$A$2:$C$213,2,FALSE))/365</f>
        <v>#VALUE!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1530</v>
      </c>
      <c r="E59" s="3" t="s">
        <v>1532</v>
      </c>
      <c r="F59" s="3">
        <v>3</v>
      </c>
      <c r="G59" s="3">
        <v>2</v>
      </c>
      <c r="H59" s="3" t="s">
        <v>16</v>
      </c>
      <c r="I59" s="3" t="s">
        <v>17</v>
      </c>
      <c r="J59" s="12" t="e">
        <f>(C59-VLOOKUP(H59,Riders!$A$2:$C$213,2,FALSE))/365</f>
        <v>#VALUE!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1530</v>
      </c>
      <c r="E60" s="3" t="s">
        <v>1532</v>
      </c>
      <c r="F60" s="3">
        <v>3</v>
      </c>
      <c r="G60" s="3">
        <v>3</v>
      </c>
      <c r="H60" s="3" t="s">
        <v>28</v>
      </c>
      <c r="I60" s="3" t="s">
        <v>29</v>
      </c>
      <c r="J60" s="12" t="e">
        <f>(C60-VLOOKUP(H60,Riders!$A$2:$C$213,2,FALSE))/365</f>
        <v>#VALUE!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1530</v>
      </c>
      <c r="E61" s="3" t="s">
        <v>1532</v>
      </c>
      <c r="F61" s="3">
        <v>3</v>
      </c>
      <c r="G61" s="3">
        <v>4</v>
      </c>
      <c r="H61" s="3" t="s">
        <v>399</v>
      </c>
      <c r="I61" s="3" t="s">
        <v>19</v>
      </c>
      <c r="J61" s="12" t="e">
        <f>(C61-VLOOKUP(H61,Riders!$A$2:$C$213,2,FALSE))/365</f>
        <v>#VALUE!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1530</v>
      </c>
      <c r="E62" s="3" t="s">
        <v>1532</v>
      </c>
      <c r="F62" s="3">
        <v>3</v>
      </c>
      <c r="G62" s="3">
        <v>5</v>
      </c>
      <c r="H62" s="3" t="s">
        <v>60</v>
      </c>
      <c r="I62" s="3" t="s">
        <v>61</v>
      </c>
      <c r="J62" s="12" t="e">
        <f>(C62-VLOOKUP(H62,Riders!$A$2:$C$213,2,FALSE))/365</f>
        <v>#VALUE!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1530</v>
      </c>
      <c r="E63" s="3" t="s">
        <v>1532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#VALUE!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1530</v>
      </c>
      <c r="E64" s="3" t="s">
        <v>1533</v>
      </c>
      <c r="F64" s="3">
        <v>1</v>
      </c>
      <c r="G64" s="3">
        <v>1</v>
      </c>
      <c r="H64" s="3" t="s">
        <v>42</v>
      </c>
      <c r="I64" s="3" t="s">
        <v>40</v>
      </c>
      <c r="J64" s="12" t="e">
        <f>(C64-VLOOKUP(H64,Riders!$A$2:$C$213,2,FALSE))/365</f>
        <v>#VALUE!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1530</v>
      </c>
      <c r="E65" s="3" t="s">
        <v>1533</v>
      </c>
      <c r="F65" s="3">
        <v>1</v>
      </c>
      <c r="G65" s="3">
        <v>2</v>
      </c>
      <c r="H65" s="3" t="s">
        <v>399</v>
      </c>
      <c r="I65" s="3" t="s">
        <v>19</v>
      </c>
      <c r="J65" s="12" t="e">
        <f>(C65-VLOOKUP(H65,Riders!$A$2:$C$213,2,FALSE))/365</f>
        <v>#VALUE!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1530</v>
      </c>
      <c r="E66" s="3" t="s">
        <v>1533</v>
      </c>
      <c r="F66" s="3">
        <v>1</v>
      </c>
      <c r="G66" s="3">
        <v>3</v>
      </c>
      <c r="H66" s="3" t="s">
        <v>28</v>
      </c>
      <c r="I66" s="3" t="s">
        <v>29</v>
      </c>
      <c r="J66" s="12" t="e">
        <f>(C66-VLOOKUP(H66,Riders!$A$2:$C$213,2,FALSE))/365</f>
        <v>#VALUE!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1530</v>
      </c>
      <c r="E67" s="3" t="s">
        <v>1533</v>
      </c>
      <c r="F67" s="3">
        <v>1</v>
      </c>
      <c r="G67" s="3">
        <v>4</v>
      </c>
      <c r="H67" s="3" t="s">
        <v>43</v>
      </c>
      <c r="I67" s="3" t="s">
        <v>44</v>
      </c>
      <c r="J67" s="12" t="e">
        <f>(C67-VLOOKUP(H67,Riders!$A$2:$C$213,2,FALSE))/365</f>
        <v>#VALUE!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1530</v>
      </c>
      <c r="E68" s="3" t="s">
        <v>1533</v>
      </c>
      <c r="F68" s="3">
        <v>1</v>
      </c>
      <c r="G68" s="3">
        <v>5</v>
      </c>
      <c r="H68" s="3" t="s">
        <v>24</v>
      </c>
      <c r="I68" s="3" t="s">
        <v>25</v>
      </c>
      <c r="J68" s="12" t="e">
        <f>(C68-VLOOKUP(H68,Riders!$A$2:$C$213,2,FALSE))/365</f>
        <v>#VALUE!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1530</v>
      </c>
      <c r="E69" s="3" t="s">
        <v>1533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#VALUE!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1530</v>
      </c>
      <c r="E70" s="3" t="s">
        <v>1533</v>
      </c>
      <c r="F70" s="3">
        <v>2</v>
      </c>
      <c r="G70" s="3">
        <v>1</v>
      </c>
      <c r="H70" s="3" t="s">
        <v>78</v>
      </c>
      <c r="I70" s="3" t="s">
        <v>19</v>
      </c>
      <c r="J70" s="12" t="e">
        <f>(C70-VLOOKUP(H70,Riders!$A$2:$C$213,2,FALSE))/365</f>
        <v>#VALUE!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1530</v>
      </c>
      <c r="E71" s="3" t="s">
        <v>1533</v>
      </c>
      <c r="F71" s="3">
        <v>2</v>
      </c>
      <c r="G71" s="3">
        <v>2</v>
      </c>
      <c r="H71" s="3" t="s">
        <v>14</v>
      </c>
      <c r="I71" s="3" t="s">
        <v>15</v>
      </c>
      <c r="J71" s="12" t="e">
        <f>(C71-VLOOKUP(H71,Riders!$A$2:$C$213,2,FALSE))/365</f>
        <v>#VALUE!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1530</v>
      </c>
      <c r="E72" s="3" t="s">
        <v>1533</v>
      </c>
      <c r="F72" s="3">
        <v>2</v>
      </c>
      <c r="G72" s="3">
        <v>3</v>
      </c>
      <c r="H72" s="3" t="s">
        <v>16</v>
      </c>
      <c r="I72" s="3" t="s">
        <v>17</v>
      </c>
      <c r="J72" s="12" t="e">
        <f>(C72-VLOOKUP(H72,Riders!$A$2:$C$213,2,FALSE))/365</f>
        <v>#VALUE!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1530</v>
      </c>
      <c r="E73" s="3" t="s">
        <v>1533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#VALUE!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1530</v>
      </c>
      <c r="E74" s="3" t="s">
        <v>1533</v>
      </c>
      <c r="F74" s="3">
        <v>2</v>
      </c>
      <c r="G74" s="3">
        <v>5</v>
      </c>
      <c r="H74" s="3" t="s">
        <v>20</v>
      </c>
      <c r="I74" s="3" t="s">
        <v>21</v>
      </c>
      <c r="J74" s="12" t="e">
        <f>(C74-VLOOKUP(H74,Riders!$A$2:$C$213,2,FALSE))/365</f>
        <v>#VALUE!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1530</v>
      </c>
      <c r="E75" s="3" t="s">
        <v>1533</v>
      </c>
      <c r="F75" s="3">
        <v>2</v>
      </c>
      <c r="G75" s="3">
        <v>6</v>
      </c>
      <c r="H75" s="3" t="s">
        <v>33</v>
      </c>
      <c r="I75" s="3" t="s">
        <v>27</v>
      </c>
      <c r="J75" s="12" t="e">
        <f>(C75-VLOOKUP(H75,Riders!$A$2:$C$213,2,FALSE))/365</f>
        <v>#VALUE!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1530</v>
      </c>
      <c r="E76" s="3" t="s">
        <v>382</v>
      </c>
      <c r="F76" s="3">
        <v>1</v>
      </c>
      <c r="G76" s="3">
        <v>1</v>
      </c>
      <c r="H76" s="3" t="s">
        <v>14</v>
      </c>
      <c r="I76" s="3" t="s">
        <v>15</v>
      </c>
      <c r="J76" s="12" t="e">
        <f>(C76-VLOOKUP(H76,Riders!$A$2:$C$213,2,FALSE))/365</f>
        <v>#VALUE!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1530</v>
      </c>
      <c r="E77" s="3" t="s">
        <v>382</v>
      </c>
      <c r="F77" s="3">
        <v>1</v>
      </c>
      <c r="G77" s="3">
        <v>2</v>
      </c>
      <c r="H77" s="3" t="s">
        <v>42</v>
      </c>
      <c r="I77" s="3" t="s">
        <v>40</v>
      </c>
      <c r="J77" s="12" t="e">
        <f>(C77-VLOOKUP(H77,Riders!$A$2:$C$213,2,FALSE))/365</f>
        <v>#VALUE!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1530</v>
      </c>
      <c r="E78" s="3" t="s">
        <v>382</v>
      </c>
      <c r="F78" s="3">
        <v>1</v>
      </c>
      <c r="G78" s="3">
        <v>3</v>
      </c>
      <c r="H78" s="3" t="s">
        <v>399</v>
      </c>
      <c r="I78" s="3" t="s">
        <v>19</v>
      </c>
      <c r="J78" s="12" t="e">
        <f>(C78-VLOOKUP(H78,Riders!$A$2:$C$213,2,FALSE))/365</f>
        <v>#VALUE!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1530</v>
      </c>
      <c r="E79" s="3" t="s">
        <v>382</v>
      </c>
      <c r="F79" s="3">
        <v>1</v>
      </c>
      <c r="G79" s="3">
        <v>4</v>
      </c>
      <c r="H79" s="3" t="s">
        <v>16</v>
      </c>
      <c r="I79" s="3" t="s">
        <v>17</v>
      </c>
      <c r="J79" s="12" t="e">
        <f>(C79-VLOOKUP(H79,Riders!$A$2:$C$213,2,FALSE))/365</f>
        <v>#VALUE!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1530</v>
      </c>
      <c r="E80" s="3" t="s">
        <v>382</v>
      </c>
      <c r="F80" s="3">
        <v>1</v>
      </c>
      <c r="G80" s="3">
        <v>5</v>
      </c>
      <c r="H80" s="3" t="s">
        <v>28</v>
      </c>
      <c r="I80" s="3" t="s">
        <v>29</v>
      </c>
      <c r="J80" s="12" t="e">
        <f>(C80-VLOOKUP(H80,Riders!$A$2:$C$213,2,FALSE))/365</f>
        <v>#VALUE!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1530</v>
      </c>
      <c r="E81" s="3" t="s">
        <v>382</v>
      </c>
      <c r="F81" s="3">
        <v>1</v>
      </c>
      <c r="G81" s="3">
        <v>6</v>
      </c>
      <c r="H81" s="3" t="s">
        <v>78</v>
      </c>
      <c r="I81" s="3" t="s">
        <v>19</v>
      </c>
      <c r="J81" s="12" t="e">
        <f>(C81-VLOOKUP(H81,Riders!$A$2:$C$213,2,FALSE))/365</f>
        <v>#VALUE!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1530</v>
      </c>
      <c r="E82" s="3" t="s">
        <v>382</v>
      </c>
      <c r="F82" s="3">
        <v>2</v>
      </c>
      <c r="G82" s="3">
        <v>1</v>
      </c>
      <c r="H82" s="3" t="s">
        <v>20</v>
      </c>
      <c r="I82" s="3" t="s">
        <v>21</v>
      </c>
      <c r="J82" s="12" t="e">
        <f>(C82-VLOOKUP(H82,Riders!$A$2:$C$213,2,FALSE))/365</f>
        <v>#VALUE!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1530</v>
      </c>
      <c r="E83" s="3" t="s">
        <v>382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#VALUE!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1530</v>
      </c>
      <c r="E84" s="3" t="s">
        <v>382</v>
      </c>
      <c r="F84" s="3">
        <v>2</v>
      </c>
      <c r="G84" s="3">
        <v>3</v>
      </c>
      <c r="H84" s="3" t="s">
        <v>43</v>
      </c>
      <c r="I84" s="3" t="s">
        <v>44</v>
      </c>
      <c r="J84" s="12" t="e">
        <f>(C84-VLOOKUP(H84,Riders!$A$2:$C$213,2,FALSE))/365</f>
        <v>#VALUE!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1530</v>
      </c>
      <c r="E85" s="3" t="s">
        <v>382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#VALUE!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1530</v>
      </c>
      <c r="E86" s="3" t="s">
        <v>382</v>
      </c>
      <c r="F86" s="3">
        <v>2</v>
      </c>
      <c r="G86" s="3">
        <v>5</v>
      </c>
      <c r="H86" s="3" t="s">
        <v>33</v>
      </c>
      <c r="I86" s="3" t="s">
        <v>27</v>
      </c>
      <c r="J86" s="12" t="e">
        <f>(C86-VLOOKUP(H86,Riders!$A$2:$C$213,2,FALSE))/365</f>
        <v>#VALUE!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1530</v>
      </c>
      <c r="E87" s="3" t="s">
        <v>382</v>
      </c>
      <c r="F87" s="3">
        <v>2</v>
      </c>
      <c r="G87" s="3">
        <v>6</v>
      </c>
      <c r="H87" s="3" t="s">
        <v>24</v>
      </c>
      <c r="I87" s="3" t="s">
        <v>25</v>
      </c>
      <c r="J87" s="12" t="e">
        <f>(C87-VLOOKUP(H87,Riders!$A$2:$C$213,2,FALSE))/365</f>
        <v>#VALUE!</v>
      </c>
      <c r="K87" s="3">
        <v>12</v>
      </c>
    </row>
    <row r="88" spans="1:11" x14ac:dyDescent="0.35">
      <c r="A88" s="3" t="s">
        <v>1534</v>
      </c>
      <c r="B88" s="3">
        <v>2022</v>
      </c>
      <c r="C88" s="22">
        <v>44772</v>
      </c>
      <c r="D88" s="3" t="s">
        <v>1535</v>
      </c>
      <c r="E88" s="3" t="s">
        <v>471</v>
      </c>
      <c r="F88" s="3">
        <v>1</v>
      </c>
      <c r="G88" s="3">
        <v>1</v>
      </c>
      <c r="H88" s="3" t="s">
        <v>33</v>
      </c>
      <c r="I88" s="3" t="s">
        <v>27</v>
      </c>
      <c r="J88" s="12" t="e">
        <f>(C88-VLOOKUP(H88,Riders!$A$2:$C$213,2,FALSE))/365</f>
        <v>#VALUE!</v>
      </c>
      <c r="K88" s="3"/>
    </row>
    <row r="89" spans="1:11" x14ac:dyDescent="0.35">
      <c r="A89" s="3" t="s">
        <v>1534</v>
      </c>
      <c r="B89" s="3">
        <v>2022</v>
      </c>
      <c r="C89" s="22">
        <v>44772</v>
      </c>
      <c r="D89" s="3" t="s">
        <v>1535</v>
      </c>
      <c r="E89" s="3" t="s">
        <v>471</v>
      </c>
      <c r="F89" s="3">
        <v>1</v>
      </c>
      <c r="G89" s="3">
        <v>2</v>
      </c>
      <c r="H89" s="3" t="s">
        <v>405</v>
      </c>
      <c r="I89" s="3" t="s">
        <v>36</v>
      </c>
      <c r="J89" s="12" t="e">
        <f>(C89-VLOOKUP(H89,Riders!$A$2:$C$213,2,FALSE))/365</f>
        <v>#VALUE!</v>
      </c>
      <c r="K89" s="3"/>
    </row>
    <row r="90" spans="1:11" x14ac:dyDescent="0.35">
      <c r="A90" s="3" t="s">
        <v>1534</v>
      </c>
      <c r="B90" s="3">
        <v>2022</v>
      </c>
      <c r="C90" s="22">
        <v>44772</v>
      </c>
      <c r="D90" s="3" t="s">
        <v>1535</v>
      </c>
      <c r="E90" s="3" t="s">
        <v>471</v>
      </c>
      <c r="F90" s="3">
        <v>1</v>
      </c>
      <c r="G90" s="3">
        <v>3</v>
      </c>
      <c r="H90" s="3" t="s">
        <v>102</v>
      </c>
      <c r="I90" s="3" t="s">
        <v>1536</v>
      </c>
      <c r="J90" s="12" t="e">
        <f>(C90-VLOOKUP(H90,Riders!$A$2:$C$213,2,FALSE))/365</f>
        <v>#VALUE!</v>
      </c>
      <c r="K90" s="3"/>
    </row>
    <row r="91" spans="1:11" x14ac:dyDescent="0.35">
      <c r="A91" s="3" t="s">
        <v>1534</v>
      </c>
      <c r="B91" s="3">
        <v>2022</v>
      </c>
      <c r="C91" s="22">
        <v>44772</v>
      </c>
      <c r="D91" s="3" t="s">
        <v>1535</v>
      </c>
      <c r="E91" s="3" t="s">
        <v>471</v>
      </c>
      <c r="F91" s="3">
        <v>1</v>
      </c>
      <c r="G91" s="3">
        <v>4</v>
      </c>
      <c r="H91" s="3" t="s">
        <v>58</v>
      </c>
      <c r="I91" s="3" t="s">
        <v>59</v>
      </c>
      <c r="J91" s="12" t="e">
        <f>(C91-VLOOKUP(H91,Riders!$A$2:$C$213,2,FALSE))/365</f>
        <v>#VALUE!</v>
      </c>
      <c r="K91" s="3"/>
    </row>
    <row r="92" spans="1:11" x14ac:dyDescent="0.35">
      <c r="A92" s="3" t="s">
        <v>1534</v>
      </c>
      <c r="B92" s="3">
        <v>2022</v>
      </c>
      <c r="C92" s="22">
        <v>44772</v>
      </c>
      <c r="D92" s="3" t="s">
        <v>1535</v>
      </c>
      <c r="E92" s="3" t="s">
        <v>471</v>
      </c>
      <c r="F92" s="3">
        <v>1</v>
      </c>
      <c r="G92" s="3">
        <v>5</v>
      </c>
      <c r="H92" s="3" t="s">
        <v>1537</v>
      </c>
      <c r="I92" s="3" t="s">
        <v>106</v>
      </c>
      <c r="J92" s="12" t="e">
        <f>(C92-VLOOKUP(H92,Riders!$A$2:$C$213,2,FALSE))/365</f>
        <v>#VALUE!</v>
      </c>
      <c r="K92" s="3"/>
    </row>
    <row r="93" spans="1:11" x14ac:dyDescent="0.35">
      <c r="A93" s="3" t="s">
        <v>1534</v>
      </c>
      <c r="B93" s="3">
        <v>2022</v>
      </c>
      <c r="C93" s="22">
        <v>44772</v>
      </c>
      <c r="D93" s="3" t="s">
        <v>1535</v>
      </c>
      <c r="E93" s="3" t="s">
        <v>471</v>
      </c>
      <c r="F93" s="3">
        <v>2</v>
      </c>
      <c r="G93" s="3">
        <v>1</v>
      </c>
      <c r="H93" s="3" t="s">
        <v>28</v>
      </c>
      <c r="I93" s="3" t="s">
        <v>29</v>
      </c>
      <c r="J93" s="12" t="e">
        <f>(C93-VLOOKUP(H93,Riders!$A$2:$C$213,2,FALSE))/365</f>
        <v>#VALUE!</v>
      </c>
      <c r="K93" s="3"/>
    </row>
    <row r="94" spans="1:11" x14ac:dyDescent="0.35">
      <c r="A94" s="3" t="s">
        <v>1534</v>
      </c>
      <c r="B94" s="3">
        <v>2022</v>
      </c>
      <c r="C94" s="22">
        <v>44772</v>
      </c>
      <c r="D94" s="3" t="s">
        <v>1535</v>
      </c>
      <c r="E94" s="3" t="s">
        <v>471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#VALUE!</v>
      </c>
      <c r="K94" s="3"/>
    </row>
    <row r="95" spans="1:11" x14ac:dyDescent="0.35">
      <c r="A95" s="3" t="s">
        <v>1534</v>
      </c>
      <c r="B95" s="3">
        <v>2022</v>
      </c>
      <c r="C95" s="22">
        <v>44772</v>
      </c>
      <c r="D95" s="3" t="s">
        <v>1535</v>
      </c>
      <c r="E95" s="3" t="s">
        <v>471</v>
      </c>
      <c r="F95" s="3">
        <v>2</v>
      </c>
      <c r="G95" s="3">
        <v>3</v>
      </c>
      <c r="H95" s="3" t="s">
        <v>41</v>
      </c>
      <c r="I95" s="3" t="s">
        <v>27</v>
      </c>
      <c r="J95" s="12" t="e">
        <f>(C95-VLOOKUP(H95,Riders!$A$2:$C$213,2,FALSE))/365</f>
        <v>#VALUE!</v>
      </c>
      <c r="K95" s="3"/>
    </row>
    <row r="96" spans="1:11" x14ac:dyDescent="0.35">
      <c r="A96" s="3" t="s">
        <v>1534</v>
      </c>
      <c r="B96" s="3">
        <v>2022</v>
      </c>
      <c r="C96" s="22">
        <v>44772</v>
      </c>
      <c r="D96" s="3" t="s">
        <v>1535</v>
      </c>
      <c r="E96" s="3" t="s">
        <v>471</v>
      </c>
      <c r="F96" s="3">
        <v>2</v>
      </c>
      <c r="G96" s="3">
        <v>4</v>
      </c>
      <c r="H96" s="3" t="s">
        <v>407</v>
      </c>
      <c r="I96" s="3" t="s">
        <v>1538</v>
      </c>
      <c r="J96" s="12" t="e">
        <f>(C96-VLOOKUP(H96,Riders!$A$2:$C$213,2,FALSE))/365</f>
        <v>#VALUE!</v>
      </c>
      <c r="K96" s="3"/>
    </row>
    <row r="97" spans="1:11" x14ac:dyDescent="0.35">
      <c r="A97" s="3" t="s">
        <v>1534</v>
      </c>
      <c r="B97" s="3">
        <v>2022</v>
      </c>
      <c r="C97" s="22">
        <v>44772</v>
      </c>
      <c r="D97" s="3" t="s">
        <v>1535</v>
      </c>
      <c r="E97" s="3" t="s">
        <v>471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#VALUE!</v>
      </c>
      <c r="K97" s="3"/>
    </row>
    <row r="98" spans="1:11" x14ac:dyDescent="0.35">
      <c r="A98" s="3" t="s">
        <v>1534</v>
      </c>
      <c r="B98" s="3">
        <v>2022</v>
      </c>
      <c r="C98" s="22">
        <v>44772</v>
      </c>
      <c r="D98" s="3" t="s">
        <v>1535</v>
      </c>
      <c r="E98" s="3" t="s">
        <v>471</v>
      </c>
      <c r="F98" s="3">
        <v>3</v>
      </c>
      <c r="G98" s="3">
        <v>1</v>
      </c>
      <c r="H98" s="3" t="s">
        <v>26</v>
      </c>
      <c r="I98" s="3" t="s">
        <v>27</v>
      </c>
      <c r="J98" s="12" t="e">
        <f>(C98-VLOOKUP(H98,Riders!$A$2:$C$213,2,FALSE))/365</f>
        <v>#VALUE!</v>
      </c>
      <c r="K98" s="3"/>
    </row>
    <row r="99" spans="1:11" x14ac:dyDescent="0.35">
      <c r="A99" s="3" t="s">
        <v>1534</v>
      </c>
      <c r="B99" s="3">
        <v>2022</v>
      </c>
      <c r="C99" s="22">
        <v>44772</v>
      </c>
      <c r="D99" s="3" t="s">
        <v>1535</v>
      </c>
      <c r="E99" s="3" t="s">
        <v>471</v>
      </c>
      <c r="F99" s="3">
        <v>3</v>
      </c>
      <c r="G99" s="3">
        <v>2</v>
      </c>
      <c r="H99" s="3" t="s">
        <v>396</v>
      </c>
      <c r="I99" s="3" t="s">
        <v>106</v>
      </c>
      <c r="J99" s="12" t="e">
        <f>(C99-VLOOKUP(H99,Riders!$A$2:$C$213,2,FALSE))/365</f>
        <v>#VALUE!</v>
      </c>
      <c r="K99" s="3"/>
    </row>
    <row r="100" spans="1:11" x14ac:dyDescent="0.35">
      <c r="A100" s="3" t="s">
        <v>1534</v>
      </c>
      <c r="B100" s="3">
        <v>2022</v>
      </c>
      <c r="C100" s="22">
        <v>44772</v>
      </c>
      <c r="D100" s="3" t="s">
        <v>1535</v>
      </c>
      <c r="E100" s="3" t="s">
        <v>471</v>
      </c>
      <c r="F100" s="3">
        <v>3</v>
      </c>
      <c r="G100" s="3">
        <v>3</v>
      </c>
      <c r="H100" s="3" t="s">
        <v>1526</v>
      </c>
      <c r="I100" s="3" t="s">
        <v>1536</v>
      </c>
      <c r="J100" s="12" t="e">
        <f>(C100-VLOOKUP(H100,Riders!$A$2:$C$213,2,FALSE))/365</f>
        <v>#VALUE!</v>
      </c>
      <c r="K100" s="3"/>
    </row>
    <row r="101" spans="1:11" x14ac:dyDescent="0.35">
      <c r="A101" s="3" t="s">
        <v>1534</v>
      </c>
      <c r="B101" s="3">
        <v>2022</v>
      </c>
      <c r="C101" s="22">
        <v>44772</v>
      </c>
      <c r="D101" s="3" t="s">
        <v>1535</v>
      </c>
      <c r="E101" s="3" t="s">
        <v>471</v>
      </c>
      <c r="F101" s="3">
        <v>3</v>
      </c>
      <c r="G101" s="3">
        <v>4</v>
      </c>
      <c r="H101" s="3" t="s">
        <v>84</v>
      </c>
      <c r="I101" s="3" t="s">
        <v>85</v>
      </c>
      <c r="J101" s="12" t="e">
        <f>(C101-VLOOKUP(H101,Riders!$A$2:$C$213,2,FALSE))/365</f>
        <v>#VALUE!</v>
      </c>
      <c r="K101" s="3"/>
    </row>
    <row r="102" spans="1:11" x14ac:dyDescent="0.35">
      <c r="A102" s="3" t="s">
        <v>1534</v>
      </c>
      <c r="B102" s="3">
        <v>2022</v>
      </c>
      <c r="C102" s="22">
        <v>44772</v>
      </c>
      <c r="D102" s="3" t="s">
        <v>1535</v>
      </c>
      <c r="E102" s="3" t="s">
        <v>471</v>
      </c>
      <c r="F102" s="3">
        <v>3</v>
      </c>
      <c r="G102" s="3">
        <v>5</v>
      </c>
      <c r="H102" s="3" t="s">
        <v>114</v>
      </c>
      <c r="I102" s="3" t="s">
        <v>1538</v>
      </c>
      <c r="J102" s="12" t="e">
        <f>(C102-VLOOKUP(H102,Riders!$A$2:$C$213,2,FALSE))/365</f>
        <v>#VALUE!</v>
      </c>
      <c r="K102" s="3"/>
    </row>
    <row r="103" spans="1:11" x14ac:dyDescent="0.35">
      <c r="A103" s="3" t="s">
        <v>1534</v>
      </c>
      <c r="B103" s="3">
        <v>2022</v>
      </c>
      <c r="C103" s="22">
        <v>44772</v>
      </c>
      <c r="D103" s="3" t="s">
        <v>1535</v>
      </c>
      <c r="E103" s="3" t="s">
        <v>471</v>
      </c>
      <c r="F103" s="3">
        <v>3</v>
      </c>
      <c r="G103" s="3">
        <v>6</v>
      </c>
      <c r="H103" s="3" t="s">
        <v>1539</v>
      </c>
      <c r="I103" s="3" t="s">
        <v>190</v>
      </c>
      <c r="J103" s="12" t="e">
        <f>(C103-VLOOKUP(H103,Riders!$A$2:$C$213,2,FALSE))/365</f>
        <v>#VALUE!</v>
      </c>
      <c r="K103" s="3"/>
    </row>
    <row r="104" spans="1:11" x14ac:dyDescent="0.35">
      <c r="A104" s="3" t="s">
        <v>1534</v>
      </c>
      <c r="B104" s="3">
        <v>2022</v>
      </c>
      <c r="C104" s="22">
        <v>44772</v>
      </c>
      <c r="D104" s="3" t="s">
        <v>1535</v>
      </c>
      <c r="E104" s="3" t="s">
        <v>471</v>
      </c>
      <c r="F104" s="3">
        <v>4</v>
      </c>
      <c r="G104" s="3">
        <v>1</v>
      </c>
      <c r="H104" s="3" t="s">
        <v>24</v>
      </c>
      <c r="I104" s="3" t="s">
        <v>1538</v>
      </c>
      <c r="J104" s="12" t="e">
        <f>(C104-VLOOKUP(H104,Riders!$A$2:$C$213,2,FALSE))/365</f>
        <v>#VALUE!</v>
      </c>
      <c r="K104" s="3"/>
    </row>
    <row r="105" spans="1:11" x14ac:dyDescent="0.35">
      <c r="A105" s="3" t="s">
        <v>1534</v>
      </c>
      <c r="B105" s="3">
        <v>2022</v>
      </c>
      <c r="C105" s="22">
        <v>44772</v>
      </c>
      <c r="D105" s="3" t="s">
        <v>1535</v>
      </c>
      <c r="E105" s="3" t="s">
        <v>471</v>
      </c>
      <c r="F105" s="3">
        <v>4</v>
      </c>
      <c r="G105" s="3">
        <v>2</v>
      </c>
      <c r="H105" s="3" t="s">
        <v>35</v>
      </c>
      <c r="I105" s="3" t="s">
        <v>36</v>
      </c>
      <c r="J105" s="12" t="e">
        <f>(C105-VLOOKUP(H105,Riders!$A$2:$C$213,2,FALSE))/365</f>
        <v>#VALUE!</v>
      </c>
      <c r="K105" s="3"/>
    </row>
    <row r="106" spans="1:11" x14ac:dyDescent="0.35">
      <c r="A106" s="3" t="s">
        <v>1534</v>
      </c>
      <c r="B106" s="3">
        <v>2022</v>
      </c>
      <c r="C106" s="22">
        <v>44772</v>
      </c>
      <c r="D106" s="3" t="s">
        <v>1535</v>
      </c>
      <c r="E106" s="3" t="s">
        <v>471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#VALUE!</v>
      </c>
      <c r="K106" s="3"/>
    </row>
    <row r="107" spans="1:11" x14ac:dyDescent="0.35">
      <c r="A107" s="3" t="s">
        <v>1534</v>
      </c>
      <c r="B107" s="3">
        <v>2022</v>
      </c>
      <c r="C107" s="22">
        <v>44772</v>
      </c>
      <c r="D107" s="3" t="s">
        <v>1535</v>
      </c>
      <c r="E107" s="3" t="s">
        <v>471</v>
      </c>
      <c r="F107" s="3">
        <v>4</v>
      </c>
      <c r="G107" s="3">
        <v>4</v>
      </c>
      <c r="H107" s="3" t="s">
        <v>1540</v>
      </c>
      <c r="I107" s="3" t="s">
        <v>29</v>
      </c>
      <c r="J107" s="12" t="e">
        <f>(C107-VLOOKUP(H107,Riders!$A$2:$C$213,2,FALSE))/365</f>
        <v>#VALUE!</v>
      </c>
      <c r="K107" s="3"/>
    </row>
    <row r="108" spans="1:11" x14ac:dyDescent="0.35">
      <c r="A108" s="3" t="s">
        <v>1534</v>
      </c>
      <c r="B108" s="3">
        <v>2022</v>
      </c>
      <c r="C108" s="22">
        <v>44772</v>
      </c>
      <c r="D108" s="3" t="s">
        <v>1535</v>
      </c>
      <c r="E108" s="3" t="s">
        <v>471</v>
      </c>
      <c r="F108" s="3">
        <v>4</v>
      </c>
      <c r="G108" s="3">
        <v>5</v>
      </c>
      <c r="H108" s="3" t="s">
        <v>1525</v>
      </c>
      <c r="I108" s="3" t="s">
        <v>1536</v>
      </c>
      <c r="J108" s="12" t="e">
        <f>(C108-VLOOKUP(H108,Riders!$A$2:$C$213,2,FALSE))/365</f>
        <v>#VALUE!</v>
      </c>
      <c r="K108" s="3"/>
    </row>
    <row r="109" spans="1:11" x14ac:dyDescent="0.35">
      <c r="A109" s="3" t="s">
        <v>1534</v>
      </c>
      <c r="B109" s="3">
        <v>2022</v>
      </c>
      <c r="C109" s="22">
        <v>44772</v>
      </c>
      <c r="D109" s="3" t="s">
        <v>1535</v>
      </c>
      <c r="E109" s="3" t="s">
        <v>471</v>
      </c>
      <c r="F109" s="3">
        <v>4</v>
      </c>
      <c r="G109" s="3">
        <v>6</v>
      </c>
      <c r="H109" s="3" t="s">
        <v>1541</v>
      </c>
      <c r="I109" s="3" t="s">
        <v>190</v>
      </c>
      <c r="J109" s="12" t="e">
        <f>(C109-VLOOKUP(H109,Riders!$A$2:$C$213,2,FALSE))/365</f>
        <v>#N/A</v>
      </c>
      <c r="K109" s="3"/>
    </row>
    <row r="110" spans="1:11" x14ac:dyDescent="0.35">
      <c r="A110" s="3" t="s">
        <v>1534</v>
      </c>
      <c r="B110" s="3">
        <v>2022</v>
      </c>
      <c r="C110" s="22">
        <v>44772</v>
      </c>
      <c r="D110" s="3" t="s">
        <v>1535</v>
      </c>
      <c r="E110" s="3" t="s">
        <v>1531</v>
      </c>
      <c r="F110" s="3">
        <v>1</v>
      </c>
      <c r="G110" s="3">
        <v>1</v>
      </c>
      <c r="H110" s="3" t="s">
        <v>102</v>
      </c>
      <c r="I110" s="3" t="s">
        <v>1536</v>
      </c>
      <c r="J110" s="12" t="e">
        <f>(C110-VLOOKUP(H110,Riders!$A$2:$C$213,2,FALSE))/365</f>
        <v>#VALUE!</v>
      </c>
      <c r="K110" s="3"/>
    </row>
    <row r="111" spans="1:11" x14ac:dyDescent="0.35">
      <c r="A111" s="3" t="s">
        <v>1534</v>
      </c>
      <c r="B111" s="3">
        <v>2022</v>
      </c>
      <c r="C111" s="22">
        <v>44772</v>
      </c>
      <c r="D111" s="3" t="s">
        <v>1535</v>
      </c>
      <c r="E111" s="3" t="s">
        <v>1531</v>
      </c>
      <c r="F111" s="3">
        <v>1</v>
      </c>
      <c r="G111" s="3">
        <v>2</v>
      </c>
      <c r="H111" s="3" t="s">
        <v>1540</v>
      </c>
      <c r="I111" s="3" t="s">
        <v>29</v>
      </c>
      <c r="J111" s="12" t="e">
        <f>(C111-VLOOKUP(H111,Riders!$A$2:$C$213,2,FALSE))/365</f>
        <v>#VALUE!</v>
      </c>
      <c r="K111" s="3"/>
    </row>
    <row r="112" spans="1:11" x14ac:dyDescent="0.35">
      <c r="A112" s="3" t="s">
        <v>1534</v>
      </c>
      <c r="B112" s="3">
        <v>2022</v>
      </c>
      <c r="C112" s="22">
        <v>44772</v>
      </c>
      <c r="D112" s="3" t="s">
        <v>1535</v>
      </c>
      <c r="E112" s="3" t="s">
        <v>1531</v>
      </c>
      <c r="F112" s="3">
        <v>1</v>
      </c>
      <c r="G112" s="3">
        <v>3</v>
      </c>
      <c r="H112" s="3" t="s">
        <v>114</v>
      </c>
      <c r="I112" s="3" t="s">
        <v>1538</v>
      </c>
      <c r="J112" s="12" t="e">
        <f>(C112-VLOOKUP(H112,Riders!$A$2:$C$213,2,FALSE))/365</f>
        <v>#VALUE!</v>
      </c>
      <c r="K112" s="3"/>
    </row>
    <row r="113" spans="1:11" x14ac:dyDescent="0.35">
      <c r="A113" s="3" t="s">
        <v>1534</v>
      </c>
      <c r="B113" s="3">
        <v>2022</v>
      </c>
      <c r="C113" s="22">
        <v>44772</v>
      </c>
      <c r="D113" s="3" t="s">
        <v>1535</v>
      </c>
      <c r="E113" s="3" t="s">
        <v>1531</v>
      </c>
      <c r="F113" s="3">
        <v>2</v>
      </c>
      <c r="G113" s="3">
        <v>1</v>
      </c>
      <c r="H113" s="3" t="s">
        <v>41</v>
      </c>
      <c r="I113" s="3" t="s">
        <v>27</v>
      </c>
      <c r="J113" s="12" t="e">
        <f>(C113-VLOOKUP(H113,Riders!$A$2:$C$213,2,FALSE))/365</f>
        <v>#VALUE!</v>
      </c>
      <c r="K113" s="3"/>
    </row>
    <row r="114" spans="1:11" x14ac:dyDescent="0.35">
      <c r="A114" s="3" t="s">
        <v>1534</v>
      </c>
      <c r="B114" s="3">
        <v>2022</v>
      </c>
      <c r="C114" s="22">
        <v>44772</v>
      </c>
      <c r="D114" s="3" t="s">
        <v>1535</v>
      </c>
      <c r="E114" s="3" t="s">
        <v>1531</v>
      </c>
      <c r="F114" s="3">
        <v>2</v>
      </c>
      <c r="G114" s="3">
        <v>2</v>
      </c>
      <c r="H114" s="3" t="s">
        <v>84</v>
      </c>
      <c r="I114" s="3" t="s">
        <v>85</v>
      </c>
      <c r="J114" s="12" t="e">
        <f>(C114-VLOOKUP(H114,Riders!$A$2:$C$213,2,FALSE))/365</f>
        <v>#VALUE!</v>
      </c>
      <c r="K114" s="3"/>
    </row>
    <row r="115" spans="1:11" x14ac:dyDescent="0.35">
      <c r="A115" s="3" t="s">
        <v>1534</v>
      </c>
      <c r="B115" s="3">
        <v>2022</v>
      </c>
      <c r="C115" s="22">
        <v>44772</v>
      </c>
      <c r="D115" s="3" t="s">
        <v>1535</v>
      </c>
      <c r="E115" s="3" t="s">
        <v>1531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#VALUE!</v>
      </c>
      <c r="K115" s="3"/>
    </row>
    <row r="116" spans="1:11" x14ac:dyDescent="0.35">
      <c r="A116" s="3" t="s">
        <v>1534</v>
      </c>
      <c r="B116" s="3">
        <v>2022</v>
      </c>
      <c r="C116" s="22">
        <v>44772</v>
      </c>
      <c r="D116" s="3" t="s">
        <v>1535</v>
      </c>
      <c r="E116" s="3" t="s">
        <v>1531</v>
      </c>
      <c r="F116" s="3">
        <v>3</v>
      </c>
      <c r="G116" s="3">
        <v>1</v>
      </c>
      <c r="H116" s="3" t="s">
        <v>407</v>
      </c>
      <c r="I116" s="3" t="s">
        <v>1538</v>
      </c>
      <c r="J116" s="12" t="e">
        <f>(C116-VLOOKUP(H116,Riders!$A$2:$C$213,2,FALSE))/365</f>
        <v>#VALUE!</v>
      </c>
      <c r="K116" s="3"/>
    </row>
    <row r="117" spans="1:11" x14ac:dyDescent="0.35">
      <c r="A117" s="3" t="s">
        <v>1534</v>
      </c>
      <c r="B117" s="3">
        <v>2022</v>
      </c>
      <c r="C117" s="22">
        <v>44772</v>
      </c>
      <c r="D117" s="3" t="s">
        <v>1535</v>
      </c>
      <c r="E117" s="3" t="s">
        <v>1531</v>
      </c>
      <c r="F117" s="3">
        <v>3</v>
      </c>
      <c r="G117" s="3">
        <v>2</v>
      </c>
      <c r="H117" s="3" t="s">
        <v>1526</v>
      </c>
      <c r="I117" s="3" t="s">
        <v>1536</v>
      </c>
      <c r="J117" s="12" t="e">
        <f>(C117-VLOOKUP(H117,Riders!$A$2:$C$213,2,FALSE))/365</f>
        <v>#VALUE!</v>
      </c>
      <c r="K117" s="3"/>
    </row>
    <row r="118" spans="1:11" x14ac:dyDescent="0.35">
      <c r="A118" s="3" t="s">
        <v>1534</v>
      </c>
      <c r="B118" s="3">
        <v>2022</v>
      </c>
      <c r="C118" s="22">
        <v>44772</v>
      </c>
      <c r="D118" s="3" t="s">
        <v>1535</v>
      </c>
      <c r="E118" s="3" t="s">
        <v>1531</v>
      </c>
      <c r="F118" s="3">
        <v>3</v>
      </c>
      <c r="G118" s="3">
        <v>3</v>
      </c>
      <c r="H118" s="3" t="s">
        <v>1537</v>
      </c>
      <c r="I118" s="3" t="s">
        <v>106</v>
      </c>
      <c r="J118" s="12" t="e">
        <f>(C118-VLOOKUP(H118,Riders!$A$2:$C$213,2,FALSE))/365</f>
        <v>#VALUE!</v>
      </c>
      <c r="K118" s="3"/>
    </row>
    <row r="119" spans="1:11" x14ac:dyDescent="0.35">
      <c r="A119" s="3" t="s">
        <v>1534</v>
      </c>
      <c r="B119" s="3">
        <v>2022</v>
      </c>
      <c r="C119" s="22">
        <v>44772</v>
      </c>
      <c r="D119" s="3" t="s">
        <v>1535</v>
      </c>
      <c r="E119" s="3" t="s">
        <v>1531</v>
      </c>
      <c r="F119" s="3">
        <v>3</v>
      </c>
      <c r="G119" s="3">
        <v>4</v>
      </c>
      <c r="H119" s="3" t="s">
        <v>1541</v>
      </c>
      <c r="I119" s="3" t="s">
        <v>190</v>
      </c>
      <c r="J119" s="12" t="e">
        <f>(C119-VLOOKUP(H119,Riders!$A$2:$C$213,2,FALSE))/365</f>
        <v>#N/A</v>
      </c>
      <c r="K119" s="3"/>
    </row>
    <row r="120" spans="1:11" x14ac:dyDescent="0.35">
      <c r="A120" s="3" t="s">
        <v>1534</v>
      </c>
      <c r="B120" s="3">
        <v>2022</v>
      </c>
      <c r="C120" s="22">
        <v>44772</v>
      </c>
      <c r="D120" s="3" t="s">
        <v>1535</v>
      </c>
      <c r="E120" s="3" t="s">
        <v>1531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#VALUE!</v>
      </c>
      <c r="K120" s="3"/>
    </row>
    <row r="121" spans="1:11" x14ac:dyDescent="0.35">
      <c r="A121" s="3" t="s">
        <v>1534</v>
      </c>
      <c r="B121" s="3">
        <v>2022</v>
      </c>
      <c r="C121" s="22">
        <v>44772</v>
      </c>
      <c r="D121" s="3" t="s">
        <v>1535</v>
      </c>
      <c r="E121" s="3" t="s">
        <v>1531</v>
      </c>
      <c r="F121" s="3">
        <v>4</v>
      </c>
      <c r="G121" s="3">
        <v>2</v>
      </c>
      <c r="H121" s="3" t="s">
        <v>58</v>
      </c>
      <c r="I121" s="3" t="s">
        <v>59</v>
      </c>
      <c r="J121" s="12" t="e">
        <f>(C121-VLOOKUP(H121,Riders!$A$2:$C$213,2,FALSE))/365</f>
        <v>#VALUE!</v>
      </c>
      <c r="K121" s="3"/>
    </row>
    <row r="122" spans="1:11" x14ac:dyDescent="0.35">
      <c r="A122" s="3" t="s">
        <v>1534</v>
      </c>
      <c r="B122" s="3">
        <v>2022</v>
      </c>
      <c r="C122" s="22">
        <v>44772</v>
      </c>
      <c r="D122" s="3" t="s">
        <v>1535</v>
      </c>
      <c r="E122" s="3" t="s">
        <v>1531</v>
      </c>
      <c r="F122" s="3">
        <v>4</v>
      </c>
      <c r="G122" s="3">
        <v>3</v>
      </c>
      <c r="H122" s="3" t="s">
        <v>1539</v>
      </c>
      <c r="I122" s="3" t="s">
        <v>190</v>
      </c>
      <c r="J122" s="12" t="e">
        <f>(C122-VLOOKUP(H122,Riders!$A$2:$C$213,2,FALSE))/365</f>
        <v>#VALUE!</v>
      </c>
      <c r="K122" s="3"/>
    </row>
    <row r="123" spans="1:11" x14ac:dyDescent="0.35">
      <c r="A123" s="3" t="s">
        <v>1534</v>
      </c>
      <c r="B123" s="3">
        <v>2022</v>
      </c>
      <c r="C123" s="22">
        <v>44772</v>
      </c>
      <c r="D123" s="3" t="s">
        <v>1535</v>
      </c>
      <c r="E123" s="3" t="s">
        <v>1531</v>
      </c>
      <c r="F123" s="3">
        <v>4</v>
      </c>
      <c r="G123" s="3">
        <v>4</v>
      </c>
      <c r="H123" s="3" t="s">
        <v>1525</v>
      </c>
      <c r="I123" s="3" t="s">
        <v>1536</v>
      </c>
      <c r="J123" s="12" t="e">
        <f>(C123-VLOOKUP(H123,Riders!$A$2:$C$213,2,FALSE))/365</f>
        <v>#VALUE!</v>
      </c>
      <c r="K123" s="3"/>
    </row>
    <row r="124" spans="1:11" x14ac:dyDescent="0.35">
      <c r="A124" s="3" t="s">
        <v>1534</v>
      </c>
      <c r="B124" s="3">
        <v>2022</v>
      </c>
      <c r="C124" s="22">
        <v>44772</v>
      </c>
      <c r="D124" s="3" t="s">
        <v>1535</v>
      </c>
      <c r="E124" s="3" t="s">
        <v>1532</v>
      </c>
      <c r="F124" s="3">
        <v>1</v>
      </c>
      <c r="G124" s="3">
        <v>1</v>
      </c>
      <c r="H124" s="3" t="s">
        <v>33</v>
      </c>
      <c r="I124" s="3" t="s">
        <v>27</v>
      </c>
      <c r="J124" s="12" t="e">
        <f>(C124-VLOOKUP(H124,Riders!$A$2:$C$213,2,FALSE))/365</f>
        <v>#VALUE!</v>
      </c>
      <c r="K124" s="3"/>
    </row>
    <row r="125" spans="1:11" x14ac:dyDescent="0.35">
      <c r="A125" s="3" t="s">
        <v>1534</v>
      </c>
      <c r="B125" s="3">
        <v>2022</v>
      </c>
      <c r="C125" s="22">
        <v>44772</v>
      </c>
      <c r="D125" s="3" t="s">
        <v>1535</v>
      </c>
      <c r="E125" s="3" t="s">
        <v>1532</v>
      </c>
      <c r="F125" s="3">
        <v>1</v>
      </c>
      <c r="G125" s="3">
        <v>2</v>
      </c>
      <c r="H125" s="3" t="s">
        <v>24</v>
      </c>
      <c r="I125" s="3" t="s">
        <v>1538</v>
      </c>
      <c r="J125" s="12" t="e">
        <f>(C125-VLOOKUP(H125,Riders!$A$2:$C$213,2,FALSE))/365</f>
        <v>#VALUE!</v>
      </c>
      <c r="K125" s="3"/>
    </row>
    <row r="126" spans="1:11" x14ac:dyDescent="0.35">
      <c r="A126" s="3" t="s">
        <v>1534</v>
      </c>
      <c r="B126" s="3">
        <v>2022</v>
      </c>
      <c r="C126" s="22">
        <v>44772</v>
      </c>
      <c r="D126" s="3" t="s">
        <v>1535</v>
      </c>
      <c r="E126" s="3" t="s">
        <v>1532</v>
      </c>
      <c r="F126" s="3">
        <v>1</v>
      </c>
      <c r="G126" s="3">
        <v>3</v>
      </c>
      <c r="H126" s="3" t="s">
        <v>396</v>
      </c>
      <c r="I126" s="3" t="s">
        <v>106</v>
      </c>
      <c r="J126" s="12" t="e">
        <f>(C126-VLOOKUP(H126,Riders!$A$2:$C$213,2,FALSE))/365</f>
        <v>#VALUE!</v>
      </c>
      <c r="K126" s="3"/>
    </row>
    <row r="127" spans="1:11" x14ac:dyDescent="0.35">
      <c r="A127" s="3" t="s">
        <v>1534</v>
      </c>
      <c r="B127" s="3">
        <v>2022</v>
      </c>
      <c r="C127" s="22">
        <v>44772</v>
      </c>
      <c r="D127" s="3" t="s">
        <v>1535</v>
      </c>
      <c r="E127" s="3" t="s">
        <v>1532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#VALUE!</v>
      </c>
      <c r="K127" s="3"/>
    </row>
    <row r="128" spans="1:11" x14ac:dyDescent="0.35">
      <c r="A128" s="3" t="s">
        <v>1534</v>
      </c>
      <c r="B128" s="3">
        <v>2022</v>
      </c>
      <c r="C128" s="22">
        <v>44772</v>
      </c>
      <c r="D128" s="3" t="s">
        <v>1535</v>
      </c>
      <c r="E128" s="3" t="s">
        <v>1532</v>
      </c>
      <c r="F128" s="3">
        <v>1</v>
      </c>
      <c r="G128" s="3">
        <v>5</v>
      </c>
      <c r="H128" s="3" t="s">
        <v>102</v>
      </c>
      <c r="I128" s="3" t="s">
        <v>1536</v>
      </c>
      <c r="J128" s="12" t="e">
        <f>(C128-VLOOKUP(H128,Riders!$A$2:$C$213,2,FALSE))/365</f>
        <v>#VALUE!</v>
      </c>
      <c r="K128" s="3"/>
    </row>
    <row r="129" spans="1:11" x14ac:dyDescent="0.35">
      <c r="A129" s="3" t="s">
        <v>1534</v>
      </c>
      <c r="B129" s="3">
        <v>2022</v>
      </c>
      <c r="C129" s="22">
        <v>44772</v>
      </c>
      <c r="D129" s="3" t="s">
        <v>1535</v>
      </c>
      <c r="E129" s="3" t="s">
        <v>1532</v>
      </c>
      <c r="F129" s="3">
        <v>1</v>
      </c>
      <c r="G129" s="3">
        <v>6</v>
      </c>
      <c r="H129" s="3" t="s">
        <v>41</v>
      </c>
      <c r="I129" s="3" t="s">
        <v>27</v>
      </c>
      <c r="J129" s="12" t="e">
        <f>(C129-VLOOKUP(H129,Riders!$A$2:$C$213,2,FALSE))/365</f>
        <v>#VALUE!</v>
      </c>
      <c r="K129" s="3"/>
    </row>
    <row r="130" spans="1:11" x14ac:dyDescent="0.35">
      <c r="A130" s="3" t="s">
        <v>1534</v>
      </c>
      <c r="B130" s="3">
        <v>2022</v>
      </c>
      <c r="C130" s="22">
        <v>44772</v>
      </c>
      <c r="D130" s="3" t="s">
        <v>1535</v>
      </c>
      <c r="E130" s="3" t="s">
        <v>1532</v>
      </c>
      <c r="F130" s="3">
        <v>2</v>
      </c>
      <c r="G130" s="3">
        <v>1</v>
      </c>
      <c r="H130" s="3" t="s">
        <v>28</v>
      </c>
      <c r="I130" s="3" t="s">
        <v>29</v>
      </c>
      <c r="J130" s="12" t="e">
        <f>(C130-VLOOKUP(H130,Riders!$A$2:$C$213,2,FALSE))/365</f>
        <v>#VALUE!</v>
      </c>
      <c r="K130" s="3"/>
    </row>
    <row r="131" spans="1:11" x14ac:dyDescent="0.35">
      <c r="A131" s="3" t="s">
        <v>1534</v>
      </c>
      <c r="B131" s="3">
        <v>2022</v>
      </c>
      <c r="C131" s="22">
        <v>44772</v>
      </c>
      <c r="D131" s="3" t="s">
        <v>1535</v>
      </c>
      <c r="E131" s="3" t="s">
        <v>1532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#VALUE!</v>
      </c>
      <c r="K131" s="3"/>
    </row>
    <row r="132" spans="1:11" x14ac:dyDescent="0.35">
      <c r="A132" s="3" t="s">
        <v>1534</v>
      </c>
      <c r="B132" s="3">
        <v>2022</v>
      </c>
      <c r="C132" s="22">
        <v>44772</v>
      </c>
      <c r="D132" s="3" t="s">
        <v>1535</v>
      </c>
      <c r="E132" s="3" t="s">
        <v>1532</v>
      </c>
      <c r="F132" s="3">
        <v>2</v>
      </c>
      <c r="G132" s="3">
        <v>3</v>
      </c>
      <c r="H132" s="3" t="s">
        <v>407</v>
      </c>
      <c r="I132" s="3" t="s">
        <v>1538</v>
      </c>
      <c r="J132" s="12" t="e">
        <f>(C132-VLOOKUP(H132,Riders!$A$2:$C$213,2,FALSE))/365</f>
        <v>#VALUE!</v>
      </c>
      <c r="K132" s="3"/>
    </row>
    <row r="133" spans="1:11" x14ac:dyDescent="0.35">
      <c r="A133" s="3" t="s">
        <v>1534</v>
      </c>
      <c r="B133" s="3">
        <v>2022</v>
      </c>
      <c r="C133" s="22">
        <v>44772</v>
      </c>
      <c r="D133" s="3" t="s">
        <v>1535</v>
      </c>
      <c r="E133" s="3" t="s">
        <v>1532</v>
      </c>
      <c r="F133" s="3">
        <v>2</v>
      </c>
      <c r="G133" s="3">
        <v>4</v>
      </c>
      <c r="H133" s="3" t="s">
        <v>35</v>
      </c>
      <c r="I133" s="3" t="s">
        <v>36</v>
      </c>
      <c r="J133" s="12" t="e">
        <f>(C133-VLOOKUP(H133,Riders!$A$2:$C$213,2,FALSE))/365</f>
        <v>#VALUE!</v>
      </c>
      <c r="K133" s="3"/>
    </row>
    <row r="134" spans="1:11" x14ac:dyDescent="0.35">
      <c r="A134" s="3" t="s">
        <v>1534</v>
      </c>
      <c r="B134" s="3">
        <v>2022</v>
      </c>
      <c r="C134" s="22">
        <v>44772</v>
      </c>
      <c r="D134" s="3" t="s">
        <v>1535</v>
      </c>
      <c r="E134" s="3" t="s">
        <v>1532</v>
      </c>
      <c r="F134" s="3">
        <v>2</v>
      </c>
      <c r="G134" s="3">
        <v>5</v>
      </c>
      <c r="H134" s="3" t="s">
        <v>26</v>
      </c>
      <c r="I134" s="3" t="s">
        <v>27</v>
      </c>
      <c r="J134" s="12" t="e">
        <f>(C134-VLOOKUP(H134,Riders!$A$2:$C$213,2,FALSE))/365</f>
        <v>#VALUE!</v>
      </c>
      <c r="K134" s="3"/>
    </row>
    <row r="135" spans="1:11" x14ac:dyDescent="0.35">
      <c r="A135" s="3" t="s">
        <v>1534</v>
      </c>
      <c r="B135" s="3">
        <v>2022</v>
      </c>
      <c r="C135" s="22">
        <v>44772</v>
      </c>
      <c r="D135" s="3" t="s">
        <v>1535</v>
      </c>
      <c r="E135" s="3" t="s">
        <v>1532</v>
      </c>
      <c r="F135" s="3">
        <v>2</v>
      </c>
      <c r="G135" s="3">
        <v>6</v>
      </c>
      <c r="H135" s="3" t="s">
        <v>405</v>
      </c>
      <c r="I135" s="3" t="s">
        <v>36</v>
      </c>
      <c r="J135" s="12" t="e">
        <f>(C135-VLOOKUP(H135,Riders!$A$2:$C$213,2,FALSE))/365</f>
        <v>#VALUE!</v>
      </c>
      <c r="K135" s="3"/>
    </row>
    <row r="136" spans="1:11" x14ac:dyDescent="0.35">
      <c r="A136" s="3" t="s">
        <v>1534</v>
      </c>
      <c r="B136" s="3">
        <v>2022</v>
      </c>
      <c r="C136" s="22">
        <v>44772</v>
      </c>
      <c r="D136" s="3" t="s">
        <v>1535</v>
      </c>
      <c r="E136" s="3" t="s">
        <v>382</v>
      </c>
      <c r="F136" s="3">
        <v>1</v>
      </c>
      <c r="G136" s="3">
        <v>1</v>
      </c>
      <c r="H136" s="3" t="s">
        <v>28</v>
      </c>
      <c r="I136" s="3" t="s">
        <v>27</v>
      </c>
      <c r="J136" s="12" t="e">
        <f>(C136-VLOOKUP(H136,Riders!$A$2:$C$213,2,FALSE))/365</f>
        <v>#VALUE!</v>
      </c>
      <c r="K136" s="3"/>
    </row>
    <row r="137" spans="1:11" x14ac:dyDescent="0.35">
      <c r="A137" s="3" t="s">
        <v>1534</v>
      </c>
      <c r="B137" s="3">
        <v>2022</v>
      </c>
      <c r="C137" s="22">
        <v>44772</v>
      </c>
      <c r="D137" s="3" t="s">
        <v>1535</v>
      </c>
      <c r="E137" s="3" t="s">
        <v>382</v>
      </c>
      <c r="F137" s="3">
        <v>1</v>
      </c>
      <c r="G137" s="3">
        <v>2</v>
      </c>
      <c r="H137" s="3" t="s">
        <v>24</v>
      </c>
      <c r="I137" s="3" t="s">
        <v>36</v>
      </c>
      <c r="J137" s="12" t="e">
        <f>(C137-VLOOKUP(H137,Riders!$A$2:$C$213,2,FALSE))/365</f>
        <v>#VALUE!</v>
      </c>
      <c r="K137" s="3"/>
    </row>
    <row r="138" spans="1:11" x14ac:dyDescent="0.35">
      <c r="A138" s="3" t="s">
        <v>1534</v>
      </c>
      <c r="B138" s="3">
        <v>2022</v>
      </c>
      <c r="C138" s="22">
        <v>44772</v>
      </c>
      <c r="D138" s="3" t="s">
        <v>1535</v>
      </c>
      <c r="E138" s="3" t="s">
        <v>382</v>
      </c>
      <c r="F138" s="3">
        <v>1</v>
      </c>
      <c r="G138" s="3">
        <v>3</v>
      </c>
      <c r="H138" s="3" t="s">
        <v>33</v>
      </c>
      <c r="I138" s="3" t="s">
        <v>27</v>
      </c>
      <c r="J138" s="12" t="e">
        <f>(C138-VLOOKUP(H138,Riders!$A$2:$C$213,2,FALSE))/365</f>
        <v>#VALUE!</v>
      </c>
      <c r="K138" s="3"/>
    </row>
    <row r="139" spans="1:11" x14ac:dyDescent="0.35">
      <c r="A139" s="3" t="s">
        <v>1534</v>
      </c>
      <c r="B139" s="3">
        <v>2022</v>
      </c>
      <c r="C139" s="22">
        <v>44772</v>
      </c>
      <c r="D139" s="3" t="s">
        <v>1535</v>
      </c>
      <c r="E139" s="3" t="s">
        <v>382</v>
      </c>
      <c r="F139" s="3">
        <v>1</v>
      </c>
      <c r="G139" s="3">
        <v>4</v>
      </c>
      <c r="H139" s="3" t="s">
        <v>396</v>
      </c>
      <c r="I139" s="3" t="s">
        <v>1536</v>
      </c>
      <c r="J139" s="12" t="e">
        <f>(C139-VLOOKUP(H139,Riders!$A$2:$C$213,2,FALSE))/365</f>
        <v>#VALUE!</v>
      </c>
      <c r="K139" s="3"/>
    </row>
    <row r="140" spans="1:11" x14ac:dyDescent="0.35">
      <c r="A140" s="3" t="s">
        <v>1534</v>
      </c>
      <c r="B140" s="3">
        <v>2022</v>
      </c>
      <c r="C140" s="22">
        <v>44772</v>
      </c>
      <c r="D140" s="3" t="s">
        <v>1535</v>
      </c>
      <c r="E140" s="3" t="s">
        <v>382</v>
      </c>
      <c r="F140" s="3">
        <v>1</v>
      </c>
      <c r="G140" s="3">
        <v>5</v>
      </c>
      <c r="H140" s="3" t="s">
        <v>407</v>
      </c>
      <c r="I140" s="3" t="s">
        <v>36</v>
      </c>
      <c r="J140" s="12" t="e">
        <f>(C140-VLOOKUP(H140,Riders!$A$2:$C$213,2,FALSE))/365</f>
        <v>#VALUE!</v>
      </c>
      <c r="K140" s="3"/>
    </row>
    <row r="141" spans="1:11" x14ac:dyDescent="0.35">
      <c r="A141" s="3" t="s">
        <v>1534</v>
      </c>
      <c r="B141" s="3">
        <v>2022</v>
      </c>
      <c r="C141" s="22">
        <v>44772</v>
      </c>
      <c r="D141" s="3" t="s">
        <v>1535</v>
      </c>
      <c r="E141" s="3" t="s">
        <v>382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#VALUE!</v>
      </c>
      <c r="K141" s="3"/>
    </row>
    <row r="142" spans="1:11" x14ac:dyDescent="0.35">
      <c r="A142" s="3" t="s">
        <v>1534</v>
      </c>
      <c r="B142" s="3">
        <v>2022</v>
      </c>
      <c r="C142" s="22">
        <v>44772</v>
      </c>
      <c r="D142" s="3" t="s">
        <v>1535</v>
      </c>
      <c r="E142" s="3" t="s">
        <v>382</v>
      </c>
      <c r="F142" s="3">
        <v>2</v>
      </c>
      <c r="G142" s="3">
        <v>1</v>
      </c>
      <c r="H142" s="3" t="s">
        <v>26</v>
      </c>
      <c r="I142" s="3" t="s">
        <v>29</v>
      </c>
      <c r="J142" s="12" t="e">
        <f>(C142-VLOOKUP(H142,Riders!$A$2:$C$213,2,FALSE))/365</f>
        <v>#VALUE!</v>
      </c>
      <c r="K142" s="3"/>
    </row>
    <row r="143" spans="1:11" x14ac:dyDescent="0.35">
      <c r="A143" s="3" t="s">
        <v>1534</v>
      </c>
      <c r="B143" s="3">
        <v>2022</v>
      </c>
      <c r="C143" s="22">
        <v>44772</v>
      </c>
      <c r="D143" s="3" t="s">
        <v>1535</v>
      </c>
      <c r="E143" s="3" t="s">
        <v>382</v>
      </c>
      <c r="F143" s="3">
        <v>2</v>
      </c>
      <c r="G143" s="3">
        <v>2</v>
      </c>
      <c r="H143" s="3" t="s">
        <v>35</v>
      </c>
      <c r="I143" s="3" t="s">
        <v>1538</v>
      </c>
      <c r="J143" s="12" t="e">
        <f>(C143-VLOOKUP(H143,Riders!$A$2:$C$213,2,FALSE))/365</f>
        <v>#VALUE!</v>
      </c>
      <c r="K143" s="3"/>
    </row>
    <row r="144" spans="1:11" x14ac:dyDescent="0.35">
      <c r="A144" s="3" t="s">
        <v>1534</v>
      </c>
      <c r="B144" s="3">
        <v>2022</v>
      </c>
      <c r="C144" s="22">
        <v>44772</v>
      </c>
      <c r="D144" s="3" t="s">
        <v>1535</v>
      </c>
      <c r="E144" s="3" t="s">
        <v>382</v>
      </c>
      <c r="F144" s="3">
        <v>2</v>
      </c>
      <c r="G144" s="3">
        <v>3</v>
      </c>
      <c r="H144" s="3" t="s">
        <v>41</v>
      </c>
      <c r="I144" s="3" t="s">
        <v>27</v>
      </c>
      <c r="J144" s="12" t="e">
        <f>(C144-VLOOKUP(H144,Riders!$A$2:$C$213,2,FALSE))/365</f>
        <v>#VALUE!</v>
      </c>
      <c r="K144" s="3"/>
    </row>
    <row r="145" spans="1:11" x14ac:dyDescent="0.35">
      <c r="A145" s="3" t="s">
        <v>1534</v>
      </c>
      <c r="B145" s="3">
        <v>2022</v>
      </c>
      <c r="C145" s="22">
        <v>44772</v>
      </c>
      <c r="D145" s="3" t="s">
        <v>1535</v>
      </c>
      <c r="E145" s="3" t="s">
        <v>382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#VALUE!</v>
      </c>
      <c r="K145" s="3"/>
    </row>
    <row r="146" spans="1:11" x14ac:dyDescent="0.35">
      <c r="A146" s="3" t="s">
        <v>1534</v>
      </c>
      <c r="B146" s="3">
        <v>2022</v>
      </c>
      <c r="C146" s="22">
        <v>44772</v>
      </c>
      <c r="D146" s="3" t="s">
        <v>1535</v>
      </c>
      <c r="E146" s="3" t="s">
        <v>382</v>
      </c>
      <c r="F146" s="3">
        <v>2</v>
      </c>
      <c r="G146" s="3">
        <v>5</v>
      </c>
      <c r="H146" s="3" t="s">
        <v>405</v>
      </c>
      <c r="I146" s="3" t="s">
        <v>1538</v>
      </c>
      <c r="J146" s="12" t="e">
        <f>(C146-VLOOKUP(H146,Riders!$A$2:$C$213,2,FALSE))/365</f>
        <v>#VALUE!</v>
      </c>
      <c r="K146" s="3"/>
    </row>
    <row r="147" spans="1:11" x14ac:dyDescent="0.35">
      <c r="A147" s="3" t="s">
        <v>1534</v>
      </c>
      <c r="B147" s="3">
        <v>2022</v>
      </c>
      <c r="C147" s="22">
        <v>44772</v>
      </c>
      <c r="D147" s="3" t="s">
        <v>1535</v>
      </c>
      <c r="E147" s="3" t="s">
        <v>382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#VALUE!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1542</v>
      </c>
      <c r="E148" s="3" t="s">
        <v>471</v>
      </c>
      <c r="F148" s="3">
        <v>1</v>
      </c>
      <c r="G148" s="3">
        <v>1</v>
      </c>
      <c r="H148" s="3" t="s">
        <v>399</v>
      </c>
      <c r="I148" s="3" t="s">
        <v>19</v>
      </c>
      <c r="J148" s="12" t="e">
        <f>(C148-VLOOKUP(H148,Riders!$A$2:$C$213,2,FALSE))/365</f>
        <v>#VALUE!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1542</v>
      </c>
      <c r="E149" s="3" t="s">
        <v>471</v>
      </c>
      <c r="F149" s="3">
        <v>1</v>
      </c>
      <c r="G149" s="3">
        <v>2</v>
      </c>
      <c r="H149" s="3" t="s">
        <v>60</v>
      </c>
      <c r="I149" s="3" t="s">
        <v>61</v>
      </c>
      <c r="J149" s="12" t="e">
        <f>(C149-VLOOKUP(H149,Riders!$A$2:$C$213,2,FALSE))/365</f>
        <v>#VALUE!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1542</v>
      </c>
      <c r="E150" s="3" t="s">
        <v>471</v>
      </c>
      <c r="F150" s="3">
        <v>1</v>
      </c>
      <c r="G150" s="3">
        <v>3</v>
      </c>
      <c r="H150" s="3" t="s">
        <v>84</v>
      </c>
      <c r="I150" s="3" t="s">
        <v>85</v>
      </c>
      <c r="J150" s="12" t="e">
        <f>(C150-VLOOKUP(H150,Riders!$A$2:$C$213,2,FALSE))/365</f>
        <v>#VALUE!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1542</v>
      </c>
      <c r="E151" s="3" t="s">
        <v>471</v>
      </c>
      <c r="F151" s="3">
        <v>1</v>
      </c>
      <c r="G151" s="3">
        <v>4</v>
      </c>
      <c r="H151" s="3" t="s">
        <v>43</v>
      </c>
      <c r="I151" s="3" t="s">
        <v>44</v>
      </c>
      <c r="J151" s="12" t="e">
        <f>(C151-VLOOKUP(H151,Riders!$A$2:$C$213,2,FALSE))/365</f>
        <v>#VALUE!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1542</v>
      </c>
      <c r="E152" s="3" t="s">
        <v>471</v>
      </c>
      <c r="F152" s="3">
        <v>1</v>
      </c>
      <c r="G152" s="3">
        <v>5</v>
      </c>
      <c r="H152" s="3" t="s">
        <v>400</v>
      </c>
      <c r="I152" s="3" t="s">
        <v>38</v>
      </c>
      <c r="J152" s="12" t="e">
        <f>(C152-VLOOKUP(H152,Riders!$A$2:$C$213,2,FALSE))/365</f>
        <v>#VALUE!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1542</v>
      </c>
      <c r="E153" s="3" t="s">
        <v>471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#VALUE!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1542</v>
      </c>
      <c r="E154" s="3" t="s">
        <v>471</v>
      </c>
      <c r="F154" s="3">
        <v>2</v>
      </c>
      <c r="G154" s="3">
        <v>1</v>
      </c>
      <c r="H154" s="3" t="s">
        <v>28</v>
      </c>
      <c r="I154" s="3" t="s">
        <v>29</v>
      </c>
      <c r="J154" s="12" t="e">
        <f>(C154-VLOOKUP(H154,Riders!$A$2:$C$213,2,FALSE))/365</f>
        <v>#VALUE!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1542</v>
      </c>
      <c r="E155" s="3" t="s">
        <v>471</v>
      </c>
      <c r="F155" s="3">
        <v>2</v>
      </c>
      <c r="G155" s="3">
        <v>2</v>
      </c>
      <c r="H155" s="3" t="s">
        <v>78</v>
      </c>
      <c r="I155" s="4" t="s">
        <v>19</v>
      </c>
      <c r="J155" s="14" t="e">
        <f>(C155-VLOOKUP(H155,Riders!$A$2:$C$213,2,FALSE))/365</f>
        <v>#VALUE!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1542</v>
      </c>
      <c r="E156" s="3" t="s">
        <v>471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#VALUE!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1542</v>
      </c>
      <c r="E157" s="3" t="s">
        <v>471</v>
      </c>
      <c r="F157" s="3">
        <v>2</v>
      </c>
      <c r="G157" s="4">
        <v>4</v>
      </c>
      <c r="H157" s="3" t="s">
        <v>20</v>
      </c>
      <c r="I157" s="4" t="s">
        <v>21</v>
      </c>
      <c r="J157" s="14" t="e">
        <f>(C157-VLOOKUP(H157,Riders!$A$2:$C$213,2,FALSE))/365</f>
        <v>#VALUE!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1542</v>
      </c>
      <c r="E158" s="3" t="s">
        <v>471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#VALUE!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1542</v>
      </c>
      <c r="E159" s="3" t="s">
        <v>471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#VALUE!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1542</v>
      </c>
      <c r="E160" s="3" t="s">
        <v>471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#VALUE!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1542</v>
      </c>
      <c r="E161" s="3" t="s">
        <v>471</v>
      </c>
      <c r="F161" s="3">
        <v>3</v>
      </c>
      <c r="G161" s="3">
        <v>1</v>
      </c>
      <c r="H161" s="3" t="s">
        <v>16</v>
      </c>
      <c r="I161" s="3" t="s">
        <v>17</v>
      </c>
      <c r="J161" s="12" t="e">
        <f>(C161-VLOOKUP(H161,Riders!$A$2:$C$213,2,FALSE))/365</f>
        <v>#VALUE!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1542</v>
      </c>
      <c r="E162" s="3" t="s">
        <v>471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#VALUE!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1542</v>
      </c>
      <c r="E163" s="3" t="s">
        <v>471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#VALUE!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1542</v>
      </c>
      <c r="E164" s="3" t="s">
        <v>471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#VALUE!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1542</v>
      </c>
      <c r="E165" s="3" t="s">
        <v>471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#VALUE!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1542</v>
      </c>
      <c r="E166" s="3" t="s">
        <v>471</v>
      </c>
      <c r="F166" s="3">
        <v>3</v>
      </c>
      <c r="G166" s="3">
        <v>6</v>
      </c>
      <c r="H166" s="3" t="s">
        <v>41</v>
      </c>
      <c r="I166" s="3" t="s">
        <v>27</v>
      </c>
      <c r="J166" s="12" t="e">
        <f>(C166-VLOOKUP(H166,Riders!$A$2:$C$213,2,FALSE))/365</f>
        <v>#VALUE!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1542</v>
      </c>
      <c r="E167" s="3" t="s">
        <v>471</v>
      </c>
      <c r="F167" s="3">
        <v>4</v>
      </c>
      <c r="G167" s="3">
        <v>1</v>
      </c>
      <c r="H167" s="3" t="s">
        <v>80</v>
      </c>
      <c r="I167" s="3" t="s">
        <v>65</v>
      </c>
      <c r="J167" s="12" t="e">
        <f>(C167-VLOOKUP(H167,Riders!$A$2:$C$213,2,FALSE))/365</f>
        <v>#VALUE!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1542</v>
      </c>
      <c r="E168" s="3" t="s">
        <v>471</v>
      </c>
      <c r="F168" s="3">
        <v>4</v>
      </c>
      <c r="G168" s="3">
        <v>2</v>
      </c>
      <c r="H168" s="3" t="s">
        <v>34</v>
      </c>
      <c r="I168" s="3" t="s">
        <v>74</v>
      </c>
      <c r="J168" s="12" t="e">
        <f>(C168-VLOOKUP(H168,Riders!$A$2:$C$213,2,FALSE))/365</f>
        <v>#VALUE!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1542</v>
      </c>
      <c r="E169" s="3" t="s">
        <v>471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#VALUE!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1542</v>
      </c>
      <c r="E170" s="3" t="s">
        <v>1531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#VALUE!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1542</v>
      </c>
      <c r="E171" s="3" t="s">
        <v>1531</v>
      </c>
      <c r="F171" s="3">
        <v>1</v>
      </c>
      <c r="G171" s="3">
        <v>2</v>
      </c>
      <c r="H171" s="3" t="s">
        <v>76</v>
      </c>
      <c r="I171" s="3" t="s">
        <v>77</v>
      </c>
      <c r="J171" s="12" t="e">
        <f>(C171-VLOOKUP(H171,Riders!$A$2:$C$213,2,FALSE))/365</f>
        <v>#VALUE!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1542</v>
      </c>
      <c r="E172" s="3" t="s">
        <v>1531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#VALUE!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1542</v>
      </c>
      <c r="E173" s="3" t="s">
        <v>1531</v>
      </c>
      <c r="F173" s="3">
        <v>1</v>
      </c>
      <c r="G173" s="3">
        <v>4</v>
      </c>
      <c r="H173" s="3" t="s">
        <v>84</v>
      </c>
      <c r="I173" s="3" t="s">
        <v>85</v>
      </c>
      <c r="J173" s="12" t="e">
        <f>(C173-VLOOKUP(H173,Riders!$A$2:$C$213,2,FALSE))/365</f>
        <v>#VALUE!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1542</v>
      </c>
      <c r="E174" s="3" t="s">
        <v>1531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#VALUE!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1542</v>
      </c>
      <c r="E175" s="3" t="s">
        <v>1531</v>
      </c>
      <c r="F175" s="3">
        <v>2</v>
      </c>
      <c r="G175" s="3">
        <v>2</v>
      </c>
      <c r="H175" s="3" t="s">
        <v>119</v>
      </c>
      <c r="I175" s="3" t="s">
        <v>21</v>
      </c>
      <c r="J175" s="12" t="e">
        <f>(C175-VLOOKUP(H175,Riders!$A$2:$C$213,2,FALSE))/365</f>
        <v>#VALUE!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1542</v>
      </c>
      <c r="E176" s="3" t="s">
        <v>1531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#VALUE!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1542</v>
      </c>
      <c r="E177" s="3" t="s">
        <v>1531</v>
      </c>
      <c r="F177" s="3">
        <v>2</v>
      </c>
      <c r="G177" s="3">
        <v>4</v>
      </c>
      <c r="H177" s="3" t="s">
        <v>41</v>
      </c>
      <c r="I177" s="3" t="s">
        <v>27</v>
      </c>
      <c r="J177" s="12" t="e">
        <f>(C177-VLOOKUP(H177,Riders!$A$2:$C$213,2,FALSE))/365</f>
        <v>#VALUE!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1542</v>
      </c>
      <c r="E178" s="3" t="s">
        <v>1531</v>
      </c>
      <c r="F178" s="3">
        <v>3</v>
      </c>
      <c r="G178" s="3">
        <v>1</v>
      </c>
      <c r="H178" s="3" t="s">
        <v>20</v>
      </c>
      <c r="I178" s="3" t="s">
        <v>21</v>
      </c>
      <c r="J178" s="12" t="e">
        <f>(C178-VLOOKUP(H178,Riders!$A$2:$C$213,2,FALSE))/365</f>
        <v>#VALUE!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1542</v>
      </c>
      <c r="E179" s="3" t="s">
        <v>1531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#VALUE!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1542</v>
      </c>
      <c r="E180" s="3" t="s">
        <v>1531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#VALUE!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1542</v>
      </c>
      <c r="E181" s="3" t="s">
        <v>1531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#VALUE!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1542</v>
      </c>
      <c r="E182" s="3" t="s">
        <v>1531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#VALUE!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1542</v>
      </c>
      <c r="E183" s="3" t="s">
        <v>1531</v>
      </c>
      <c r="F183" s="3">
        <v>4</v>
      </c>
      <c r="G183" s="3">
        <v>2</v>
      </c>
      <c r="H183" s="3" t="s">
        <v>400</v>
      </c>
      <c r="I183" s="3" t="s">
        <v>38</v>
      </c>
      <c r="J183" s="12" t="e">
        <f>(C183-VLOOKUP(H183,Riders!$A$2:$C$213,2,FALSE))/365</f>
        <v>#VALUE!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1542</v>
      </c>
      <c r="E184" s="3" t="s">
        <v>1531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#VALUE!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1542</v>
      </c>
      <c r="E185" s="3" t="s">
        <v>1531</v>
      </c>
      <c r="F185" s="3">
        <v>4</v>
      </c>
      <c r="G185" s="3">
        <v>4</v>
      </c>
      <c r="H185" s="3" t="s">
        <v>54</v>
      </c>
      <c r="I185" s="3" t="s">
        <v>44</v>
      </c>
      <c r="J185" s="12" t="e">
        <f>(C185-VLOOKUP(H185,Riders!$A$2:$C$213,2,FALSE))/365</f>
        <v>#VALUE!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1542</v>
      </c>
      <c r="E186" s="3" t="s">
        <v>1531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#VALUE!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1542</v>
      </c>
      <c r="E187" s="3" t="s">
        <v>1532</v>
      </c>
      <c r="F187" s="3">
        <v>1</v>
      </c>
      <c r="G187" s="3">
        <v>1</v>
      </c>
      <c r="H187" s="3" t="s">
        <v>16</v>
      </c>
      <c r="I187" s="3" t="s">
        <v>17</v>
      </c>
      <c r="J187" s="12" t="e">
        <f>(C187-VLOOKUP(H187,Riders!$A$2:$C$213,2,FALSE))/365</f>
        <v>#VALUE!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1542</v>
      </c>
      <c r="E188" s="3" t="s">
        <v>1532</v>
      </c>
      <c r="F188" s="3">
        <v>1</v>
      </c>
      <c r="G188" s="3">
        <v>2</v>
      </c>
      <c r="H188" s="3" t="s">
        <v>20</v>
      </c>
      <c r="I188" s="3" t="s">
        <v>21</v>
      </c>
      <c r="J188" s="12" t="e">
        <f>(C188-VLOOKUP(H188,Riders!$A$2:$C$213,2,FALSE))/365</f>
        <v>#VALUE!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1542</v>
      </c>
      <c r="E189" s="3" t="s">
        <v>1532</v>
      </c>
      <c r="F189" s="3">
        <v>1</v>
      </c>
      <c r="G189" s="3">
        <v>3</v>
      </c>
      <c r="H189" s="3" t="s">
        <v>34</v>
      </c>
      <c r="I189" s="3" t="s">
        <v>74</v>
      </c>
      <c r="J189" s="12" t="e">
        <f>(C189-VLOOKUP(H189,Riders!$A$2:$C$213,2,FALSE))/365</f>
        <v>#VALUE!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1542</v>
      </c>
      <c r="E190" s="3" t="s">
        <v>1532</v>
      </c>
      <c r="F190" s="3">
        <v>1</v>
      </c>
      <c r="G190" s="3">
        <v>4</v>
      </c>
      <c r="H190" s="3" t="s">
        <v>399</v>
      </c>
      <c r="I190" s="3" t="s">
        <v>19</v>
      </c>
      <c r="J190" s="12" t="e">
        <f>(C190-VLOOKUP(H190,Riders!$A$2:$C$213,2,FALSE))/365</f>
        <v>#VALUE!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1542</v>
      </c>
      <c r="E191" s="3" t="s">
        <v>1532</v>
      </c>
      <c r="F191" s="3">
        <v>1</v>
      </c>
      <c r="G191" s="3">
        <v>5</v>
      </c>
      <c r="H191" s="3" t="s">
        <v>60</v>
      </c>
      <c r="I191" s="3" t="s">
        <v>61</v>
      </c>
      <c r="J191" s="12" t="e">
        <f>(C191-VLOOKUP(H191,Riders!$A$2:$C$213,2,FALSE))/365</f>
        <v>#VALUE!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1542</v>
      </c>
      <c r="E192" s="3" t="s">
        <v>1532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#VALUE!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1542</v>
      </c>
      <c r="E193" s="3" t="s">
        <v>1532</v>
      </c>
      <c r="F193" s="3">
        <v>2</v>
      </c>
      <c r="G193" s="3">
        <v>1</v>
      </c>
      <c r="H193" s="3" t="s">
        <v>78</v>
      </c>
      <c r="I193" s="3" t="s">
        <v>19</v>
      </c>
      <c r="J193" s="12" t="e">
        <f>(C193-VLOOKUP(H193,Riders!$A$2:$C$213,2,FALSE))/365</f>
        <v>#VALUE!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1542</v>
      </c>
      <c r="E194" s="3" t="s">
        <v>1532</v>
      </c>
      <c r="F194" s="3">
        <v>2</v>
      </c>
      <c r="G194" s="3">
        <v>2</v>
      </c>
      <c r="H194" s="3" t="s">
        <v>28</v>
      </c>
      <c r="I194" s="3" t="s">
        <v>29</v>
      </c>
      <c r="J194" s="12" t="e">
        <f>(C194-VLOOKUP(H194,Riders!$A$2:$C$213,2,FALSE))/365</f>
        <v>#VALUE!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1542</v>
      </c>
      <c r="E195" s="3" t="s">
        <v>1532</v>
      </c>
      <c r="F195" s="3">
        <v>2</v>
      </c>
      <c r="G195" s="3">
        <v>3</v>
      </c>
      <c r="H195" s="3" t="s">
        <v>80</v>
      </c>
      <c r="I195" s="3" t="s">
        <v>65</v>
      </c>
      <c r="J195" s="12" t="e">
        <f>(C195-VLOOKUP(H195,Riders!$A$2:$C$213,2,FALSE))/365</f>
        <v>#VALUE!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1542</v>
      </c>
      <c r="E196" s="3" t="s">
        <v>1532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#VALUE!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1542</v>
      </c>
      <c r="E197" s="3" t="s">
        <v>1532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#VALUE!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1542</v>
      </c>
      <c r="E198" s="3" t="s">
        <v>382</v>
      </c>
      <c r="F198" s="3">
        <v>1</v>
      </c>
      <c r="G198" s="3">
        <v>1</v>
      </c>
      <c r="H198" s="3" t="s">
        <v>20</v>
      </c>
      <c r="I198" s="3" t="s">
        <v>21</v>
      </c>
      <c r="J198" s="12" t="e">
        <f>(C198-VLOOKUP(H198,Riders!$A$2:$C$213,2,FALSE))/365</f>
        <v>#VALUE!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1542</v>
      </c>
      <c r="E199" s="3" t="s">
        <v>382</v>
      </c>
      <c r="F199" s="3">
        <v>1</v>
      </c>
      <c r="G199" s="3">
        <v>2</v>
      </c>
      <c r="H199" s="3" t="s">
        <v>28</v>
      </c>
      <c r="I199" s="3" t="s">
        <v>29</v>
      </c>
      <c r="J199" s="12" t="e">
        <f>(C199-VLOOKUP(H199,Riders!$A$2:$C$213,2,FALSE))/365</f>
        <v>#VALUE!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1542</v>
      </c>
      <c r="E200" s="3" t="s">
        <v>382</v>
      </c>
      <c r="F200" s="3">
        <v>1</v>
      </c>
      <c r="G200" s="3">
        <v>3</v>
      </c>
      <c r="H200" s="3" t="s">
        <v>78</v>
      </c>
      <c r="I200" s="3" t="s">
        <v>19</v>
      </c>
      <c r="J200" s="12" t="e">
        <f>(C200-VLOOKUP(H200,Riders!$A$2:$C$213,2,FALSE))/365</f>
        <v>#VALUE!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1542</v>
      </c>
      <c r="E201" s="3" t="s">
        <v>382</v>
      </c>
      <c r="F201" s="3">
        <v>1</v>
      </c>
      <c r="G201" s="3">
        <v>4</v>
      </c>
      <c r="H201" s="3" t="s">
        <v>80</v>
      </c>
      <c r="I201" s="3" t="s">
        <v>65</v>
      </c>
      <c r="J201" s="12" t="e">
        <f>(C201-VLOOKUP(H201,Riders!$A$2:$C$213,2,FALSE))/365</f>
        <v>#VALUE!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1542</v>
      </c>
      <c r="E202" s="3" t="s">
        <v>382</v>
      </c>
      <c r="F202" s="3">
        <v>1</v>
      </c>
      <c r="G202" s="3">
        <v>5</v>
      </c>
      <c r="H202" s="3" t="s">
        <v>34</v>
      </c>
      <c r="I202" s="3" t="s">
        <v>74</v>
      </c>
      <c r="J202" s="12" t="e">
        <f>(C202-VLOOKUP(H202,Riders!$A$2:$C$213,2,FALSE))/365</f>
        <v>#VALUE!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1542</v>
      </c>
      <c r="E203" s="3" t="s">
        <v>382</v>
      </c>
      <c r="F203" s="3">
        <v>1</v>
      </c>
      <c r="G203" s="3">
        <v>6</v>
      </c>
      <c r="H203" s="3" t="s">
        <v>16</v>
      </c>
      <c r="I203" s="3" t="s">
        <v>17</v>
      </c>
      <c r="J203" s="12" t="e">
        <f>(C203-VLOOKUP(H203,Riders!$A$2:$C$213,2,FALSE))/365</f>
        <v>#VALUE!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1542</v>
      </c>
      <c r="E204" s="3" t="s">
        <v>382</v>
      </c>
      <c r="F204" s="3">
        <v>2</v>
      </c>
      <c r="G204" s="3">
        <v>1</v>
      </c>
      <c r="H204" s="3" t="s">
        <v>399</v>
      </c>
      <c r="I204" s="3" t="s">
        <v>19</v>
      </c>
      <c r="J204" s="12" t="e">
        <f>(C204-VLOOKUP(H204,Riders!$A$2:$C$213,2,FALSE))/365</f>
        <v>#VALUE!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1542</v>
      </c>
      <c r="E205" s="3" t="s">
        <v>382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#VALUE!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1542</v>
      </c>
      <c r="E206" s="3" t="s">
        <v>382</v>
      </c>
      <c r="F206" s="3">
        <v>2</v>
      </c>
      <c r="G206" s="3">
        <v>3</v>
      </c>
      <c r="H206" s="3" t="s">
        <v>60</v>
      </c>
      <c r="I206" s="3" t="s">
        <v>61</v>
      </c>
      <c r="J206" s="12" t="e">
        <f>(C206-VLOOKUP(H206,Riders!$A$2:$C$213,2,FALSE))/365</f>
        <v>#VALUE!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1542</v>
      </c>
      <c r="E207" s="3" t="s">
        <v>382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#VALUE!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1542</v>
      </c>
      <c r="E208" s="3" t="s">
        <v>382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#VALUE!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1542</v>
      </c>
      <c r="E209" s="3" t="s">
        <v>382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#VALUE!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1542</v>
      </c>
      <c r="E210" s="3" t="s">
        <v>471</v>
      </c>
      <c r="F210" s="3">
        <v>1</v>
      </c>
      <c r="G210" s="3">
        <v>1</v>
      </c>
      <c r="H210" s="3" t="s">
        <v>97</v>
      </c>
      <c r="I210" s="3" t="s">
        <v>40</v>
      </c>
      <c r="J210" s="12" t="e">
        <f>(C210-VLOOKUP(H210,Riders!$A$2:$C$213,2,FALSE))/365</f>
        <v>#VALUE!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1542</v>
      </c>
      <c r="E211" s="3" t="s">
        <v>471</v>
      </c>
      <c r="F211" s="3">
        <v>1</v>
      </c>
      <c r="G211" s="3">
        <v>2</v>
      </c>
      <c r="H211" s="3" t="s">
        <v>14</v>
      </c>
      <c r="I211" s="3" t="s">
        <v>15</v>
      </c>
      <c r="J211" s="12" t="e">
        <f>(C211-VLOOKUP(H211,Riders!$A$2:$C$213,2,FALSE))/365</f>
        <v>#VALUE!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1542</v>
      </c>
      <c r="E212" s="3" t="s">
        <v>471</v>
      </c>
      <c r="F212" s="3">
        <v>1</v>
      </c>
      <c r="G212" s="3">
        <v>3</v>
      </c>
      <c r="H212" s="3" t="s">
        <v>34</v>
      </c>
      <c r="I212" s="3" t="s">
        <v>74</v>
      </c>
      <c r="J212" s="12" t="e">
        <f>(C212-VLOOKUP(H212,Riders!$A$2:$C$213,2,FALSE))/365</f>
        <v>#VALUE!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1542</v>
      </c>
      <c r="E213" s="3" t="s">
        <v>471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#VALUE!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1542</v>
      </c>
      <c r="E214" s="3" t="s">
        <v>471</v>
      </c>
      <c r="F214" s="3">
        <v>1</v>
      </c>
      <c r="G214" s="3">
        <v>5</v>
      </c>
      <c r="H214" s="3" t="s">
        <v>50</v>
      </c>
      <c r="I214" s="3" t="s">
        <v>51</v>
      </c>
      <c r="J214" s="12" t="e">
        <f>(C214-VLOOKUP(H214,Riders!$A$2:$C$213,2,FALSE))/365</f>
        <v>#VALUE!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1542</v>
      </c>
      <c r="E215" s="3" t="s">
        <v>471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#VALUE!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1542</v>
      </c>
      <c r="E216" s="3" t="s">
        <v>471</v>
      </c>
      <c r="F216" s="3">
        <v>2</v>
      </c>
      <c r="G216" s="3">
        <v>1</v>
      </c>
      <c r="H216" s="3" t="s">
        <v>20</v>
      </c>
      <c r="I216" s="3" t="s">
        <v>21</v>
      </c>
      <c r="J216" s="12" t="e">
        <f>(C216-VLOOKUP(H216,Riders!$A$2:$C$213,2,FALSE))/365</f>
        <v>#VALUE!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1542</v>
      </c>
      <c r="E217" s="3" t="s">
        <v>471</v>
      </c>
      <c r="F217" s="3">
        <v>2</v>
      </c>
      <c r="G217" s="3">
        <v>2</v>
      </c>
      <c r="H217" s="3" t="s">
        <v>35</v>
      </c>
      <c r="I217" s="3" t="s">
        <v>36</v>
      </c>
      <c r="J217" s="12" t="e">
        <f>(C217-VLOOKUP(H217,Riders!$A$2:$C$213,2,FALSE))/365</f>
        <v>#VALUE!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1542</v>
      </c>
      <c r="E218" s="3" t="s">
        <v>471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#VALUE!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1542</v>
      </c>
      <c r="E219" s="3" t="s">
        <v>471</v>
      </c>
      <c r="F219" s="3">
        <v>2</v>
      </c>
      <c r="G219" s="3">
        <v>4</v>
      </c>
      <c r="H219" s="3" t="s">
        <v>18</v>
      </c>
      <c r="I219" s="3" t="s">
        <v>19</v>
      </c>
      <c r="J219" s="12" t="e">
        <f>(C219-VLOOKUP(H219,Riders!$A$2:$C$213,2,FALSE))/365</f>
        <v>#VALUE!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1542</v>
      </c>
      <c r="E220" s="3" t="s">
        <v>471</v>
      </c>
      <c r="F220" s="3">
        <v>2</v>
      </c>
      <c r="G220" s="3">
        <v>5</v>
      </c>
      <c r="H220" s="3" t="s">
        <v>43</v>
      </c>
      <c r="I220" s="3" t="s">
        <v>44</v>
      </c>
      <c r="J220" s="12" t="e">
        <f>(C220-VLOOKUP(H220,Riders!$A$2:$C$213,2,FALSE))/365</f>
        <v>#VALUE!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1542</v>
      </c>
      <c r="E221" s="3" t="s">
        <v>471</v>
      </c>
      <c r="F221" s="3">
        <v>2</v>
      </c>
      <c r="G221" s="3">
        <v>6</v>
      </c>
      <c r="H221" s="3" t="s">
        <v>39</v>
      </c>
      <c r="I221" s="3" t="s">
        <v>40</v>
      </c>
      <c r="J221" s="12" t="e">
        <f>(C221-VLOOKUP(H221,Riders!$A$2:$C$213,2,FALSE))/365</f>
        <v>#VALUE!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1542</v>
      </c>
      <c r="E222" s="3" t="s">
        <v>471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#VALUE!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1542</v>
      </c>
      <c r="E223" s="3" t="s">
        <v>471</v>
      </c>
      <c r="F223" s="3">
        <v>3</v>
      </c>
      <c r="G223" s="3">
        <v>1</v>
      </c>
      <c r="H223" s="3" t="s">
        <v>23</v>
      </c>
      <c r="I223" s="3" t="s">
        <v>15</v>
      </c>
      <c r="J223" s="12" t="e">
        <f>(C223-VLOOKUP(H223,Riders!$A$2:$C$213,2,FALSE))/365</f>
        <v>#VALUE!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1542</v>
      </c>
      <c r="E224" s="3" t="s">
        <v>471</v>
      </c>
      <c r="F224" s="3">
        <v>3</v>
      </c>
      <c r="G224" s="3">
        <v>2</v>
      </c>
      <c r="H224" s="3" t="s">
        <v>26</v>
      </c>
      <c r="I224" s="3" t="s">
        <v>27</v>
      </c>
      <c r="J224" s="12" t="e">
        <f>(C224-VLOOKUP(H224,Riders!$A$2:$C$213,2,FALSE))/365</f>
        <v>#VALUE!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1542</v>
      </c>
      <c r="E225" s="3" t="s">
        <v>471</v>
      </c>
      <c r="F225" s="3">
        <v>3</v>
      </c>
      <c r="G225" s="3">
        <v>3</v>
      </c>
      <c r="H225" s="3" t="s">
        <v>42</v>
      </c>
      <c r="I225" s="3" t="s">
        <v>98</v>
      </c>
      <c r="J225" s="12" t="e">
        <f>(C225-VLOOKUP(H225,Riders!$A$2:$C$213,2,FALSE))/365</f>
        <v>#VALUE!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1542</v>
      </c>
      <c r="E226" s="3" t="s">
        <v>471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#VALUE!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1542</v>
      </c>
      <c r="E227" s="3" t="s">
        <v>471</v>
      </c>
      <c r="F227" s="3">
        <v>3</v>
      </c>
      <c r="G227" s="3">
        <v>5</v>
      </c>
      <c r="H227" s="3" t="s">
        <v>52</v>
      </c>
      <c r="I227" s="3" t="s">
        <v>53</v>
      </c>
      <c r="J227" s="12" t="e">
        <f>(C227-VLOOKUP(H227,Riders!$A$2:$C$213,2,FALSE))/365</f>
        <v>#VALUE!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1542</v>
      </c>
      <c r="E228" s="3" t="s">
        <v>471</v>
      </c>
      <c r="F228" s="3">
        <v>3</v>
      </c>
      <c r="G228" s="3">
        <v>6</v>
      </c>
      <c r="H228" s="3" t="s">
        <v>396</v>
      </c>
      <c r="I228" s="3" t="s">
        <v>25</v>
      </c>
      <c r="J228" s="12" t="e">
        <f>(C228-VLOOKUP(H228,Riders!$A$2:$C$213,2,FALSE))/365</f>
        <v>#VALUE!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1542</v>
      </c>
      <c r="E229" s="3" t="s">
        <v>471</v>
      </c>
      <c r="F229" s="3">
        <v>3</v>
      </c>
      <c r="G229" s="3">
        <v>7</v>
      </c>
      <c r="H229" s="3" t="s">
        <v>95</v>
      </c>
      <c r="I229" s="3" t="s">
        <v>38</v>
      </c>
      <c r="J229" s="12" t="e">
        <f>(C229-VLOOKUP(H229,Riders!$A$2:$C$213,2,FALSE))/365</f>
        <v>#VALUE!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1542</v>
      </c>
      <c r="E230" s="3" t="s">
        <v>471</v>
      </c>
      <c r="F230" s="3">
        <v>4</v>
      </c>
      <c r="G230" s="3">
        <v>1</v>
      </c>
      <c r="H230" s="3" t="s">
        <v>33</v>
      </c>
      <c r="I230" s="3" t="s">
        <v>27</v>
      </c>
      <c r="J230" s="12" t="e">
        <f>(C230-VLOOKUP(H230,Riders!$A$2:$C$213,2,FALSE))/365</f>
        <v>#VALUE!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1542</v>
      </c>
      <c r="E231" s="3" t="s">
        <v>471</v>
      </c>
      <c r="F231" s="3">
        <v>4</v>
      </c>
      <c r="G231" s="3">
        <v>2</v>
      </c>
      <c r="H231" s="3" t="s">
        <v>399</v>
      </c>
      <c r="I231" s="3" t="s">
        <v>19</v>
      </c>
      <c r="J231" s="12" t="e">
        <f>(C231-VLOOKUP(H231,Riders!$A$2:$C$213,2,FALSE))/365</f>
        <v>#VALUE!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1542</v>
      </c>
      <c r="E232" s="3" t="s">
        <v>471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#VALUE!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1542</v>
      </c>
      <c r="E233" s="3" t="s">
        <v>471</v>
      </c>
      <c r="F233" s="3">
        <v>4</v>
      </c>
      <c r="G233" s="3">
        <v>4</v>
      </c>
      <c r="H233" s="3" t="s">
        <v>45</v>
      </c>
      <c r="I233" s="3" t="s">
        <v>98</v>
      </c>
      <c r="J233" s="12" t="e">
        <f>(C233-VLOOKUP(H233,Riders!$A$2:$C$213,2,FALSE))/365</f>
        <v>#VALUE!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1542</v>
      </c>
      <c r="E234" s="3" t="s">
        <v>471</v>
      </c>
      <c r="F234" s="3">
        <v>4</v>
      </c>
      <c r="G234" s="3">
        <v>5</v>
      </c>
      <c r="H234" s="3" t="s">
        <v>54</v>
      </c>
      <c r="I234" s="3" t="s">
        <v>44</v>
      </c>
      <c r="J234" s="12" t="e">
        <f>(C234-VLOOKUP(H234,Riders!$A$2:$C$213,2,FALSE))/365</f>
        <v>#VALUE!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1542</v>
      </c>
      <c r="E235" s="3" t="s">
        <v>471</v>
      </c>
      <c r="F235" s="3">
        <v>4</v>
      </c>
      <c r="G235" s="3">
        <v>6</v>
      </c>
      <c r="H235" s="3" t="s">
        <v>84</v>
      </c>
      <c r="I235" s="3" t="s">
        <v>85</v>
      </c>
      <c r="J235" s="12" t="e">
        <f>(C235-VLOOKUP(H235,Riders!$A$2:$C$213,2,FALSE))/365</f>
        <v>#VALUE!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1542</v>
      </c>
      <c r="E236" s="3" t="s">
        <v>471</v>
      </c>
      <c r="F236" s="3">
        <v>4</v>
      </c>
      <c r="G236" s="3">
        <v>7</v>
      </c>
      <c r="H236" s="3" t="s">
        <v>76</v>
      </c>
      <c r="I236" s="3" t="s">
        <v>38</v>
      </c>
      <c r="J236" s="12" t="e">
        <f>(C236-VLOOKUP(H236,Riders!$A$2:$C$213,2,FALSE))/365</f>
        <v>#VALUE!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1542</v>
      </c>
      <c r="E237" s="3" t="s">
        <v>1531</v>
      </c>
      <c r="F237" s="3">
        <v>1</v>
      </c>
      <c r="G237" s="3">
        <v>1</v>
      </c>
      <c r="H237" s="3" t="s">
        <v>34</v>
      </c>
      <c r="I237" s="3" t="s">
        <v>74</v>
      </c>
      <c r="J237" s="12" t="e">
        <f>(C237-VLOOKUP(H237,Riders!$A$2:$C$213,2,FALSE))/365</f>
        <v>#VALUE!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1542</v>
      </c>
      <c r="E238" s="3" t="s">
        <v>1531</v>
      </c>
      <c r="F238" s="3">
        <v>1</v>
      </c>
      <c r="G238" s="3">
        <v>2</v>
      </c>
      <c r="H238" s="3" t="s">
        <v>52</v>
      </c>
      <c r="I238" s="3" t="s">
        <v>53</v>
      </c>
      <c r="J238" s="12" t="e">
        <f>(C238-VLOOKUP(H238,Riders!$A$2:$C$213,2,FALSE))/365</f>
        <v>#VALUE!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1542</v>
      </c>
      <c r="E239" s="3" t="s">
        <v>1531</v>
      </c>
      <c r="F239" s="3">
        <v>1</v>
      </c>
      <c r="G239" s="3">
        <v>3</v>
      </c>
      <c r="H239" s="3" t="s">
        <v>39</v>
      </c>
      <c r="I239" s="3" t="s">
        <v>40</v>
      </c>
      <c r="J239" s="12" t="e">
        <f>(C239-VLOOKUP(H239,Riders!$A$2:$C$213,2,FALSE))/365</f>
        <v>#VALUE!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1542</v>
      </c>
      <c r="E240" s="3" t="s">
        <v>1531</v>
      </c>
      <c r="F240" s="3">
        <v>1</v>
      </c>
      <c r="G240" s="3">
        <v>4</v>
      </c>
      <c r="H240" s="3" t="s">
        <v>45</v>
      </c>
      <c r="I240" s="3" t="s">
        <v>98</v>
      </c>
      <c r="J240" s="12" t="e">
        <f>(C240-VLOOKUP(H240,Riders!$A$2:$C$213,2,FALSE))/365</f>
        <v>#VALUE!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1542</v>
      </c>
      <c r="E241" s="3" t="s">
        <v>1531</v>
      </c>
      <c r="F241" s="3">
        <v>2</v>
      </c>
      <c r="G241" s="3">
        <v>1</v>
      </c>
      <c r="H241" s="3" t="s">
        <v>396</v>
      </c>
      <c r="I241" s="3" t="s">
        <v>25</v>
      </c>
      <c r="J241" s="12" t="e">
        <f>(C241-VLOOKUP(H241,Riders!$A$2:$C$213,2,FALSE))/365</f>
        <v>#VALUE!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1542</v>
      </c>
      <c r="E242" s="3" t="s">
        <v>1531</v>
      </c>
      <c r="F242" s="3">
        <v>2</v>
      </c>
      <c r="G242" s="3">
        <v>2</v>
      </c>
      <c r="H242" s="3" t="s">
        <v>54</v>
      </c>
      <c r="I242" s="3" t="s">
        <v>44</v>
      </c>
      <c r="J242" s="12" t="e">
        <f>(C242-VLOOKUP(H242,Riders!$A$2:$C$213,2,FALSE))/365</f>
        <v>#VALUE!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1542</v>
      </c>
      <c r="E243" s="3" t="s">
        <v>1531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#VALUE!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1542</v>
      </c>
      <c r="E244" s="3" t="s">
        <v>1531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#VALUE!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1542</v>
      </c>
      <c r="E245" s="3" t="s">
        <v>1531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#VALUE!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1542</v>
      </c>
      <c r="E246" s="3" t="s">
        <v>1531</v>
      </c>
      <c r="F246" s="3">
        <v>3</v>
      </c>
      <c r="G246" s="3">
        <v>1</v>
      </c>
      <c r="H246" s="3" t="s">
        <v>42</v>
      </c>
      <c r="I246" s="3" t="s">
        <v>98</v>
      </c>
      <c r="J246" s="12" t="e">
        <f>(C246-VLOOKUP(H246,Riders!$A$2:$C$213,2,FALSE))/365</f>
        <v>#VALUE!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1542</v>
      </c>
      <c r="E247" s="3" t="s">
        <v>1531</v>
      </c>
      <c r="F247" s="3">
        <v>3</v>
      </c>
      <c r="G247" s="3">
        <v>2</v>
      </c>
      <c r="H247" s="3" t="s">
        <v>18</v>
      </c>
      <c r="I247" s="3" t="s">
        <v>19</v>
      </c>
      <c r="J247" s="12" t="e">
        <f>(C247-VLOOKUP(H247,Riders!$A$2:$C$213,2,FALSE))/365</f>
        <v>#VALUE!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1542</v>
      </c>
      <c r="E248" s="3" t="s">
        <v>1531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#VALUE!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1542</v>
      </c>
      <c r="E249" s="3" t="s">
        <v>1531</v>
      </c>
      <c r="F249" s="3">
        <v>3</v>
      </c>
      <c r="G249" s="3">
        <v>4</v>
      </c>
      <c r="H249" s="3" t="s">
        <v>76</v>
      </c>
      <c r="I249" s="3" t="s">
        <v>38</v>
      </c>
      <c r="J249" s="12" t="e">
        <f>(C249-VLOOKUP(H249,Riders!$A$2:$C$213,2,FALSE))/365</f>
        <v>#VALUE!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1542</v>
      </c>
      <c r="E250" s="3" t="s">
        <v>1531</v>
      </c>
      <c r="F250" s="3">
        <v>3</v>
      </c>
      <c r="G250" s="3">
        <v>5</v>
      </c>
      <c r="H250" s="3" t="s">
        <v>84</v>
      </c>
      <c r="I250" s="3" t="s">
        <v>85</v>
      </c>
      <c r="J250" s="12" t="e">
        <f>(C250-VLOOKUP(H250,Riders!$A$2:$C$213,2,FALSE))/365</f>
        <v>#VALUE!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1542</v>
      </c>
      <c r="E251" s="3" t="s">
        <v>1531</v>
      </c>
      <c r="F251" s="3">
        <v>4</v>
      </c>
      <c r="G251" s="3">
        <v>1</v>
      </c>
      <c r="H251" s="3" t="s">
        <v>95</v>
      </c>
      <c r="I251" s="3" t="s">
        <v>38</v>
      </c>
      <c r="J251" s="12" t="e">
        <f>(C251-VLOOKUP(H251,Riders!$A$2:$C$213,2,FALSE))/365</f>
        <v>#VALUE!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1542</v>
      </c>
      <c r="E252" s="3" t="s">
        <v>1531</v>
      </c>
      <c r="F252" s="3">
        <v>4</v>
      </c>
      <c r="G252" s="3">
        <v>2</v>
      </c>
      <c r="H252" s="3" t="s">
        <v>50</v>
      </c>
      <c r="I252" s="3" t="s">
        <v>51</v>
      </c>
      <c r="J252" s="12" t="e">
        <f>(C252-VLOOKUP(H252,Riders!$A$2:$C$213,2,FALSE))/365</f>
        <v>#VALUE!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1542</v>
      </c>
      <c r="E253" s="3" t="s">
        <v>1531</v>
      </c>
      <c r="F253" s="3">
        <v>4</v>
      </c>
      <c r="G253" s="3">
        <v>3</v>
      </c>
      <c r="H253" s="3" t="s">
        <v>43</v>
      </c>
      <c r="I253" s="3" t="s">
        <v>44</v>
      </c>
      <c r="J253" s="12" t="e">
        <f>(C253-VLOOKUP(H253,Riders!$A$2:$C$213,2,FALSE))/365</f>
        <v>#VALUE!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1542</v>
      </c>
      <c r="E254" s="3" t="s">
        <v>1531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#VALUE!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1542</v>
      </c>
      <c r="E255" s="3" t="s">
        <v>1531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#VALUE!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1542</v>
      </c>
      <c r="E256" s="3" t="s">
        <v>1532</v>
      </c>
      <c r="F256" s="3">
        <v>1</v>
      </c>
      <c r="G256" s="3">
        <v>1</v>
      </c>
      <c r="H256" s="3" t="s">
        <v>97</v>
      </c>
      <c r="I256" s="3" t="s">
        <v>40</v>
      </c>
      <c r="J256" s="12" t="e">
        <f>(C256-VLOOKUP(H256,Riders!$A$2:$C$213,2,FALSE))/365</f>
        <v>#VALUE!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1542</v>
      </c>
      <c r="E257" s="3" t="s">
        <v>1532</v>
      </c>
      <c r="F257" s="3">
        <v>1</v>
      </c>
      <c r="G257" s="3">
        <v>2</v>
      </c>
      <c r="H257" s="3" t="s">
        <v>14</v>
      </c>
      <c r="I257" s="3" t="s">
        <v>15</v>
      </c>
      <c r="J257" s="12" t="e">
        <f>(C257-VLOOKUP(H257,Riders!$A$2:$C$213,2,FALSE))/365</f>
        <v>#VALUE!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1542</v>
      </c>
      <c r="E258" s="3" t="s">
        <v>1532</v>
      </c>
      <c r="F258" s="3">
        <v>1</v>
      </c>
      <c r="G258" s="3">
        <v>3</v>
      </c>
      <c r="H258" s="3" t="s">
        <v>33</v>
      </c>
      <c r="I258" s="3" t="s">
        <v>27</v>
      </c>
      <c r="J258" s="12" t="e">
        <f>(C258-VLOOKUP(H258,Riders!$A$2:$C$213,2,FALSE))/365</f>
        <v>#VALUE!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1542</v>
      </c>
      <c r="E259" s="3" t="s">
        <v>1532</v>
      </c>
      <c r="F259" s="3">
        <v>1</v>
      </c>
      <c r="G259" s="3">
        <v>4</v>
      </c>
      <c r="H259" s="3" t="s">
        <v>34</v>
      </c>
      <c r="I259" s="3" t="s">
        <v>74</v>
      </c>
      <c r="J259" s="12" t="e">
        <f>(C259-VLOOKUP(H259,Riders!$A$2:$C$213,2,FALSE))/365</f>
        <v>#VALUE!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1542</v>
      </c>
      <c r="E260" s="3" t="s">
        <v>1532</v>
      </c>
      <c r="F260" s="3">
        <v>1</v>
      </c>
      <c r="G260" s="3">
        <v>5</v>
      </c>
      <c r="H260" s="3" t="s">
        <v>95</v>
      </c>
      <c r="I260" s="3" t="s">
        <v>38</v>
      </c>
      <c r="J260" s="12" t="e">
        <f>(C260-VLOOKUP(H260,Riders!$A$2:$C$213,2,FALSE))/365</f>
        <v>#VALUE!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1542</v>
      </c>
      <c r="E261" s="3" t="s">
        <v>1532</v>
      </c>
      <c r="F261" s="3">
        <v>1</v>
      </c>
      <c r="G261" s="3">
        <v>6</v>
      </c>
      <c r="H261" s="3" t="s">
        <v>35</v>
      </c>
      <c r="I261" s="3" t="s">
        <v>36</v>
      </c>
      <c r="J261" s="12" t="e">
        <f>(C261-VLOOKUP(H261,Riders!$A$2:$C$213,2,FALSE))/365</f>
        <v>#VALUE!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1542</v>
      </c>
      <c r="E262" s="3" t="s">
        <v>1532</v>
      </c>
      <c r="F262" s="3">
        <v>2</v>
      </c>
      <c r="G262" s="3">
        <v>1</v>
      </c>
      <c r="H262" s="3" t="s">
        <v>42</v>
      </c>
      <c r="I262" s="3" t="s">
        <v>98</v>
      </c>
      <c r="J262" s="12" t="e">
        <f>(C262-VLOOKUP(H262,Riders!$A$2:$C$213,2,FALSE))/365</f>
        <v>#VALUE!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1542</v>
      </c>
      <c r="E263" s="3" t="s">
        <v>1532</v>
      </c>
      <c r="F263" s="3">
        <v>2</v>
      </c>
      <c r="G263" s="3">
        <v>2</v>
      </c>
      <c r="H263" s="3" t="s">
        <v>26</v>
      </c>
      <c r="I263" s="3" t="s">
        <v>27</v>
      </c>
      <c r="J263" s="12" t="e">
        <f>(C263-VLOOKUP(H263,Riders!$A$2:$C$213,2,FALSE))/365</f>
        <v>#VALUE!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1542</v>
      </c>
      <c r="E264" s="3" t="s">
        <v>1532</v>
      </c>
      <c r="F264" s="3">
        <v>2</v>
      </c>
      <c r="G264" s="3">
        <v>3</v>
      </c>
      <c r="H264" s="3" t="s">
        <v>399</v>
      </c>
      <c r="I264" s="3" t="s">
        <v>19</v>
      </c>
      <c r="J264" s="12" t="e">
        <f>(C264-VLOOKUP(H264,Riders!$A$2:$C$213,2,FALSE))/365</f>
        <v>#VALUE!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1542</v>
      </c>
      <c r="E265" s="3" t="s">
        <v>1532</v>
      </c>
      <c r="F265" s="3">
        <v>2</v>
      </c>
      <c r="G265" s="3">
        <v>4</v>
      </c>
      <c r="H265" s="3" t="s">
        <v>20</v>
      </c>
      <c r="I265" s="3" t="s">
        <v>21</v>
      </c>
      <c r="J265" s="12" t="e">
        <f>(C265-VLOOKUP(H265,Riders!$A$2:$C$213,2,FALSE))/365</f>
        <v>#VALUE!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1542</v>
      </c>
      <c r="E266" s="3" t="s">
        <v>1532</v>
      </c>
      <c r="F266" s="3">
        <v>2</v>
      </c>
      <c r="G266" s="3">
        <v>5</v>
      </c>
      <c r="H266" s="3" t="s">
        <v>396</v>
      </c>
      <c r="I266" s="3" t="s">
        <v>25</v>
      </c>
      <c r="J266" s="12" t="e">
        <f>(C266-VLOOKUP(H266,Riders!$A$2:$C$213,2,FALSE))/365</f>
        <v>#VALUE!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1542</v>
      </c>
      <c r="E267" s="3" t="s">
        <v>1532</v>
      </c>
      <c r="F267" s="3">
        <v>2</v>
      </c>
      <c r="G267" s="3">
        <v>6</v>
      </c>
      <c r="H267" s="3" t="s">
        <v>23</v>
      </c>
      <c r="I267" s="3" t="s">
        <v>15</v>
      </c>
      <c r="J267" s="12" t="e">
        <f>(C267-VLOOKUP(H267,Riders!$A$2:$C$213,2,FALSE))/365</f>
        <v>#VALUE!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1542</v>
      </c>
      <c r="E268" s="3" t="s">
        <v>382</v>
      </c>
      <c r="F268" s="3">
        <v>1</v>
      </c>
      <c r="G268" s="3">
        <v>1</v>
      </c>
      <c r="H268" s="3" t="s">
        <v>33</v>
      </c>
      <c r="I268" s="3" t="s">
        <v>27</v>
      </c>
      <c r="J268" s="12" t="e">
        <f>(C268-VLOOKUP(H268,Riders!$A$2:$C$213,2,FALSE))/365</f>
        <v>#VALUE!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1542</v>
      </c>
      <c r="E269" s="3" t="s">
        <v>382</v>
      </c>
      <c r="F269" s="3">
        <v>1</v>
      </c>
      <c r="G269" s="3">
        <v>2</v>
      </c>
      <c r="H269" s="3" t="s">
        <v>42</v>
      </c>
      <c r="I269" s="3" t="s">
        <v>98</v>
      </c>
      <c r="J269" s="12" t="e">
        <f>(C269-VLOOKUP(H269,Riders!$A$2:$C$213,2,FALSE))/365</f>
        <v>#VALUE!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1542</v>
      </c>
      <c r="E270" s="3" t="s">
        <v>382</v>
      </c>
      <c r="F270" s="3">
        <v>1</v>
      </c>
      <c r="G270" s="3">
        <v>3</v>
      </c>
      <c r="H270" s="3" t="s">
        <v>26</v>
      </c>
      <c r="I270" s="3" t="s">
        <v>27</v>
      </c>
      <c r="J270" s="12" t="e">
        <f>(C270-VLOOKUP(H270,Riders!$A$2:$C$213,2,FALSE))/365</f>
        <v>#VALUE!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1542</v>
      </c>
      <c r="E271" s="3" t="s">
        <v>382</v>
      </c>
      <c r="F271" s="3">
        <v>1</v>
      </c>
      <c r="G271" s="3">
        <v>3</v>
      </c>
      <c r="H271" s="3" t="s">
        <v>97</v>
      </c>
      <c r="I271" s="3" t="s">
        <v>40</v>
      </c>
      <c r="J271" s="12" t="e">
        <f>(C271-VLOOKUP(H271,Riders!$A$2:$C$213,2,FALSE))/365</f>
        <v>#VALUE!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1542</v>
      </c>
      <c r="E272" s="3" t="s">
        <v>382</v>
      </c>
      <c r="F272" s="3">
        <v>1</v>
      </c>
      <c r="G272" s="3">
        <v>3</v>
      </c>
      <c r="H272" s="3" t="s">
        <v>399</v>
      </c>
      <c r="I272" s="3" t="s">
        <v>19</v>
      </c>
      <c r="J272" s="12" t="e">
        <f>(C272-VLOOKUP(H272,Riders!$A$2:$C$213,2,FALSE))/365</f>
        <v>#VALUE!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1542</v>
      </c>
      <c r="E273" s="3" t="s">
        <v>382</v>
      </c>
      <c r="F273" s="3">
        <v>1</v>
      </c>
      <c r="G273" s="3">
        <v>6</v>
      </c>
      <c r="H273" s="3" t="s">
        <v>14</v>
      </c>
      <c r="I273" s="3" t="s">
        <v>15</v>
      </c>
      <c r="J273" s="12" t="e">
        <f>(C273-VLOOKUP(H273,Riders!$A$2:$C$213,2,FALSE))/365</f>
        <v>#VALUE!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1542</v>
      </c>
      <c r="E274" s="3" t="s">
        <v>382</v>
      </c>
      <c r="F274" s="3">
        <v>2</v>
      </c>
      <c r="G274" s="3">
        <v>1</v>
      </c>
      <c r="H274" s="3" t="s">
        <v>23</v>
      </c>
      <c r="I274" s="3" t="s">
        <v>15</v>
      </c>
      <c r="J274" s="12" t="e">
        <f>(C274-VLOOKUP(H274,Riders!$A$2:$C$213,2,FALSE))/365</f>
        <v>#VALUE!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1542</v>
      </c>
      <c r="E275" s="3" t="s">
        <v>382</v>
      </c>
      <c r="F275" s="3">
        <v>2</v>
      </c>
      <c r="G275" s="3">
        <v>2</v>
      </c>
      <c r="H275" s="3" t="s">
        <v>20</v>
      </c>
      <c r="I275" s="3" t="s">
        <v>21</v>
      </c>
      <c r="J275" s="12" t="e">
        <f>(C275-VLOOKUP(H275,Riders!$A$2:$C$213,2,FALSE))/365</f>
        <v>#VALUE!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1542</v>
      </c>
      <c r="E276" s="3" t="s">
        <v>382</v>
      </c>
      <c r="F276" s="3">
        <v>2</v>
      </c>
      <c r="G276" s="3">
        <v>3</v>
      </c>
      <c r="H276" s="3" t="s">
        <v>34</v>
      </c>
      <c r="I276" s="3" t="s">
        <v>74</v>
      </c>
      <c r="J276" s="12" t="e">
        <f>(C276-VLOOKUP(H276,Riders!$A$2:$C$213,2,FALSE))/365</f>
        <v>#VALUE!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1542</v>
      </c>
      <c r="E277" s="3" t="s">
        <v>382</v>
      </c>
      <c r="F277" s="3">
        <v>2</v>
      </c>
      <c r="G277" s="3">
        <v>4</v>
      </c>
      <c r="H277" s="3" t="s">
        <v>35</v>
      </c>
      <c r="I277" s="3" t="s">
        <v>36</v>
      </c>
      <c r="J277" s="12" t="e">
        <f>(C277-VLOOKUP(H277,Riders!$A$2:$C$213,2,FALSE))/365</f>
        <v>#VALUE!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1542</v>
      </c>
      <c r="E278" s="3" t="s">
        <v>382</v>
      </c>
      <c r="F278" s="3">
        <v>2</v>
      </c>
      <c r="G278" s="3">
        <v>5</v>
      </c>
      <c r="H278" s="3" t="s">
        <v>95</v>
      </c>
      <c r="I278" s="3" t="s">
        <v>38</v>
      </c>
      <c r="J278" s="12" t="e">
        <f>(C278-VLOOKUP(H278,Riders!$A$2:$C$213,2,FALSE))/365</f>
        <v>#VALUE!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1542</v>
      </c>
      <c r="E279" s="3" t="s">
        <v>382</v>
      </c>
      <c r="F279" s="3">
        <v>2</v>
      </c>
      <c r="G279" s="3">
        <v>6</v>
      </c>
      <c r="H279" s="3" t="s">
        <v>396</v>
      </c>
      <c r="I279" s="3" t="s">
        <v>25</v>
      </c>
      <c r="J279" s="12" t="e">
        <f>(C279-VLOOKUP(H279,Riders!$A$2:$C$213,2,FALSE))/365</f>
        <v>#VALUE!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1542</v>
      </c>
      <c r="E280" s="3" t="s">
        <v>471</v>
      </c>
      <c r="F280" s="3">
        <v>1</v>
      </c>
      <c r="G280" s="3">
        <v>1</v>
      </c>
      <c r="H280" s="3" t="s">
        <v>20</v>
      </c>
      <c r="I280" s="3" t="s">
        <v>21</v>
      </c>
      <c r="J280" s="12" t="e">
        <f>(C280-VLOOKUP(H280,Riders!$A$2:$C$213,2,FALSE))/365</f>
        <v>#VALUE!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1542</v>
      </c>
      <c r="E281" s="3" t="s">
        <v>471</v>
      </c>
      <c r="F281" s="3">
        <v>1</v>
      </c>
      <c r="G281" s="3">
        <v>2</v>
      </c>
      <c r="H281" s="3" t="s">
        <v>397</v>
      </c>
      <c r="I281" s="3" t="s">
        <v>15</v>
      </c>
      <c r="J281" s="12" t="e">
        <f>(C281-VLOOKUP(H281,Riders!$A$2:$C$213,2,FALSE))/365</f>
        <v>#VALUE!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1542</v>
      </c>
      <c r="E282" s="3" t="s">
        <v>471</v>
      </c>
      <c r="F282" s="3">
        <v>1</v>
      </c>
      <c r="G282" s="3">
        <v>3</v>
      </c>
      <c r="H282" s="3" t="s">
        <v>60</v>
      </c>
      <c r="I282" s="3" t="s">
        <v>61</v>
      </c>
      <c r="J282" s="12" t="e">
        <f>(C282-VLOOKUP(H282,Riders!$A$2:$C$213,2,FALSE))/365</f>
        <v>#VALUE!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1542</v>
      </c>
      <c r="E283" s="3" t="s">
        <v>471</v>
      </c>
      <c r="F283" s="3">
        <v>1</v>
      </c>
      <c r="G283" s="3">
        <v>4</v>
      </c>
      <c r="H283" s="3" t="s">
        <v>405</v>
      </c>
      <c r="I283" s="3" t="s">
        <v>36</v>
      </c>
      <c r="J283" s="12" t="e">
        <f>(C283-VLOOKUP(H283,Riders!$A$2:$C$213,2,FALSE))/365</f>
        <v>#VALUE!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1542</v>
      </c>
      <c r="E284" s="3" t="s">
        <v>471</v>
      </c>
      <c r="F284" s="3">
        <v>1</v>
      </c>
      <c r="G284" s="3">
        <v>5</v>
      </c>
      <c r="H284" s="3" t="s">
        <v>58</v>
      </c>
      <c r="I284" s="3" t="s">
        <v>59</v>
      </c>
      <c r="J284" s="12" t="e">
        <f>(C284-VLOOKUP(H284,Riders!$A$2:$C$213,2,FALSE))/365</f>
        <v>#VALUE!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1542</v>
      </c>
      <c r="E285" s="3" t="s">
        <v>471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#VALUE!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1542</v>
      </c>
      <c r="E286" s="3" t="s">
        <v>471</v>
      </c>
      <c r="F286" s="3">
        <v>1</v>
      </c>
      <c r="G286" s="3">
        <v>7</v>
      </c>
      <c r="H286" s="3" t="s">
        <v>52</v>
      </c>
      <c r="I286" s="3" t="s">
        <v>53</v>
      </c>
      <c r="J286" s="12" t="e">
        <f>(C286-VLOOKUP(H286,Riders!$A$2:$C$213,2,FALSE))/365</f>
        <v>#VALUE!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1542</v>
      </c>
      <c r="E287" s="3" t="s">
        <v>471</v>
      </c>
      <c r="F287" s="3">
        <v>2</v>
      </c>
      <c r="G287" s="3">
        <v>1</v>
      </c>
      <c r="H287" s="3" t="s">
        <v>16</v>
      </c>
      <c r="I287" s="3" t="s">
        <v>17</v>
      </c>
      <c r="J287" s="12" t="e">
        <f>(C287-VLOOKUP(H287,Riders!$A$2:$C$213,2,FALSE))/365</f>
        <v>#VALUE!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1542</v>
      </c>
      <c r="E288" s="3" t="s">
        <v>471</v>
      </c>
      <c r="F288" s="3">
        <v>2</v>
      </c>
      <c r="G288" s="3">
        <v>2</v>
      </c>
      <c r="H288" s="3" t="s">
        <v>26</v>
      </c>
      <c r="I288" s="3" t="s">
        <v>27</v>
      </c>
      <c r="J288" s="12" t="e">
        <f>(C288-VLOOKUP(H288,Riders!$A$2:$C$213,2,FALSE))/365</f>
        <v>#VALUE!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1542</v>
      </c>
      <c r="E289" s="3" t="s">
        <v>471</v>
      </c>
      <c r="F289" s="3">
        <v>2</v>
      </c>
      <c r="G289" s="3">
        <v>3</v>
      </c>
      <c r="H289" s="3" t="s">
        <v>35</v>
      </c>
      <c r="I289" s="3" t="s">
        <v>36</v>
      </c>
      <c r="J289" s="12" t="e">
        <f>(C289-VLOOKUP(H289,Riders!$A$2:$C$213,2,FALSE))/365</f>
        <v>#VALUE!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1542</v>
      </c>
      <c r="E290" s="3" t="s">
        <v>471</v>
      </c>
      <c r="F290" s="3">
        <v>2</v>
      </c>
      <c r="G290" s="3">
        <v>4</v>
      </c>
      <c r="H290" s="3" t="s">
        <v>84</v>
      </c>
      <c r="I290" s="3" t="s">
        <v>85</v>
      </c>
      <c r="J290" s="12" t="e">
        <f>(C290-VLOOKUP(H290,Riders!$A$2:$C$213,2,FALSE))/365</f>
        <v>#VALUE!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1542</v>
      </c>
      <c r="E291" s="3" t="s">
        <v>471</v>
      </c>
      <c r="F291" s="3">
        <v>2</v>
      </c>
      <c r="G291" s="3">
        <v>5</v>
      </c>
      <c r="H291" s="3" t="s">
        <v>34</v>
      </c>
      <c r="I291" s="3" t="s">
        <v>74</v>
      </c>
      <c r="J291" s="12" t="e">
        <f>(C291-VLOOKUP(H291,Riders!$A$2:$C$213,2,FALSE))/365</f>
        <v>#VALUE!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1542</v>
      </c>
      <c r="E292" s="3" t="s">
        <v>471</v>
      </c>
      <c r="F292" s="3">
        <v>2</v>
      </c>
      <c r="G292" s="3">
        <v>6</v>
      </c>
      <c r="H292" s="3" t="s">
        <v>298</v>
      </c>
      <c r="I292" s="3" t="s">
        <v>70</v>
      </c>
      <c r="J292" s="12" t="e">
        <f>(C292-VLOOKUP(H292,Riders!$A$2:$C$213,2,FALSE))/365</f>
        <v>#N/A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1542</v>
      </c>
      <c r="E293" s="3" t="s">
        <v>471</v>
      </c>
      <c r="F293" s="3">
        <v>3</v>
      </c>
      <c r="G293" s="3">
        <v>1</v>
      </c>
      <c r="H293" s="3" t="s">
        <v>33</v>
      </c>
      <c r="I293" s="3" t="s">
        <v>27</v>
      </c>
      <c r="J293" s="12" t="e">
        <f>(C293-VLOOKUP(H293,Riders!$A$2:$C$213,2,FALSE))/365</f>
        <v>#VALUE!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1542</v>
      </c>
      <c r="E294" s="3" t="s">
        <v>471</v>
      </c>
      <c r="F294" s="3">
        <v>3</v>
      </c>
      <c r="G294" s="3">
        <v>2</v>
      </c>
      <c r="H294" s="3" t="s">
        <v>396</v>
      </c>
      <c r="I294" s="3" t="s">
        <v>106</v>
      </c>
      <c r="J294" s="12" t="e">
        <f>(C294-VLOOKUP(H294,Riders!$A$2:$C$213,2,FALSE))/365</f>
        <v>#VALUE!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1542</v>
      </c>
      <c r="E295" s="3" t="s">
        <v>471</v>
      </c>
      <c r="F295" s="3">
        <v>3</v>
      </c>
      <c r="G295" s="3">
        <v>3</v>
      </c>
      <c r="H295" s="3" t="s">
        <v>50</v>
      </c>
      <c r="I295" s="3" t="s">
        <v>51</v>
      </c>
      <c r="J295" s="12" t="e">
        <f>(C295-VLOOKUP(H295,Riders!$A$2:$C$213,2,FALSE))/365</f>
        <v>#VALUE!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1542</v>
      </c>
      <c r="E296" s="3" t="s">
        <v>471</v>
      </c>
      <c r="F296" s="3">
        <v>3</v>
      </c>
      <c r="G296" s="3">
        <v>4</v>
      </c>
      <c r="H296" s="3" t="s">
        <v>108</v>
      </c>
      <c r="I296" s="3" t="s">
        <v>63</v>
      </c>
      <c r="J296" s="12" t="e">
        <f>(C296-VLOOKUP(H296,Riders!$A$2:$C$213,2,FALSE))/365</f>
        <v>#N/A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1542</v>
      </c>
      <c r="E297" s="3" t="s">
        <v>471</v>
      </c>
      <c r="F297" s="3">
        <v>3</v>
      </c>
      <c r="G297" s="3">
        <v>5</v>
      </c>
      <c r="H297" s="3" t="s">
        <v>18</v>
      </c>
      <c r="I297" s="3" t="s">
        <v>19</v>
      </c>
      <c r="J297" s="12" t="e">
        <f>(C297-VLOOKUP(H297,Riders!$A$2:$C$213,2,FALSE))/365</f>
        <v>#VALUE!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1542</v>
      </c>
      <c r="E298" s="3" t="s">
        <v>471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#VALUE!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1542</v>
      </c>
      <c r="E299" s="3" t="s">
        <v>471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#VALUE!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1542</v>
      </c>
      <c r="E300" s="3" t="s">
        <v>471</v>
      </c>
      <c r="F300" s="3">
        <v>4</v>
      </c>
      <c r="G300" s="3">
        <v>1</v>
      </c>
      <c r="H300" s="3" t="s">
        <v>399</v>
      </c>
      <c r="I300" s="3" t="s">
        <v>19</v>
      </c>
      <c r="J300" s="12" t="e">
        <f>(C300-VLOOKUP(H300,Riders!$A$2:$C$213,2,FALSE))/365</f>
        <v>#VALUE!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1542</v>
      </c>
      <c r="E301" s="3" t="s">
        <v>471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#VALUE!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1542</v>
      </c>
      <c r="E302" s="3" t="s">
        <v>471</v>
      </c>
      <c r="F302" s="3">
        <v>4</v>
      </c>
      <c r="G302" s="3">
        <v>3</v>
      </c>
      <c r="H302" s="3" t="s">
        <v>119</v>
      </c>
      <c r="I302" s="3" t="s">
        <v>21</v>
      </c>
      <c r="J302" s="12" t="e">
        <f>(C302-VLOOKUP(H302,Riders!$A$2:$C$213,2,FALSE))/365</f>
        <v>#VALUE!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1542</v>
      </c>
      <c r="E303" s="3" t="s">
        <v>471</v>
      </c>
      <c r="F303" s="3">
        <v>4</v>
      </c>
      <c r="G303" s="3">
        <v>4</v>
      </c>
      <c r="H303" s="3" t="s">
        <v>24</v>
      </c>
      <c r="I303" s="3" t="s">
        <v>25</v>
      </c>
      <c r="J303" s="12" t="e">
        <f>(C303-VLOOKUP(H303,Riders!$A$2:$C$213,2,FALSE))/365</f>
        <v>#VALUE!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1542</v>
      </c>
      <c r="E304" s="3" t="s">
        <v>471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#VALUE!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1542</v>
      </c>
      <c r="E305" s="3" t="s">
        <v>471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#VALUE!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1542</v>
      </c>
      <c r="E306" s="3" t="s">
        <v>471</v>
      </c>
      <c r="F306" s="3">
        <v>4</v>
      </c>
      <c r="G306" s="3">
        <v>7</v>
      </c>
      <c r="H306" s="3" t="s">
        <v>493</v>
      </c>
      <c r="I306" s="3" t="s">
        <v>70</v>
      </c>
      <c r="J306" s="12" t="e">
        <f>(C306-VLOOKUP(H306,Riders!$A$2:$C$213,2,FALSE))/365</f>
        <v>#N/A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1542</v>
      </c>
      <c r="E307" s="3" t="s">
        <v>1531</v>
      </c>
      <c r="F307" s="3">
        <v>1</v>
      </c>
      <c r="G307" s="3">
        <v>1</v>
      </c>
      <c r="H307" s="3" t="s">
        <v>24</v>
      </c>
      <c r="I307" s="3" t="s">
        <v>25</v>
      </c>
      <c r="J307" s="12" t="e">
        <f>(C307-VLOOKUP(H307,Riders!$A$2:$C$213,2,FALSE))/365</f>
        <v>#VALUE!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1542</v>
      </c>
      <c r="E308" s="3" t="s">
        <v>1531</v>
      </c>
      <c r="F308" s="3">
        <v>1</v>
      </c>
      <c r="G308" s="3">
        <v>2</v>
      </c>
      <c r="H308" s="3" t="s">
        <v>18</v>
      </c>
      <c r="I308" s="3" t="s">
        <v>19</v>
      </c>
      <c r="J308" s="12" t="e">
        <f>(C308-VLOOKUP(H308,Riders!$A$2:$C$213,2,FALSE))/365</f>
        <v>#VALUE!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1542</v>
      </c>
      <c r="E309" s="3" t="s">
        <v>1531</v>
      </c>
      <c r="F309" s="3">
        <v>1</v>
      </c>
      <c r="G309" s="3">
        <v>3</v>
      </c>
      <c r="H309" s="3" t="s">
        <v>60</v>
      </c>
      <c r="I309" s="3" t="s">
        <v>61</v>
      </c>
      <c r="J309" s="12" t="e">
        <f>(C309-VLOOKUP(H309,Riders!$A$2:$C$213,2,FALSE))/365</f>
        <v>#VALUE!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1542</v>
      </c>
      <c r="E310" s="3" t="s">
        <v>1531</v>
      </c>
      <c r="F310" s="3">
        <v>1</v>
      </c>
      <c r="G310" s="3">
        <v>4</v>
      </c>
      <c r="H310" s="3" t="s">
        <v>52</v>
      </c>
      <c r="I310" s="3" t="s">
        <v>53</v>
      </c>
      <c r="J310" s="12" t="e">
        <f>(C310-VLOOKUP(H310,Riders!$A$2:$C$213,2,FALSE))/365</f>
        <v>#VALUE!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1542</v>
      </c>
      <c r="E311" s="3" t="s">
        <v>1531</v>
      </c>
      <c r="F311" s="3">
        <v>1</v>
      </c>
      <c r="G311" s="3">
        <v>5</v>
      </c>
      <c r="H311" s="3" t="s">
        <v>298</v>
      </c>
      <c r="I311" s="3" t="s">
        <v>70</v>
      </c>
      <c r="J311" s="12" t="e">
        <f>(C311-VLOOKUP(H311,Riders!$A$2:$C$213,2,FALSE))/365</f>
        <v>#N/A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1542</v>
      </c>
      <c r="E312" s="3" t="s">
        <v>1531</v>
      </c>
      <c r="F312" s="3">
        <v>2</v>
      </c>
      <c r="G312" s="3">
        <v>1</v>
      </c>
      <c r="H312" s="3" t="s">
        <v>35</v>
      </c>
      <c r="I312" s="3" t="s">
        <v>36</v>
      </c>
      <c r="J312" s="12" t="e">
        <f>(C312-VLOOKUP(H312,Riders!$A$2:$C$213,2,FALSE))/365</f>
        <v>#VALUE!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1542</v>
      </c>
      <c r="E313" s="3" t="s">
        <v>1531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#VALUE!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1542</v>
      </c>
      <c r="E314" s="3" t="s">
        <v>1531</v>
      </c>
      <c r="F314" s="3">
        <v>2</v>
      </c>
      <c r="G314" s="3">
        <v>3</v>
      </c>
      <c r="H314" s="3" t="s">
        <v>84</v>
      </c>
      <c r="I314" s="3" t="s">
        <v>85</v>
      </c>
      <c r="J314" s="12" t="e">
        <f>(C314-VLOOKUP(H314,Riders!$A$2:$C$213,2,FALSE))/365</f>
        <v>#VALUE!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1542</v>
      </c>
      <c r="E315" s="3" t="s">
        <v>1531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#VALUE!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1542</v>
      </c>
      <c r="E316" s="3" t="s">
        <v>1531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#VALUE!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1542</v>
      </c>
      <c r="E317" s="3" t="s">
        <v>1531</v>
      </c>
      <c r="F317" s="3">
        <v>3</v>
      </c>
      <c r="G317" s="3">
        <v>1</v>
      </c>
      <c r="H317" s="3" t="s">
        <v>50</v>
      </c>
      <c r="I317" s="3" t="s">
        <v>51</v>
      </c>
      <c r="J317" s="12" t="e">
        <f>(C317-VLOOKUP(H317,Riders!$A$2:$C$213,2,FALSE))/365</f>
        <v>#VALUE!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1542</v>
      </c>
      <c r="E318" s="3" t="s">
        <v>1531</v>
      </c>
      <c r="F318" s="3">
        <v>3</v>
      </c>
      <c r="G318" s="3">
        <v>2</v>
      </c>
      <c r="H318" s="3" t="s">
        <v>405</v>
      </c>
      <c r="I318" s="3" t="s">
        <v>36</v>
      </c>
      <c r="J318" s="12" t="e">
        <f>(C318-VLOOKUP(H318,Riders!$A$2:$C$213,2,FALSE))/365</f>
        <v>#VALUE!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1542</v>
      </c>
      <c r="E319" s="3" t="s">
        <v>1531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#VALUE!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1542</v>
      </c>
      <c r="E320" s="3" t="s">
        <v>1531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#VALUE!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1542</v>
      </c>
      <c r="E321" s="3" t="s">
        <v>1531</v>
      </c>
      <c r="F321" s="3">
        <v>3</v>
      </c>
      <c r="G321" s="3">
        <v>5</v>
      </c>
      <c r="H321" s="3" t="s">
        <v>58</v>
      </c>
      <c r="I321" s="3" t="s">
        <v>59</v>
      </c>
      <c r="J321" s="12" t="e">
        <f>(C321-VLOOKUP(H321,Riders!$A$2:$C$213,2,FALSE))/365</f>
        <v>#VALUE!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1542</v>
      </c>
      <c r="E322" s="3" t="s">
        <v>1531</v>
      </c>
      <c r="F322" s="3">
        <v>4</v>
      </c>
      <c r="G322" s="3">
        <v>1</v>
      </c>
      <c r="H322" s="3" t="s">
        <v>34</v>
      </c>
      <c r="I322" s="3" t="s">
        <v>74</v>
      </c>
      <c r="J322" s="12" t="e">
        <f>(C322-VLOOKUP(H322,Riders!$A$2:$C$213,2,FALSE))/365</f>
        <v>#VALUE!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1542</v>
      </c>
      <c r="E323" s="3" t="s">
        <v>1531</v>
      </c>
      <c r="F323" s="3">
        <v>4</v>
      </c>
      <c r="G323" s="3">
        <v>2</v>
      </c>
      <c r="H323" s="3" t="s">
        <v>119</v>
      </c>
      <c r="I323" s="3" t="s">
        <v>21</v>
      </c>
      <c r="J323" s="12" t="e">
        <f>(C323-VLOOKUP(H323,Riders!$A$2:$C$213,2,FALSE))/365</f>
        <v>#VALUE!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1542</v>
      </c>
      <c r="E324" s="3" t="s">
        <v>1531</v>
      </c>
      <c r="F324" s="3">
        <v>4</v>
      </c>
      <c r="G324" s="3">
        <v>3</v>
      </c>
      <c r="H324" s="3" t="s">
        <v>108</v>
      </c>
      <c r="I324" s="3" t="s">
        <v>63</v>
      </c>
      <c r="J324" s="12" t="e">
        <f>(C324-VLOOKUP(H324,Riders!$A$2:$C$213,2,FALSE))/365</f>
        <v>#N/A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1542</v>
      </c>
      <c r="E325" s="3" t="s">
        <v>1531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#VALUE!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1542</v>
      </c>
      <c r="E326" s="3" t="s">
        <v>1531</v>
      </c>
      <c r="F326" s="3">
        <v>4</v>
      </c>
      <c r="G326" s="3">
        <v>5</v>
      </c>
      <c r="H326" s="3" t="s">
        <v>493</v>
      </c>
      <c r="I326" s="3" t="s">
        <v>70</v>
      </c>
      <c r="J326" s="12" t="e">
        <f>(C326-VLOOKUP(H326,Riders!$A$2:$C$213,2,FALSE))/365</f>
        <v>#N/A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1542</v>
      </c>
      <c r="E327" s="3" t="s">
        <v>1532</v>
      </c>
      <c r="F327" s="3">
        <v>1</v>
      </c>
      <c r="G327" s="3">
        <v>1</v>
      </c>
      <c r="H327" s="3" t="s">
        <v>20</v>
      </c>
      <c r="I327" s="3" t="s">
        <v>21</v>
      </c>
      <c r="J327" s="12" t="e">
        <f>(C327-VLOOKUP(H327,Riders!$A$2:$C$213,2,FALSE))/365</f>
        <v>#VALUE!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1542</v>
      </c>
      <c r="E328" s="3" t="s">
        <v>1532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#VALUE!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1542</v>
      </c>
      <c r="E329" s="3" t="s">
        <v>1532</v>
      </c>
      <c r="F329" s="3">
        <v>1</v>
      </c>
      <c r="G329" s="3">
        <v>3</v>
      </c>
      <c r="H329" s="3" t="s">
        <v>33</v>
      </c>
      <c r="I329" s="3" t="s">
        <v>27</v>
      </c>
      <c r="J329" s="12" t="e">
        <f>(C329-VLOOKUP(H329,Riders!$A$2:$C$213,2,FALSE))/365</f>
        <v>#VALUE!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1542</v>
      </c>
      <c r="E330" s="3" t="s">
        <v>1532</v>
      </c>
      <c r="F330" s="3">
        <v>1</v>
      </c>
      <c r="G330" s="3">
        <v>4</v>
      </c>
      <c r="H330" s="3" t="s">
        <v>34</v>
      </c>
      <c r="I330" s="3" t="s">
        <v>74</v>
      </c>
      <c r="J330" s="12" t="e">
        <f>(C330-VLOOKUP(H330,Riders!$A$2:$C$213,2,FALSE))/365</f>
        <v>#VALUE!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1542</v>
      </c>
      <c r="E331" s="3" t="s">
        <v>1532</v>
      </c>
      <c r="F331" s="3">
        <v>1</v>
      </c>
      <c r="G331" s="3">
        <v>5</v>
      </c>
      <c r="H331" s="3" t="s">
        <v>24</v>
      </c>
      <c r="I331" s="3" t="s">
        <v>25</v>
      </c>
      <c r="J331" s="12" t="e">
        <f>(C331-VLOOKUP(H331,Riders!$A$2:$C$213,2,FALSE))/365</f>
        <v>#VALUE!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1542</v>
      </c>
      <c r="E332" s="3" t="s">
        <v>1532</v>
      </c>
      <c r="F332" s="3">
        <v>1</v>
      </c>
      <c r="G332" s="3">
        <v>6</v>
      </c>
      <c r="H332" s="3" t="s">
        <v>397</v>
      </c>
      <c r="I332" s="3" t="s">
        <v>15</v>
      </c>
      <c r="J332" s="12" t="e">
        <f>(C332-VLOOKUP(H332,Riders!$A$2:$C$213,2,FALSE))/365</f>
        <v>#VALUE!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1542</v>
      </c>
      <c r="E333" s="3" t="s">
        <v>1532</v>
      </c>
      <c r="F333" s="3">
        <v>2</v>
      </c>
      <c r="G333" s="3">
        <v>1</v>
      </c>
      <c r="H333" s="3" t="s">
        <v>16</v>
      </c>
      <c r="I333" s="3" t="s">
        <v>17</v>
      </c>
      <c r="J333" s="12" t="e">
        <f>(C333-VLOOKUP(H333,Riders!$A$2:$C$213,2,FALSE))/365</f>
        <v>#VALUE!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1542</v>
      </c>
      <c r="E334" s="3" t="s">
        <v>1532</v>
      </c>
      <c r="F334" s="3">
        <v>2</v>
      </c>
      <c r="G334" s="3">
        <v>2</v>
      </c>
      <c r="H334" s="3" t="s">
        <v>399</v>
      </c>
      <c r="I334" s="3" t="s">
        <v>19</v>
      </c>
      <c r="J334" s="12" t="e">
        <f>(C334-VLOOKUP(H334,Riders!$A$2:$C$213,2,FALSE))/365</f>
        <v>#VALUE!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1542</v>
      </c>
      <c r="E335" s="3" t="s">
        <v>1532</v>
      </c>
      <c r="F335" s="3">
        <v>2</v>
      </c>
      <c r="G335" s="3">
        <v>3</v>
      </c>
      <c r="H335" s="3" t="s">
        <v>26</v>
      </c>
      <c r="I335" s="3" t="s">
        <v>27</v>
      </c>
      <c r="J335" s="12" t="e">
        <f>(C335-VLOOKUP(H335,Riders!$A$2:$C$213,2,FALSE))/365</f>
        <v>#VALUE!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1542</v>
      </c>
      <c r="E336" s="3" t="s">
        <v>1532</v>
      </c>
      <c r="F336" s="3">
        <v>2</v>
      </c>
      <c r="G336" s="3">
        <v>4</v>
      </c>
      <c r="H336" s="3" t="s">
        <v>50</v>
      </c>
      <c r="I336" s="3" t="s">
        <v>51</v>
      </c>
      <c r="J336" s="12" t="e">
        <f>(C336-VLOOKUP(H336,Riders!$A$2:$C$213,2,FALSE))/365</f>
        <v>#VALUE!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1542</v>
      </c>
      <c r="E337" s="3" t="s">
        <v>1532</v>
      </c>
      <c r="F337" s="3">
        <v>2</v>
      </c>
      <c r="G337" s="3">
        <v>5</v>
      </c>
      <c r="H337" s="3" t="s">
        <v>396</v>
      </c>
      <c r="I337" s="3" t="s">
        <v>106</v>
      </c>
      <c r="J337" s="12" t="e">
        <f>(C337-VLOOKUP(H337,Riders!$A$2:$C$213,2,FALSE))/365</f>
        <v>#VALUE!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1542</v>
      </c>
      <c r="E338" s="3" t="s">
        <v>1532</v>
      </c>
      <c r="F338" s="3">
        <v>2</v>
      </c>
      <c r="G338" s="3">
        <v>6</v>
      </c>
      <c r="H338" s="3" t="s">
        <v>35</v>
      </c>
      <c r="I338" s="3" t="s">
        <v>36</v>
      </c>
      <c r="J338" s="12" t="e">
        <f>(C338-VLOOKUP(H338,Riders!$A$2:$C$213,2,FALSE))/365</f>
        <v>#VALUE!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1542</v>
      </c>
      <c r="E339" s="3" t="s">
        <v>382</v>
      </c>
      <c r="F339" s="3"/>
      <c r="G339" s="3">
        <v>1</v>
      </c>
      <c r="H339" s="3" t="s">
        <v>16</v>
      </c>
      <c r="I339" s="3" t="s">
        <v>17</v>
      </c>
      <c r="J339" s="12" t="e">
        <f>(C339-VLOOKUP(H339,Riders!$A$2:$C$213,2,FALSE))/365</f>
        <v>#VALUE!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1542</v>
      </c>
      <c r="E340" s="3" t="s">
        <v>382</v>
      </c>
      <c r="F340" s="3"/>
      <c r="G340" s="3">
        <v>2</v>
      </c>
      <c r="H340" s="3" t="s">
        <v>20</v>
      </c>
      <c r="I340" s="3" t="s">
        <v>21</v>
      </c>
      <c r="J340" s="12" t="e">
        <f>(C340-VLOOKUP(H340,Riders!$A$2:$C$213,2,FALSE))/365</f>
        <v>#VALUE!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1542</v>
      </c>
      <c r="E341" s="3" t="s">
        <v>382</v>
      </c>
      <c r="F341" s="3"/>
      <c r="G341" s="3">
        <v>3</v>
      </c>
      <c r="H341" s="3" t="s">
        <v>26</v>
      </c>
      <c r="I341" s="3" t="s">
        <v>27</v>
      </c>
      <c r="J341" s="12" t="e">
        <f>(C341-VLOOKUP(H341,Riders!$A$2:$C$213,2,FALSE))/365</f>
        <v>#VALUE!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1542</v>
      </c>
      <c r="E342" s="3" t="s">
        <v>382</v>
      </c>
      <c r="F342" s="3"/>
      <c r="G342" s="3">
        <v>4</v>
      </c>
      <c r="H342" s="3" t="s">
        <v>399</v>
      </c>
      <c r="I342" s="3" t="s">
        <v>19</v>
      </c>
      <c r="J342" s="12" t="e">
        <f>(C342-VLOOKUP(H342,Riders!$A$2:$C$213,2,FALSE))/365</f>
        <v>#VALUE!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1542</v>
      </c>
      <c r="E343" s="3" t="s">
        <v>382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#VALUE!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1542</v>
      </c>
      <c r="E344" s="3" t="s">
        <v>382</v>
      </c>
      <c r="F344" s="3"/>
      <c r="G344" s="3">
        <v>6</v>
      </c>
      <c r="H344" s="3" t="s">
        <v>33</v>
      </c>
      <c r="I344" s="3" t="s">
        <v>27</v>
      </c>
      <c r="J344" s="12" t="e">
        <f>(C344-VLOOKUP(H344,Riders!$A$2:$C$213,2,FALSE))/365</f>
        <v>#VALUE!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1542</v>
      </c>
      <c r="E345" s="3" t="s">
        <v>382</v>
      </c>
      <c r="F345" s="3"/>
      <c r="G345" s="3">
        <v>1</v>
      </c>
      <c r="H345" s="3" t="s">
        <v>397</v>
      </c>
      <c r="I345" s="3" t="s">
        <v>15</v>
      </c>
      <c r="J345" s="12" t="e">
        <f>(C345-VLOOKUP(H345,Riders!$A$2:$C$213,2,FALSE))/365</f>
        <v>#VALUE!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1542</v>
      </c>
      <c r="E346" s="3" t="s">
        <v>382</v>
      </c>
      <c r="F346" s="3"/>
      <c r="G346" s="3">
        <v>2</v>
      </c>
      <c r="H346" s="3" t="s">
        <v>35</v>
      </c>
      <c r="I346" s="3" t="s">
        <v>36</v>
      </c>
      <c r="J346" s="12" t="e">
        <f>(C346-VLOOKUP(H346,Riders!$A$2:$C$213,2,FALSE))/365</f>
        <v>#VALUE!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1542</v>
      </c>
      <c r="E347" s="3" t="s">
        <v>382</v>
      </c>
      <c r="F347" s="3"/>
      <c r="G347" s="3">
        <v>3</v>
      </c>
      <c r="H347" s="3" t="s">
        <v>34</v>
      </c>
      <c r="I347" s="3" t="s">
        <v>74</v>
      </c>
      <c r="J347" s="12" t="e">
        <f>(C347-VLOOKUP(H347,Riders!$A$2:$C$213,2,FALSE))/365</f>
        <v>#VALUE!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1542</v>
      </c>
      <c r="E348" s="3" t="s">
        <v>382</v>
      </c>
      <c r="F348" s="3"/>
      <c r="G348" s="3">
        <v>4</v>
      </c>
      <c r="H348" s="3" t="s">
        <v>24</v>
      </c>
      <c r="I348" s="3" t="s">
        <v>25</v>
      </c>
      <c r="J348" s="12" t="e">
        <f>(C348-VLOOKUP(H348,Riders!$A$2:$C$213,2,FALSE))/365</f>
        <v>#VALUE!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1542</v>
      </c>
      <c r="E349" s="3" t="s">
        <v>382</v>
      </c>
      <c r="F349" s="3"/>
      <c r="G349" s="3">
        <v>5</v>
      </c>
      <c r="H349" s="3" t="s">
        <v>50</v>
      </c>
      <c r="I349" s="3" t="s">
        <v>51</v>
      </c>
      <c r="J349" s="12" t="e">
        <f>(C349-VLOOKUP(H349,Riders!$A$2:$C$213,2,FALSE))/365</f>
        <v>#VALUE!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1542</v>
      </c>
      <c r="E350" s="3" t="s">
        <v>382</v>
      </c>
      <c r="F350" s="3"/>
      <c r="G350" s="3">
        <v>6</v>
      </c>
      <c r="H350" s="3" t="s">
        <v>396</v>
      </c>
      <c r="I350" s="3" t="s">
        <v>106</v>
      </c>
      <c r="J350" s="12" t="e">
        <f>(C350-VLOOKUP(H350,Riders!$A$2:$C$213,2,FALSE))/365</f>
        <v>#VALUE!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1530</v>
      </c>
      <c r="E351" s="3" t="s">
        <v>471</v>
      </c>
      <c r="F351" s="3">
        <v>1</v>
      </c>
      <c r="G351" s="3">
        <v>1</v>
      </c>
      <c r="H351" s="3" t="s">
        <v>26</v>
      </c>
      <c r="I351" s="3" t="s">
        <v>27</v>
      </c>
      <c r="J351" s="12" t="e">
        <f>(C351-VLOOKUP(H351,Riders!$A$2:$C$213,2,FALSE))/365</f>
        <v>#VALUE!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1530</v>
      </c>
      <c r="E352" s="3" t="s">
        <v>471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1530</v>
      </c>
      <c r="E353" s="3" t="s">
        <v>471</v>
      </c>
      <c r="F353" s="3">
        <v>1</v>
      </c>
      <c r="G353" s="3">
        <v>3</v>
      </c>
      <c r="H353" s="3" t="s">
        <v>108</v>
      </c>
      <c r="I353" s="3" t="s">
        <v>63</v>
      </c>
      <c r="J353" s="12" t="e">
        <f>(C353-VLOOKUP(H353,Riders!$A$2:$C$213,2,FALSE))/365</f>
        <v>#N/A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1530</v>
      </c>
      <c r="E354" s="3" t="s">
        <v>471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#VALUE!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1530</v>
      </c>
      <c r="E355" s="3" t="s">
        <v>471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#VALUE!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1530</v>
      </c>
      <c r="E356" s="3" t="s">
        <v>471</v>
      </c>
      <c r="F356" s="3">
        <v>2</v>
      </c>
      <c r="G356" s="3">
        <v>1</v>
      </c>
      <c r="H356" s="3" t="s">
        <v>20</v>
      </c>
      <c r="I356" s="3" t="s">
        <v>21</v>
      </c>
      <c r="J356" s="12" t="e">
        <f>(C356-VLOOKUP(H356,Riders!$A$2:$C$213,2,FALSE))/365</f>
        <v>#VALUE!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1530</v>
      </c>
      <c r="E357" s="3" t="s">
        <v>471</v>
      </c>
      <c r="F357" s="3">
        <v>2</v>
      </c>
      <c r="G357" s="3">
        <v>2</v>
      </c>
      <c r="H357" s="3" t="s">
        <v>14</v>
      </c>
      <c r="I357" s="3" t="s">
        <v>15</v>
      </c>
      <c r="J357" s="12" t="e">
        <f>(C357-VLOOKUP(H357,Riders!$A$2:$C$213,2,FALSE))/365</f>
        <v>#VALUE!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1530</v>
      </c>
      <c r="E358" s="3" t="s">
        <v>471</v>
      </c>
      <c r="F358" s="3">
        <v>2</v>
      </c>
      <c r="G358" s="3">
        <v>3</v>
      </c>
      <c r="H358" s="3" t="s">
        <v>50</v>
      </c>
      <c r="I358" s="3" t="s">
        <v>51</v>
      </c>
      <c r="J358" s="12" t="e">
        <f>(C358-VLOOKUP(H358,Riders!$A$2:$C$213,2,FALSE))/365</f>
        <v>#VALUE!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1530</v>
      </c>
      <c r="E359" s="3" t="s">
        <v>471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#VALUE!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1530</v>
      </c>
      <c r="E360" s="3" t="s">
        <v>471</v>
      </c>
      <c r="F360" s="3">
        <v>2</v>
      </c>
      <c r="G360" s="3">
        <v>5</v>
      </c>
      <c r="H360" s="3" t="s">
        <v>33</v>
      </c>
      <c r="I360" s="3" t="s">
        <v>27</v>
      </c>
      <c r="J360" s="12" t="e">
        <f>(C360-VLOOKUP(H360,Riders!$A$2:$C$213,2,FALSE))/365</f>
        <v>#VALUE!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1530</v>
      </c>
      <c r="E361" s="3" t="s">
        <v>471</v>
      </c>
      <c r="F361" s="3">
        <v>2</v>
      </c>
      <c r="G361" s="3">
        <v>6</v>
      </c>
      <c r="H361" s="3" t="s">
        <v>24</v>
      </c>
      <c r="I361" s="3" t="s">
        <v>25</v>
      </c>
      <c r="J361" s="12" t="e">
        <f>(C361-VLOOKUP(H361,Riders!$A$2:$C$213,2,FALSE))/365</f>
        <v>#VALUE!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1530</v>
      </c>
      <c r="E362" s="3" t="s">
        <v>471</v>
      </c>
      <c r="F362" s="3">
        <v>3</v>
      </c>
      <c r="G362" s="3">
        <v>1</v>
      </c>
      <c r="H362" s="3" t="s">
        <v>16</v>
      </c>
      <c r="I362" s="3" t="s">
        <v>17</v>
      </c>
      <c r="J362" s="12" t="e">
        <f>(C362-VLOOKUP(H362,Riders!$A$2:$C$213,2,FALSE))/365</f>
        <v>#VALUE!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1530</v>
      </c>
      <c r="E363" s="3" t="s">
        <v>471</v>
      </c>
      <c r="F363" s="3">
        <v>3</v>
      </c>
      <c r="G363" s="3">
        <v>2</v>
      </c>
      <c r="H363" s="3" t="s">
        <v>54</v>
      </c>
      <c r="I363" s="3" t="s">
        <v>44</v>
      </c>
      <c r="J363" s="12" t="e">
        <f>(C363-VLOOKUP(H363,Riders!$A$2:$C$213,2,FALSE))/365</f>
        <v>#VALUE!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1530</v>
      </c>
      <c r="E364" s="3" t="s">
        <v>471</v>
      </c>
      <c r="F364" s="3">
        <v>3</v>
      </c>
      <c r="G364" s="3">
        <v>3</v>
      </c>
      <c r="H364" s="3" t="s">
        <v>34</v>
      </c>
      <c r="I364" s="3" t="s">
        <v>19</v>
      </c>
      <c r="J364" s="12" t="e">
        <f>(C364-VLOOKUP(H364,Riders!$A$2:$C$213,2,FALSE))/365</f>
        <v>#VALUE!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1530</v>
      </c>
      <c r="E365" s="3" t="s">
        <v>471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#VALUE!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1530</v>
      </c>
      <c r="E366" s="3" t="s">
        <v>471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#VALUE!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1530</v>
      </c>
      <c r="E367" s="3" t="s">
        <v>471</v>
      </c>
      <c r="F367" s="3">
        <v>4</v>
      </c>
      <c r="G367" s="3">
        <v>1</v>
      </c>
      <c r="H367" s="3" t="s">
        <v>78</v>
      </c>
      <c r="I367" s="3" t="s">
        <v>19</v>
      </c>
      <c r="J367" s="12" t="e">
        <f>(C367-VLOOKUP(H367,Riders!$A$2:$C$213,2,FALSE))/365</f>
        <v>#VALUE!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1530</v>
      </c>
      <c r="E368" s="3" t="s">
        <v>471</v>
      </c>
      <c r="F368" s="3">
        <v>4</v>
      </c>
      <c r="G368" s="3">
        <v>2</v>
      </c>
      <c r="H368" s="3" t="s">
        <v>42</v>
      </c>
      <c r="I368" s="3" t="s">
        <v>40</v>
      </c>
      <c r="J368" s="12" t="e">
        <f>(C368-VLOOKUP(H368,Riders!$A$2:$C$213,2,FALSE))/365</f>
        <v>#VALUE!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1530</v>
      </c>
      <c r="E369" s="3" t="s">
        <v>471</v>
      </c>
      <c r="F369" s="3">
        <v>4</v>
      </c>
      <c r="G369" s="3">
        <v>3</v>
      </c>
      <c r="H369" s="3" t="s">
        <v>119</v>
      </c>
      <c r="I369" s="3" t="s">
        <v>21</v>
      </c>
      <c r="J369" s="12" t="e">
        <f>(C369-VLOOKUP(H369,Riders!$A$2:$C$213,2,FALSE))/365</f>
        <v>#VALUE!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1530</v>
      </c>
      <c r="E370" s="3" t="s">
        <v>471</v>
      </c>
      <c r="F370" s="3">
        <v>4</v>
      </c>
      <c r="G370" s="3">
        <v>4</v>
      </c>
      <c r="H370" s="3" t="s">
        <v>397</v>
      </c>
      <c r="I370" s="3" t="s">
        <v>15</v>
      </c>
      <c r="J370" s="12" t="e">
        <f>(C370-VLOOKUP(H370,Riders!$A$2:$C$213,2,FALSE))/365</f>
        <v>#VALUE!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1530</v>
      </c>
      <c r="E371" s="3" t="s">
        <v>471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1530</v>
      </c>
      <c r="E372" s="3" t="s">
        <v>471</v>
      </c>
      <c r="F372" s="3">
        <v>4</v>
      </c>
      <c r="G372" s="3">
        <v>6</v>
      </c>
      <c r="H372" s="3" t="s">
        <v>60</v>
      </c>
      <c r="I372" s="3" t="s">
        <v>61</v>
      </c>
      <c r="J372" s="12" t="e">
        <f>(C372-VLOOKUP(H372,Riders!$A$2:$C$213,2,FALSE))/365</f>
        <v>#VALUE!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1530</v>
      </c>
      <c r="E373" s="3" t="s">
        <v>1531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#VALUE!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1530</v>
      </c>
      <c r="E374" s="3" t="s">
        <v>1531</v>
      </c>
      <c r="F374" s="3">
        <v>1</v>
      </c>
      <c r="G374" s="3">
        <v>2</v>
      </c>
      <c r="H374" s="3" t="s">
        <v>24</v>
      </c>
      <c r="I374" s="3" t="s">
        <v>25</v>
      </c>
      <c r="J374" s="12" t="e">
        <f>(C374-VLOOKUP(H374,Riders!$A$2:$C$213,2,FALSE))/365</f>
        <v>#VALUE!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1530</v>
      </c>
      <c r="E375" s="3" t="s">
        <v>1531</v>
      </c>
      <c r="F375" s="3">
        <v>1</v>
      </c>
      <c r="G375" s="3">
        <v>3</v>
      </c>
      <c r="H375" s="3" t="s">
        <v>108</v>
      </c>
      <c r="I375" s="3" t="s">
        <v>63</v>
      </c>
      <c r="J375" s="12" t="e">
        <f>(C375-VLOOKUP(H375,Riders!$A$2:$C$213,2,FALSE))/365</f>
        <v>#N/A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1530</v>
      </c>
      <c r="E376" s="3" t="s">
        <v>1531</v>
      </c>
      <c r="F376" s="3">
        <v>1</v>
      </c>
      <c r="G376" s="3">
        <v>4</v>
      </c>
      <c r="H376" s="3" t="s">
        <v>397</v>
      </c>
      <c r="I376" s="3" t="s">
        <v>15</v>
      </c>
      <c r="J376" s="12" t="e">
        <f>(C376-VLOOKUP(H376,Riders!$A$2:$C$213,2,FALSE))/365</f>
        <v>#VALUE!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1530</v>
      </c>
      <c r="E377" s="3" t="s">
        <v>1531</v>
      </c>
      <c r="F377" s="3">
        <v>2</v>
      </c>
      <c r="G377" s="3">
        <v>1</v>
      </c>
      <c r="H377" s="3" t="s">
        <v>33</v>
      </c>
      <c r="I377" s="3" t="s">
        <v>27</v>
      </c>
      <c r="J377" s="12" t="e">
        <f>(C377-VLOOKUP(H377,Riders!$A$2:$C$213,2,FALSE))/365</f>
        <v>#VALUE!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1530</v>
      </c>
      <c r="E378" s="3" t="s">
        <v>1531</v>
      </c>
      <c r="F378" s="3">
        <v>2</v>
      </c>
      <c r="G378" s="3">
        <v>2</v>
      </c>
      <c r="H378" s="3" t="s">
        <v>50</v>
      </c>
      <c r="I378" s="3" t="s">
        <v>51</v>
      </c>
      <c r="J378" s="12" t="e">
        <f>(C378-VLOOKUP(H378,Riders!$A$2:$C$213,2,FALSE))/365</f>
        <v>#VALUE!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1530</v>
      </c>
      <c r="E379" s="3" t="s">
        <v>1531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#VALUE!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1530</v>
      </c>
      <c r="E380" s="3" t="s">
        <v>1531</v>
      </c>
      <c r="F380" s="3">
        <v>3</v>
      </c>
      <c r="G380" s="3">
        <v>1</v>
      </c>
      <c r="H380" s="3" t="s">
        <v>34</v>
      </c>
      <c r="I380" s="3" t="s">
        <v>19</v>
      </c>
      <c r="J380" s="12" t="e">
        <f>(C380-VLOOKUP(H380,Riders!$A$2:$C$213,2,FALSE))/365</f>
        <v>#VALUE!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1530</v>
      </c>
      <c r="E381" s="3" t="s">
        <v>1531</v>
      </c>
      <c r="F381" s="3">
        <v>3</v>
      </c>
      <c r="G381" s="3">
        <v>2</v>
      </c>
      <c r="H381" s="3" t="s">
        <v>60</v>
      </c>
      <c r="I381" s="3" t="s">
        <v>61</v>
      </c>
      <c r="J381" s="12" t="e">
        <f>(C381-VLOOKUP(H381,Riders!$A$2:$C$213,2,FALSE))/365</f>
        <v>#VALUE!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1530</v>
      </c>
      <c r="E382" s="3" t="s">
        <v>1531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#VALUE!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1530</v>
      </c>
      <c r="E383" s="3" t="s">
        <v>1531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#VALUE!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1530</v>
      </c>
      <c r="E384" s="3" t="s">
        <v>1531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1530</v>
      </c>
      <c r="E385" s="3" t="s">
        <v>1531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#VALUE!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1530</v>
      </c>
      <c r="E386" s="3" t="s">
        <v>1531</v>
      </c>
      <c r="F386" s="3">
        <v>4</v>
      </c>
      <c r="G386" s="3">
        <v>3</v>
      </c>
      <c r="H386" s="3" t="s">
        <v>119</v>
      </c>
      <c r="I386" s="3" t="s">
        <v>21</v>
      </c>
      <c r="J386" s="12" t="e">
        <f>(C386-VLOOKUP(H386,Riders!$A$2:$C$213,2,FALSE))/365</f>
        <v>#VALUE!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1530</v>
      </c>
      <c r="E387" s="3" t="s">
        <v>1532</v>
      </c>
      <c r="F387" s="3">
        <v>1</v>
      </c>
      <c r="G387" s="3">
        <v>1</v>
      </c>
      <c r="H387" s="3" t="s">
        <v>14</v>
      </c>
      <c r="I387" s="3" t="s">
        <v>15</v>
      </c>
      <c r="J387" s="12" t="e">
        <f>(C387-VLOOKUP(H387,Riders!$A$2:$C$213,2,FALSE))/365</f>
        <v>#VALUE!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1530</v>
      </c>
      <c r="E388" s="3" t="s">
        <v>1532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#VALUE!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1530</v>
      </c>
      <c r="E389" s="3" t="s">
        <v>1532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1530</v>
      </c>
      <c r="E390" s="3" t="s">
        <v>1532</v>
      </c>
      <c r="F390" s="3">
        <v>1</v>
      </c>
      <c r="G390" s="3">
        <v>4</v>
      </c>
      <c r="H390" s="3" t="s">
        <v>78</v>
      </c>
      <c r="I390" s="3" t="s">
        <v>19</v>
      </c>
      <c r="J390" s="12" t="e">
        <f>(C390-VLOOKUP(H390,Riders!$A$2:$C$213,2,FALSE))/365</f>
        <v>#VALUE!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1530</v>
      </c>
      <c r="E391" s="3" t="s">
        <v>1532</v>
      </c>
      <c r="F391" s="3">
        <v>1</v>
      </c>
      <c r="G391" s="3">
        <v>5</v>
      </c>
      <c r="H391" s="3" t="s">
        <v>26</v>
      </c>
      <c r="I391" s="3" t="s">
        <v>27</v>
      </c>
      <c r="J391" s="12" t="e">
        <f>(C391-VLOOKUP(H391,Riders!$A$2:$C$213,2,FALSE))/365</f>
        <v>#VALUE!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1530</v>
      </c>
      <c r="E392" s="3" t="s">
        <v>1532</v>
      </c>
      <c r="F392" s="3">
        <v>1</v>
      </c>
      <c r="G392" s="3">
        <v>6</v>
      </c>
      <c r="H392" s="3" t="s">
        <v>54</v>
      </c>
      <c r="I392" s="3" t="s">
        <v>44</v>
      </c>
      <c r="J392" s="12" t="e">
        <f>(C392-VLOOKUP(H392,Riders!$A$2:$C$213,2,FALSE))/365</f>
        <v>#VALUE!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1530</v>
      </c>
      <c r="E393" s="3" t="s">
        <v>1532</v>
      </c>
      <c r="F393" s="3">
        <v>2</v>
      </c>
      <c r="G393" s="3">
        <v>1</v>
      </c>
      <c r="H393" s="3" t="s">
        <v>33</v>
      </c>
      <c r="I393" s="3" t="s">
        <v>27</v>
      </c>
      <c r="J393" s="12" t="e">
        <f>(C393-VLOOKUP(H393,Riders!$A$2:$C$213,2,FALSE))/365</f>
        <v>#VALUE!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1530</v>
      </c>
      <c r="E394" s="3" t="s">
        <v>1532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1530</v>
      </c>
      <c r="E395" s="3" t="s">
        <v>1532</v>
      </c>
      <c r="F395" s="3">
        <v>2</v>
      </c>
      <c r="G395" s="3">
        <v>3</v>
      </c>
      <c r="H395" s="3" t="s">
        <v>42</v>
      </c>
      <c r="I395" s="3" t="s">
        <v>40</v>
      </c>
      <c r="J395" s="12" t="e">
        <f>(C395-VLOOKUP(H395,Riders!$A$2:$C$213,2,FALSE))/365</f>
        <v>#VALUE!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1530</v>
      </c>
      <c r="E396" s="3" t="s">
        <v>1532</v>
      </c>
      <c r="F396" s="3">
        <v>2</v>
      </c>
      <c r="G396" s="3">
        <v>4</v>
      </c>
      <c r="H396" s="3" t="s">
        <v>16</v>
      </c>
      <c r="I396" s="3" t="s">
        <v>17</v>
      </c>
      <c r="J396" s="12" t="e">
        <f>(C396-VLOOKUP(H396,Riders!$A$2:$C$213,2,FALSE))/365</f>
        <v>#VALUE!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1530</v>
      </c>
      <c r="E397" s="3" t="s">
        <v>1532</v>
      </c>
      <c r="F397" s="3">
        <v>2</v>
      </c>
      <c r="G397" s="3">
        <v>5</v>
      </c>
      <c r="H397" s="3" t="s">
        <v>20</v>
      </c>
      <c r="I397" s="3" t="s">
        <v>21</v>
      </c>
      <c r="J397" s="12" t="e">
        <f>(C397-VLOOKUP(H397,Riders!$A$2:$C$213,2,FALSE))/365</f>
        <v>#VALUE!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1530</v>
      </c>
      <c r="E398" s="3" t="s">
        <v>1532</v>
      </c>
      <c r="F398" s="3">
        <v>2</v>
      </c>
      <c r="G398" s="3">
        <v>6</v>
      </c>
      <c r="H398" s="3" t="s">
        <v>34</v>
      </c>
      <c r="I398" s="3" t="s">
        <v>19</v>
      </c>
      <c r="J398" s="12" t="e">
        <f>(C398-VLOOKUP(H398,Riders!$A$2:$C$213,2,FALSE))/365</f>
        <v>#VALUE!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1530</v>
      </c>
      <c r="E399" s="3" t="s">
        <v>382</v>
      </c>
      <c r="F399" s="3">
        <v>1</v>
      </c>
      <c r="G399" s="3">
        <v>1</v>
      </c>
      <c r="H399" s="3" t="s">
        <v>14</v>
      </c>
      <c r="I399" s="3" t="s">
        <v>15</v>
      </c>
      <c r="J399" s="12" t="e">
        <f>(C399-VLOOKUP(H399,Riders!$A$2:$C$213,2,FALSE))/365</f>
        <v>#VALUE!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1530</v>
      </c>
      <c r="E400" s="3" t="s">
        <v>382</v>
      </c>
      <c r="F400" s="3">
        <v>1</v>
      </c>
      <c r="G400" s="3">
        <v>2</v>
      </c>
      <c r="H400" s="3" t="s">
        <v>42</v>
      </c>
      <c r="I400" s="3" t="s">
        <v>40</v>
      </c>
      <c r="J400" s="12" t="e">
        <f>(C400-VLOOKUP(H400,Riders!$A$2:$C$213,2,FALSE))/365</f>
        <v>#VALUE!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1530</v>
      </c>
      <c r="E401" s="3" t="s">
        <v>382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1530</v>
      </c>
      <c r="E402" s="3" t="s">
        <v>382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#VALUE!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1530</v>
      </c>
      <c r="E403" s="3" t="s">
        <v>382</v>
      </c>
      <c r="F403" s="3">
        <v>1</v>
      </c>
      <c r="G403" s="3">
        <v>5</v>
      </c>
      <c r="H403" s="3" t="s">
        <v>33</v>
      </c>
      <c r="I403" s="3" t="s">
        <v>27</v>
      </c>
      <c r="J403" s="12" t="e">
        <f>(C403-VLOOKUP(H403,Riders!$A$2:$C$213,2,FALSE))/365</f>
        <v>#VALUE!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1530</v>
      </c>
      <c r="E404" s="3" t="s">
        <v>382</v>
      </c>
      <c r="F404" s="3">
        <v>2</v>
      </c>
      <c r="G404" s="3">
        <v>1</v>
      </c>
      <c r="H404" s="3" t="s">
        <v>78</v>
      </c>
      <c r="I404" s="3" t="s">
        <v>19</v>
      </c>
      <c r="J404" s="12" t="e">
        <f>(C404-VLOOKUP(H404,Riders!$A$2:$C$213,2,FALSE))/365</f>
        <v>#VALUE!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1530</v>
      </c>
      <c r="E405" s="3" t="s">
        <v>382</v>
      </c>
      <c r="F405" s="3">
        <v>2</v>
      </c>
      <c r="G405" s="3">
        <v>2</v>
      </c>
      <c r="H405" s="3" t="s">
        <v>20</v>
      </c>
      <c r="I405" s="3" t="s">
        <v>21</v>
      </c>
      <c r="J405" s="12" t="e">
        <f>(C405-VLOOKUP(H405,Riders!$A$2:$C$213,2,FALSE))/365</f>
        <v>#VALUE!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1530</v>
      </c>
      <c r="E406" s="3" t="s">
        <v>382</v>
      </c>
      <c r="F406" s="3">
        <v>2</v>
      </c>
      <c r="G406" s="3">
        <v>3</v>
      </c>
      <c r="H406" s="3" t="s">
        <v>16</v>
      </c>
      <c r="I406" s="3" t="s">
        <v>17</v>
      </c>
      <c r="J406" s="12" t="e">
        <f>(C406-VLOOKUP(H406,Riders!$A$2:$C$213,2,FALSE))/365</f>
        <v>#VALUE!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1530</v>
      </c>
      <c r="E407" s="3" t="s">
        <v>382</v>
      </c>
      <c r="F407" s="3">
        <v>2</v>
      </c>
      <c r="G407" s="3">
        <v>4</v>
      </c>
      <c r="H407" s="3" t="s">
        <v>26</v>
      </c>
      <c r="I407" s="3" t="s">
        <v>27</v>
      </c>
      <c r="J407" s="12" t="e">
        <f>(C407-VLOOKUP(H407,Riders!$A$2:$C$213,2,FALSE))/365</f>
        <v>#VALUE!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1530</v>
      </c>
      <c r="E408" s="3" t="s">
        <v>382</v>
      </c>
      <c r="F408" s="3">
        <v>2</v>
      </c>
      <c r="G408" s="3">
        <v>5</v>
      </c>
      <c r="H408" s="3" t="s">
        <v>34</v>
      </c>
      <c r="I408" s="3" t="s">
        <v>19</v>
      </c>
      <c r="J408" s="12" t="e">
        <f>(C408-VLOOKUP(H408,Riders!$A$2:$C$213,2,FALSE))/365</f>
        <v>#VALUE!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1530</v>
      </c>
      <c r="E409" s="3" t="s">
        <v>382</v>
      </c>
      <c r="F409" s="3">
        <v>2</v>
      </c>
      <c r="G409" s="3">
        <v>6</v>
      </c>
      <c r="H409" s="3" t="s">
        <v>54</v>
      </c>
      <c r="I409" s="3" t="s">
        <v>44</v>
      </c>
      <c r="J409" s="12" t="e">
        <f>(C409-VLOOKUP(H409,Riders!$A$2:$C$213,2,FALSE))/365</f>
        <v>#VALUE!</v>
      </c>
      <c r="K409" s="3">
        <v>12</v>
      </c>
    </row>
    <row r="410" spans="1:11" x14ac:dyDescent="0.35">
      <c r="A410" s="3" t="s">
        <v>1753</v>
      </c>
      <c r="B410" s="3">
        <v>2021</v>
      </c>
      <c r="C410" s="22">
        <v>44413</v>
      </c>
      <c r="D410" s="3" t="s">
        <v>1543</v>
      </c>
      <c r="E410" s="3" t="s">
        <v>1532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1753</v>
      </c>
      <c r="B411" s="3">
        <v>2021</v>
      </c>
      <c r="C411" s="22">
        <v>44413</v>
      </c>
      <c r="D411" s="3" t="s">
        <v>1543</v>
      </c>
      <c r="E411" s="3" t="s">
        <v>1532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1753</v>
      </c>
      <c r="B412" s="3">
        <v>2021</v>
      </c>
      <c r="C412" s="22">
        <v>44413</v>
      </c>
      <c r="D412" s="3" t="s">
        <v>1543</v>
      </c>
      <c r="E412" s="3" t="s">
        <v>1532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1753</v>
      </c>
      <c r="B413" s="3">
        <v>2021</v>
      </c>
      <c r="C413" s="22">
        <v>44413</v>
      </c>
      <c r="D413" s="3" t="s">
        <v>1543</v>
      </c>
      <c r="E413" s="3" t="s">
        <v>1532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1753</v>
      </c>
      <c r="B414" s="3">
        <v>2021</v>
      </c>
      <c r="C414" s="22">
        <v>44413</v>
      </c>
      <c r="D414" s="3" t="s">
        <v>1543</v>
      </c>
      <c r="E414" s="3" t="s">
        <v>1532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1753</v>
      </c>
      <c r="B415" s="3">
        <v>2021</v>
      </c>
      <c r="C415" s="22">
        <v>44413</v>
      </c>
      <c r="D415" s="3" t="s">
        <v>1543</v>
      </c>
      <c r="E415" s="3" t="s">
        <v>1532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1753</v>
      </c>
      <c r="B416" s="3">
        <v>2021</v>
      </c>
      <c r="C416" s="22">
        <v>44413</v>
      </c>
      <c r="D416" s="3" t="s">
        <v>1543</v>
      </c>
      <c r="E416" s="3" t="s">
        <v>1532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1753</v>
      </c>
      <c r="B417" s="3">
        <v>2021</v>
      </c>
      <c r="C417" s="22">
        <v>44413</v>
      </c>
      <c r="D417" s="3" t="s">
        <v>1543</v>
      </c>
      <c r="E417" s="3" t="s">
        <v>1532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1753</v>
      </c>
      <c r="B418" s="3">
        <v>2021</v>
      </c>
      <c r="C418" s="22">
        <v>44413</v>
      </c>
      <c r="D418" s="3" t="s">
        <v>1543</v>
      </c>
      <c r="E418" s="3" t="s">
        <v>1532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1753</v>
      </c>
      <c r="B419" s="3">
        <v>2021</v>
      </c>
      <c r="C419" s="22">
        <v>44413</v>
      </c>
      <c r="D419" s="3" t="s">
        <v>1543</v>
      </c>
      <c r="E419" s="3" t="s">
        <v>1532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1753</v>
      </c>
      <c r="B420" s="3">
        <v>2021</v>
      </c>
      <c r="C420" s="22">
        <v>44413</v>
      </c>
      <c r="D420" s="3" t="s">
        <v>1543</v>
      </c>
      <c r="E420" s="3" t="s">
        <v>1532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1753</v>
      </c>
      <c r="B421" s="3">
        <v>2021</v>
      </c>
      <c r="C421" s="22">
        <v>44413</v>
      </c>
      <c r="D421" s="3" t="s">
        <v>1543</v>
      </c>
      <c r="E421" s="3" t="s">
        <v>1532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1753</v>
      </c>
      <c r="B422" s="3">
        <v>2021</v>
      </c>
      <c r="C422" s="22">
        <v>44413</v>
      </c>
      <c r="D422" s="3" t="s">
        <v>1543</v>
      </c>
      <c r="E422" s="3" t="s">
        <v>1532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1753</v>
      </c>
      <c r="B423" s="3">
        <v>2021</v>
      </c>
      <c r="C423" s="22">
        <v>44413</v>
      </c>
      <c r="D423" s="3" t="s">
        <v>1543</v>
      </c>
      <c r="E423" s="3" t="s">
        <v>1532</v>
      </c>
      <c r="F423" s="3">
        <v>3</v>
      </c>
      <c r="G423" s="3">
        <v>2</v>
      </c>
      <c r="H423" s="3" t="s">
        <v>418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1753</v>
      </c>
      <c r="B424" s="3">
        <v>2021</v>
      </c>
      <c r="C424" s="22">
        <v>44413</v>
      </c>
      <c r="D424" s="3" t="s">
        <v>1543</v>
      </c>
      <c r="E424" s="3" t="s">
        <v>1532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1753</v>
      </c>
      <c r="B425" s="3">
        <v>2021</v>
      </c>
      <c r="C425" s="22">
        <v>44413</v>
      </c>
      <c r="D425" s="3" t="s">
        <v>1543</v>
      </c>
      <c r="E425" s="3" t="s">
        <v>1532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1753</v>
      </c>
      <c r="B426" s="3">
        <v>2021</v>
      </c>
      <c r="C426" s="22">
        <v>44413</v>
      </c>
      <c r="D426" s="3" t="s">
        <v>1543</v>
      </c>
      <c r="E426" s="3" t="s">
        <v>1532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1753</v>
      </c>
      <c r="B427" s="3">
        <v>2021</v>
      </c>
      <c r="C427" s="22">
        <v>44413</v>
      </c>
      <c r="D427" s="3" t="s">
        <v>1543</v>
      </c>
      <c r="E427" s="3" t="s">
        <v>1532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1753</v>
      </c>
      <c r="B428" s="3">
        <v>2021</v>
      </c>
      <c r="C428" s="22">
        <v>44413</v>
      </c>
      <c r="D428" s="3" t="s">
        <v>1543</v>
      </c>
      <c r="E428" s="3" t="s">
        <v>1533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1753</v>
      </c>
      <c r="B429" s="3">
        <v>2021</v>
      </c>
      <c r="C429" s="22">
        <v>44413</v>
      </c>
      <c r="D429" s="3" t="s">
        <v>1543</v>
      </c>
      <c r="E429" s="3" t="s">
        <v>1533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1753</v>
      </c>
      <c r="B430" s="3">
        <v>2021</v>
      </c>
      <c r="C430" s="22">
        <v>44413</v>
      </c>
      <c r="D430" s="3" t="s">
        <v>1543</v>
      </c>
      <c r="E430" s="3" t="s">
        <v>1533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1753</v>
      </c>
      <c r="B431" s="3">
        <v>2021</v>
      </c>
      <c r="C431" s="22">
        <v>44413</v>
      </c>
      <c r="D431" s="3" t="s">
        <v>1543</v>
      </c>
      <c r="E431" s="3" t="s">
        <v>1533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1753</v>
      </c>
      <c r="B432" s="3">
        <v>2021</v>
      </c>
      <c r="C432" s="22">
        <v>44413</v>
      </c>
      <c r="D432" s="3" t="s">
        <v>1543</v>
      </c>
      <c r="E432" s="3" t="s">
        <v>1533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1753</v>
      </c>
      <c r="B433" s="3">
        <v>2021</v>
      </c>
      <c r="C433" s="22">
        <v>44413</v>
      </c>
      <c r="D433" s="3" t="s">
        <v>1543</v>
      </c>
      <c r="E433" s="3" t="s">
        <v>1533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1753</v>
      </c>
      <c r="B434" s="3">
        <v>2021</v>
      </c>
      <c r="C434" s="22">
        <v>44413</v>
      </c>
      <c r="D434" s="3" t="s">
        <v>1543</v>
      </c>
      <c r="E434" s="3" t="s">
        <v>1533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1753</v>
      </c>
      <c r="B435" s="3">
        <v>2021</v>
      </c>
      <c r="C435" s="22">
        <v>44413</v>
      </c>
      <c r="D435" s="3" t="s">
        <v>1543</v>
      </c>
      <c r="E435" s="3" t="s">
        <v>1533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1753</v>
      </c>
      <c r="B436" s="3">
        <v>2021</v>
      </c>
      <c r="C436" s="22">
        <v>44413</v>
      </c>
      <c r="D436" s="3" t="s">
        <v>1543</v>
      </c>
      <c r="E436" s="3" t="s">
        <v>1533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1753</v>
      </c>
      <c r="B437" s="3">
        <v>2021</v>
      </c>
      <c r="C437" s="22">
        <v>44413</v>
      </c>
      <c r="D437" s="3" t="s">
        <v>1543</v>
      </c>
      <c r="E437" s="3" t="s">
        <v>1533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1753</v>
      </c>
      <c r="B438" s="3">
        <v>2021</v>
      </c>
      <c r="C438" s="22">
        <v>44413</v>
      </c>
      <c r="D438" s="3" t="s">
        <v>1543</v>
      </c>
      <c r="E438" s="3" t="s">
        <v>1533</v>
      </c>
      <c r="F438" s="3">
        <v>2</v>
      </c>
      <c r="G438" s="3">
        <v>5</v>
      </c>
      <c r="H438" s="3" t="s">
        <v>418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1753</v>
      </c>
      <c r="B439" s="3">
        <v>2021</v>
      </c>
      <c r="C439" s="22">
        <v>44413</v>
      </c>
      <c r="D439" s="3" t="s">
        <v>1543</v>
      </c>
      <c r="E439" s="3" t="s">
        <v>1533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1753</v>
      </c>
      <c r="B440" s="3">
        <v>2021</v>
      </c>
      <c r="C440" s="22">
        <v>44413</v>
      </c>
      <c r="D440" s="3" t="s">
        <v>1543</v>
      </c>
      <c r="E440" s="3" t="s">
        <v>382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1753</v>
      </c>
      <c r="B441" s="3">
        <v>2021</v>
      </c>
      <c r="C441" s="22">
        <v>44413</v>
      </c>
      <c r="D441" s="3" t="s">
        <v>1543</v>
      </c>
      <c r="E441" s="3" t="s">
        <v>382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1753</v>
      </c>
      <c r="B442" s="3">
        <v>2021</v>
      </c>
      <c r="C442" s="22">
        <v>44413</v>
      </c>
      <c r="D442" s="3" t="s">
        <v>1543</v>
      </c>
      <c r="E442" s="3" t="s">
        <v>382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1753</v>
      </c>
      <c r="B443" s="3">
        <v>2021</v>
      </c>
      <c r="C443" s="22">
        <v>44413</v>
      </c>
      <c r="D443" s="3" t="s">
        <v>1543</v>
      </c>
      <c r="E443" s="3" t="s">
        <v>382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1753</v>
      </c>
      <c r="B444" s="3">
        <v>2021</v>
      </c>
      <c r="C444" s="22">
        <v>44413</v>
      </c>
      <c r="D444" s="3" t="s">
        <v>1543</v>
      </c>
      <c r="E444" s="3" t="s">
        <v>382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1753</v>
      </c>
      <c r="B445" s="3">
        <v>2021</v>
      </c>
      <c r="C445" s="22">
        <v>44413</v>
      </c>
      <c r="D445" s="3" t="s">
        <v>1543</v>
      </c>
      <c r="E445" s="3" t="s">
        <v>382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1753</v>
      </c>
      <c r="B446" s="3">
        <v>2021</v>
      </c>
      <c r="C446" s="22">
        <v>44413</v>
      </c>
      <c r="D446" s="3" t="s">
        <v>1543</v>
      </c>
      <c r="E446" s="3" t="s">
        <v>382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1753</v>
      </c>
      <c r="B447" s="3">
        <v>2021</v>
      </c>
      <c r="C447" s="22">
        <v>44413</v>
      </c>
      <c r="D447" s="3" t="s">
        <v>1543</v>
      </c>
      <c r="E447" s="3" t="s">
        <v>382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1753</v>
      </c>
      <c r="B448" s="3">
        <v>2021</v>
      </c>
      <c r="C448" s="22">
        <v>44413</v>
      </c>
      <c r="D448" s="3" t="s">
        <v>1543</v>
      </c>
      <c r="E448" s="3" t="s">
        <v>382</v>
      </c>
      <c r="F448" s="3">
        <v>2</v>
      </c>
      <c r="G448" s="3">
        <v>3</v>
      </c>
      <c r="H448" s="3" t="s">
        <v>418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1753</v>
      </c>
      <c r="B449" s="3">
        <v>2021</v>
      </c>
      <c r="C449" s="22">
        <v>44413</v>
      </c>
      <c r="D449" s="3" t="s">
        <v>1543</v>
      </c>
      <c r="E449" s="3" t="s">
        <v>382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1753</v>
      </c>
      <c r="B450" s="3">
        <v>2021</v>
      </c>
      <c r="C450" s="22">
        <v>44413</v>
      </c>
      <c r="D450" s="3" t="s">
        <v>1543</v>
      </c>
      <c r="E450" s="3" t="s">
        <v>382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1753</v>
      </c>
      <c r="B451" s="3">
        <v>2021</v>
      </c>
      <c r="C451" s="22">
        <v>44413</v>
      </c>
      <c r="D451" s="3" t="s">
        <v>1543</v>
      </c>
      <c r="E451" s="3" t="s">
        <v>382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1753</v>
      </c>
      <c r="B452" s="3">
        <v>2021</v>
      </c>
      <c r="C452" s="22">
        <v>44412</v>
      </c>
      <c r="D452" s="3" t="s">
        <v>1543</v>
      </c>
      <c r="E452" s="3" t="s">
        <v>471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1753</v>
      </c>
      <c r="B453" s="3">
        <v>2021</v>
      </c>
      <c r="C453" s="22">
        <v>44412</v>
      </c>
      <c r="D453" s="3" t="s">
        <v>1543</v>
      </c>
      <c r="E453" s="3" t="s">
        <v>471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1753</v>
      </c>
      <c r="B454" s="3">
        <v>2021</v>
      </c>
      <c r="C454" s="22">
        <v>44412</v>
      </c>
      <c r="D454" s="3" t="s">
        <v>1543</v>
      </c>
      <c r="E454" s="3" t="s">
        <v>471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1753</v>
      </c>
      <c r="B455" s="3">
        <v>2021</v>
      </c>
      <c r="C455" s="22">
        <v>44412</v>
      </c>
      <c r="D455" s="3" t="s">
        <v>1543</v>
      </c>
      <c r="E455" s="3" t="s">
        <v>471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1753</v>
      </c>
      <c r="B456" s="3">
        <v>2021</v>
      </c>
      <c r="C456" s="22">
        <v>44412</v>
      </c>
      <c r="D456" s="3" t="s">
        <v>1543</v>
      </c>
      <c r="E456" s="3" t="s">
        <v>471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1753</v>
      </c>
      <c r="B457" s="3">
        <v>2021</v>
      </c>
      <c r="C457" s="22">
        <v>44412</v>
      </c>
      <c r="D457" s="3" t="s">
        <v>1543</v>
      </c>
      <c r="E457" s="3" t="s">
        <v>471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1753</v>
      </c>
      <c r="B458" s="3">
        <v>2021</v>
      </c>
      <c r="C458" s="22">
        <v>44412</v>
      </c>
      <c r="D458" s="3" t="s">
        <v>1543</v>
      </c>
      <c r="E458" s="3" t="s">
        <v>471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1753</v>
      </c>
      <c r="B459" s="3">
        <v>2021</v>
      </c>
      <c r="C459" s="22">
        <v>44412</v>
      </c>
      <c r="D459" s="3" t="s">
        <v>1543</v>
      </c>
      <c r="E459" s="3" t="s">
        <v>471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1753</v>
      </c>
      <c r="B460" s="3">
        <v>2021</v>
      </c>
      <c r="C460" s="22">
        <v>44412</v>
      </c>
      <c r="D460" s="3" t="s">
        <v>1543</v>
      </c>
      <c r="E460" s="3" t="s">
        <v>471</v>
      </c>
      <c r="F460" s="3">
        <v>2</v>
      </c>
      <c r="G460" s="3">
        <v>4</v>
      </c>
      <c r="H460" s="3" t="s">
        <v>419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1753</v>
      </c>
      <c r="B461" s="3">
        <v>2021</v>
      </c>
      <c r="C461" s="22">
        <v>44412</v>
      </c>
      <c r="D461" s="3" t="s">
        <v>1543</v>
      </c>
      <c r="E461" s="3" t="s">
        <v>471</v>
      </c>
      <c r="F461" s="3">
        <v>2</v>
      </c>
      <c r="G461" s="3">
        <v>5</v>
      </c>
      <c r="H461" s="3" t="s">
        <v>337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1753</v>
      </c>
      <c r="B462" s="3">
        <v>2021</v>
      </c>
      <c r="C462" s="22">
        <v>44412</v>
      </c>
      <c r="D462" s="3" t="s">
        <v>1543</v>
      </c>
      <c r="E462" s="3" t="s">
        <v>471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1753</v>
      </c>
      <c r="B463" s="3">
        <v>2021</v>
      </c>
      <c r="C463" s="22">
        <v>44412</v>
      </c>
      <c r="D463" s="3" t="s">
        <v>1543</v>
      </c>
      <c r="E463" s="3" t="s">
        <v>471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1753</v>
      </c>
      <c r="B464" s="3">
        <v>2021</v>
      </c>
      <c r="C464" s="22">
        <v>44412</v>
      </c>
      <c r="D464" s="3" t="s">
        <v>1543</v>
      </c>
      <c r="E464" s="3" t="s">
        <v>471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1753</v>
      </c>
      <c r="B465" s="3">
        <v>2021</v>
      </c>
      <c r="C465" s="22">
        <v>44412</v>
      </c>
      <c r="D465" s="3" t="s">
        <v>1543</v>
      </c>
      <c r="E465" s="3" t="s">
        <v>471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1753</v>
      </c>
      <c r="B466" s="3">
        <v>2021</v>
      </c>
      <c r="C466" s="22">
        <v>44412</v>
      </c>
      <c r="D466" s="3" t="s">
        <v>1543</v>
      </c>
      <c r="E466" s="3" t="s">
        <v>471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1753</v>
      </c>
      <c r="B467" s="3">
        <v>2021</v>
      </c>
      <c r="C467" s="22">
        <v>44412</v>
      </c>
      <c r="D467" s="3" t="s">
        <v>1543</v>
      </c>
      <c r="E467" s="3" t="s">
        <v>471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1753</v>
      </c>
      <c r="B468" s="3">
        <v>2021</v>
      </c>
      <c r="C468" s="22">
        <v>44412</v>
      </c>
      <c r="D468" s="3" t="s">
        <v>1543</v>
      </c>
      <c r="E468" s="3" t="s">
        <v>471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1753</v>
      </c>
      <c r="B469" s="3">
        <v>2021</v>
      </c>
      <c r="C469" s="22">
        <v>44412</v>
      </c>
      <c r="D469" s="3" t="s">
        <v>1543</v>
      </c>
      <c r="E469" s="3" t="s">
        <v>471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1753</v>
      </c>
      <c r="B470" s="3">
        <v>2021</v>
      </c>
      <c r="C470" s="22">
        <v>44412</v>
      </c>
      <c r="D470" s="3" t="s">
        <v>1543</v>
      </c>
      <c r="E470" s="3" t="s">
        <v>471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1753</v>
      </c>
      <c r="B471" s="3">
        <v>2021</v>
      </c>
      <c r="C471" s="22">
        <v>44412</v>
      </c>
      <c r="D471" s="3" t="s">
        <v>1543</v>
      </c>
      <c r="E471" s="3" t="s">
        <v>471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1753</v>
      </c>
      <c r="B472" s="3">
        <v>2021</v>
      </c>
      <c r="C472" s="22">
        <v>44412</v>
      </c>
      <c r="D472" s="3" t="s">
        <v>1543</v>
      </c>
      <c r="E472" s="3" t="s">
        <v>471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1753</v>
      </c>
      <c r="B473" s="3">
        <v>2021</v>
      </c>
      <c r="C473" s="22">
        <v>44412</v>
      </c>
      <c r="D473" s="3" t="s">
        <v>1543</v>
      </c>
      <c r="E473" s="3" t="s">
        <v>471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1753</v>
      </c>
      <c r="B474" s="3">
        <v>2021</v>
      </c>
      <c r="C474" s="22">
        <v>44412</v>
      </c>
      <c r="D474" s="3" t="s">
        <v>1543</v>
      </c>
      <c r="E474" s="3" t="s">
        <v>471</v>
      </c>
      <c r="F474" s="3">
        <v>4</v>
      </c>
      <c r="G474" s="3">
        <v>6</v>
      </c>
      <c r="H474" s="3" t="s">
        <v>1544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1753</v>
      </c>
      <c r="B475" s="3">
        <v>2021</v>
      </c>
      <c r="C475" s="22">
        <v>44412</v>
      </c>
      <c r="D475" s="3" t="s">
        <v>1543</v>
      </c>
      <c r="E475" s="3" t="s">
        <v>471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1753</v>
      </c>
      <c r="B476" s="3">
        <v>2021</v>
      </c>
      <c r="C476" s="22">
        <v>44412</v>
      </c>
      <c r="D476" s="3" t="s">
        <v>1543</v>
      </c>
      <c r="E476" s="3" t="s">
        <v>471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1753</v>
      </c>
      <c r="B477" s="3">
        <v>2021</v>
      </c>
      <c r="C477" s="22">
        <v>44412</v>
      </c>
      <c r="D477" s="3" t="s">
        <v>1543</v>
      </c>
      <c r="E477" s="3" t="s">
        <v>471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1753</v>
      </c>
      <c r="B478" s="3">
        <v>2021</v>
      </c>
      <c r="C478" s="22">
        <v>44412</v>
      </c>
      <c r="D478" s="3" t="s">
        <v>1543</v>
      </c>
      <c r="E478" s="3" t="s">
        <v>471</v>
      </c>
      <c r="F478" s="3">
        <v>5</v>
      </c>
      <c r="G478" s="3">
        <v>4</v>
      </c>
      <c r="H478" s="3" t="s">
        <v>418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1753</v>
      </c>
      <c r="B479" s="3">
        <v>2021</v>
      </c>
      <c r="C479" s="22">
        <v>44412</v>
      </c>
      <c r="D479" s="3" t="s">
        <v>1543</v>
      </c>
      <c r="E479" s="3" t="s">
        <v>471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1753</v>
      </c>
      <c r="B480" s="3">
        <v>2021</v>
      </c>
      <c r="C480" s="22">
        <v>44412</v>
      </c>
      <c r="D480" s="3" t="s">
        <v>1543</v>
      </c>
      <c r="E480" s="3" t="s">
        <v>471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1753</v>
      </c>
      <c r="B481" s="3">
        <v>2021</v>
      </c>
      <c r="C481" s="22">
        <v>44412</v>
      </c>
      <c r="D481" s="3" t="s">
        <v>1543</v>
      </c>
      <c r="E481" s="3" t="s">
        <v>1531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1753</v>
      </c>
      <c r="B482" s="3">
        <v>2021</v>
      </c>
      <c r="C482" s="22">
        <v>44412</v>
      </c>
      <c r="D482" s="3" t="s">
        <v>1543</v>
      </c>
      <c r="E482" s="3" t="s">
        <v>1531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1753</v>
      </c>
      <c r="B483" s="3">
        <v>2021</v>
      </c>
      <c r="C483" s="22">
        <v>44412</v>
      </c>
      <c r="D483" s="3" t="s">
        <v>1543</v>
      </c>
      <c r="E483" s="3" t="s">
        <v>1531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1753</v>
      </c>
      <c r="B484" s="3">
        <v>2021</v>
      </c>
      <c r="C484" s="22">
        <v>44412</v>
      </c>
      <c r="D484" s="3" t="s">
        <v>1543</v>
      </c>
      <c r="E484" s="3" t="s">
        <v>1531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1753</v>
      </c>
      <c r="B485" s="3">
        <v>2021</v>
      </c>
      <c r="C485" s="22">
        <v>44412</v>
      </c>
      <c r="D485" s="3" t="s">
        <v>1543</v>
      </c>
      <c r="E485" s="3" t="s">
        <v>1531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1753</v>
      </c>
      <c r="B486" s="3">
        <v>2021</v>
      </c>
      <c r="C486" s="22">
        <v>44412</v>
      </c>
      <c r="D486" s="3" t="s">
        <v>1543</v>
      </c>
      <c r="E486" s="3" t="s">
        <v>1531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1753</v>
      </c>
      <c r="B487" s="3">
        <v>2021</v>
      </c>
      <c r="C487" s="22">
        <v>44412</v>
      </c>
      <c r="D487" s="3" t="s">
        <v>1543</v>
      </c>
      <c r="E487" s="3" t="s">
        <v>1531</v>
      </c>
      <c r="F487" s="3">
        <v>2</v>
      </c>
      <c r="G487" s="3">
        <v>2</v>
      </c>
      <c r="H487" s="3" t="s">
        <v>418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1753</v>
      </c>
      <c r="B488" s="3">
        <v>2021</v>
      </c>
      <c r="C488" s="22">
        <v>44412</v>
      </c>
      <c r="D488" s="3" t="s">
        <v>1543</v>
      </c>
      <c r="E488" s="3" t="s">
        <v>1531</v>
      </c>
      <c r="F488" s="3">
        <v>2</v>
      </c>
      <c r="G488" s="3">
        <v>3</v>
      </c>
      <c r="H488" s="3" t="s">
        <v>1544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1753</v>
      </c>
      <c r="B489" s="3">
        <v>2021</v>
      </c>
      <c r="C489" s="22">
        <v>44412</v>
      </c>
      <c r="D489" s="3" t="s">
        <v>1543</v>
      </c>
      <c r="E489" s="3" t="s">
        <v>1531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1753</v>
      </c>
      <c r="B490" s="3">
        <v>2021</v>
      </c>
      <c r="C490" s="22">
        <v>44412</v>
      </c>
      <c r="D490" s="3" t="s">
        <v>1543</v>
      </c>
      <c r="E490" s="3" t="s">
        <v>1531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1753</v>
      </c>
      <c r="B491" s="3">
        <v>2021</v>
      </c>
      <c r="C491" s="22">
        <v>44412</v>
      </c>
      <c r="D491" s="3" t="s">
        <v>1543</v>
      </c>
      <c r="E491" s="3" t="s">
        <v>1531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1753</v>
      </c>
      <c r="B492" s="3">
        <v>2021</v>
      </c>
      <c r="C492" s="22">
        <v>44412</v>
      </c>
      <c r="D492" s="3" t="s">
        <v>1543</v>
      </c>
      <c r="E492" s="3" t="s">
        <v>1531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1753</v>
      </c>
      <c r="B493" s="3">
        <v>2021</v>
      </c>
      <c r="C493" s="22">
        <v>44412</v>
      </c>
      <c r="D493" s="3" t="s">
        <v>1543</v>
      </c>
      <c r="E493" s="3" t="s">
        <v>1531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1753</v>
      </c>
      <c r="B494" s="3">
        <v>2021</v>
      </c>
      <c r="C494" s="22">
        <v>44412</v>
      </c>
      <c r="D494" s="3" t="s">
        <v>1543</v>
      </c>
      <c r="E494" s="3" t="s">
        <v>1531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1753</v>
      </c>
      <c r="B495" s="3">
        <v>2021</v>
      </c>
      <c r="C495" s="22">
        <v>44412</v>
      </c>
      <c r="D495" s="3" t="s">
        <v>1543</v>
      </c>
      <c r="E495" s="3" t="s">
        <v>1531</v>
      </c>
      <c r="F495" s="3">
        <v>3</v>
      </c>
      <c r="G495" s="3">
        <v>5</v>
      </c>
      <c r="H495" s="3" t="s">
        <v>419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1753</v>
      </c>
      <c r="B496" s="3">
        <v>2021</v>
      </c>
      <c r="C496" s="22">
        <v>44412</v>
      </c>
      <c r="D496" s="3" t="s">
        <v>1543</v>
      </c>
      <c r="E496" s="3" t="s">
        <v>1531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1753</v>
      </c>
      <c r="B497" s="3">
        <v>2021</v>
      </c>
      <c r="C497" s="22">
        <v>44412</v>
      </c>
      <c r="D497" s="3" t="s">
        <v>1543</v>
      </c>
      <c r="E497" s="3" t="s">
        <v>1531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1753</v>
      </c>
      <c r="B498" s="3">
        <v>2021</v>
      </c>
      <c r="C498" s="22">
        <v>44412</v>
      </c>
      <c r="D498" s="3" t="s">
        <v>1543</v>
      </c>
      <c r="E498" s="3" t="s">
        <v>1531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1753</v>
      </c>
      <c r="B499" s="3">
        <v>2021</v>
      </c>
      <c r="C499" s="22">
        <v>44412</v>
      </c>
      <c r="D499" s="3" t="s">
        <v>1543</v>
      </c>
      <c r="E499" s="3" t="s">
        <v>1531</v>
      </c>
      <c r="F499" s="3">
        <v>4</v>
      </c>
      <c r="G499" s="3">
        <v>4</v>
      </c>
      <c r="H499" s="3" t="s">
        <v>337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1542</v>
      </c>
      <c r="E500" s="3" t="s">
        <v>471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1542</v>
      </c>
      <c r="E501" s="3" t="s">
        <v>471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1542</v>
      </c>
      <c r="E502" s="3" t="s">
        <v>471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1542</v>
      </c>
      <c r="E503" s="3" t="s">
        <v>471</v>
      </c>
      <c r="F503" s="3">
        <v>1</v>
      </c>
      <c r="G503" s="3">
        <v>4</v>
      </c>
      <c r="H503" s="3" t="s">
        <v>1545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1542</v>
      </c>
      <c r="E504" s="3" t="s">
        <v>471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1542</v>
      </c>
      <c r="E505" s="3" t="s">
        <v>471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1542</v>
      </c>
      <c r="E506" s="3" t="s">
        <v>471</v>
      </c>
      <c r="F506" s="3">
        <v>2</v>
      </c>
      <c r="G506" s="3">
        <v>2</v>
      </c>
      <c r="H506" s="3" t="s">
        <v>1544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1542</v>
      </c>
      <c r="E507" s="3" t="s">
        <v>471</v>
      </c>
      <c r="F507" s="3">
        <v>2</v>
      </c>
      <c r="G507" s="3">
        <v>3</v>
      </c>
      <c r="H507" s="3" t="s">
        <v>1519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1542</v>
      </c>
      <c r="E508" s="3" t="s">
        <v>471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1542</v>
      </c>
      <c r="E509" s="3" t="s">
        <v>471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1542</v>
      </c>
      <c r="E510" s="3" t="s">
        <v>471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1542</v>
      </c>
      <c r="E511" s="3" t="s">
        <v>471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1542</v>
      </c>
      <c r="E512" s="3" t="s">
        <v>471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1542</v>
      </c>
      <c r="E513" s="3" t="s">
        <v>471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1542</v>
      </c>
      <c r="E514" s="3" t="s">
        <v>471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1542</v>
      </c>
      <c r="E515" s="3" t="s">
        <v>471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1542</v>
      </c>
      <c r="E516" s="3" t="s">
        <v>1531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1542</v>
      </c>
      <c r="E517" s="3" t="s">
        <v>1531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1542</v>
      </c>
      <c r="E518" s="3" t="s">
        <v>1531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1542</v>
      </c>
      <c r="E519" s="3" t="s">
        <v>1531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1542</v>
      </c>
      <c r="E520" s="3" t="s">
        <v>1531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1542</v>
      </c>
      <c r="E521" s="3" t="s">
        <v>1531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1542</v>
      </c>
      <c r="E522" s="3" t="s">
        <v>1531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1542</v>
      </c>
      <c r="E523" s="3" t="s">
        <v>1531</v>
      </c>
      <c r="F523" s="3">
        <v>2</v>
      </c>
      <c r="G523" s="3">
        <v>3</v>
      </c>
      <c r="H523" s="3" t="s">
        <v>1545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1542</v>
      </c>
      <c r="E524" s="3" t="s">
        <v>1531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1542</v>
      </c>
      <c r="E525" s="3" t="s">
        <v>1531</v>
      </c>
      <c r="F525" s="3">
        <v>2</v>
      </c>
      <c r="G525" s="3">
        <v>5</v>
      </c>
      <c r="H525" s="3" t="s">
        <v>1519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1542</v>
      </c>
      <c r="E526" s="3" t="s">
        <v>1531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1542</v>
      </c>
      <c r="E527" s="3" t="s">
        <v>1532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1542</v>
      </c>
      <c r="E528" s="3" t="s">
        <v>1532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1542</v>
      </c>
      <c r="E529" s="3" t="s">
        <v>1532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1542</v>
      </c>
      <c r="E530" s="3" t="s">
        <v>1532</v>
      </c>
      <c r="F530" s="3">
        <v>1</v>
      </c>
      <c r="G530" s="3">
        <v>4</v>
      </c>
      <c r="H530" s="3" t="s">
        <v>1544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1542</v>
      </c>
      <c r="E531" s="3" t="s">
        <v>1532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1542</v>
      </c>
      <c r="E532" s="3" t="s">
        <v>1532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1542</v>
      </c>
      <c r="E533" s="3" t="s">
        <v>1532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1542</v>
      </c>
      <c r="E534" s="3" t="s">
        <v>1532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1542</v>
      </c>
      <c r="E535" s="3" t="s">
        <v>1532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1542</v>
      </c>
      <c r="E536" s="3" t="s">
        <v>1532</v>
      </c>
      <c r="F536" s="3">
        <v>2</v>
      </c>
      <c r="G536" s="3">
        <v>4</v>
      </c>
      <c r="H536" s="3" t="s">
        <v>1545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1542</v>
      </c>
      <c r="E537" s="3" t="s">
        <v>1532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1542</v>
      </c>
      <c r="E538" s="3" t="s">
        <v>382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1542</v>
      </c>
      <c r="E539" s="3" t="s">
        <v>382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1542</v>
      </c>
      <c r="E540" s="3" t="s">
        <v>382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1542</v>
      </c>
      <c r="E541" s="3" t="s">
        <v>382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1542</v>
      </c>
      <c r="E542" s="3" t="s">
        <v>382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1542</v>
      </c>
      <c r="E543" s="3" t="s">
        <v>382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1542</v>
      </c>
      <c r="E544" s="3" t="s">
        <v>382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1542</v>
      </c>
      <c r="E545" s="3" t="s">
        <v>382</v>
      </c>
      <c r="F545" s="3">
        <v>2</v>
      </c>
      <c r="G545" s="3">
        <v>2</v>
      </c>
      <c r="H545" s="3" t="s">
        <v>1544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1542</v>
      </c>
      <c r="E546" s="3" t="s">
        <v>382</v>
      </c>
      <c r="F546" s="3">
        <v>2</v>
      </c>
      <c r="G546" s="3">
        <v>3</v>
      </c>
      <c r="H546" s="3" t="s">
        <v>1545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1542</v>
      </c>
      <c r="E547" s="3" t="s">
        <v>382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1530</v>
      </c>
      <c r="E548" s="3" t="s">
        <v>471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1530</v>
      </c>
      <c r="E549" s="3" t="s">
        <v>471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1530</v>
      </c>
      <c r="E550" s="3" t="s">
        <v>471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1530</v>
      </c>
      <c r="E551" s="3" t="s">
        <v>471</v>
      </c>
      <c r="F551" s="3">
        <v>1</v>
      </c>
      <c r="G551" s="3">
        <v>4</v>
      </c>
      <c r="H551" s="3" t="s">
        <v>1544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1530</v>
      </c>
      <c r="E552" s="3" t="s">
        <v>471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1530</v>
      </c>
      <c r="E553" s="3" t="s">
        <v>471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1530</v>
      </c>
      <c r="E554" s="3" t="s">
        <v>471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1530</v>
      </c>
      <c r="E555" s="3" t="s">
        <v>471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1530</v>
      </c>
      <c r="E556" s="3" t="s">
        <v>471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1530</v>
      </c>
      <c r="E557" s="3" t="s">
        <v>471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1530</v>
      </c>
      <c r="E558" s="3" t="s">
        <v>471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1530</v>
      </c>
      <c r="E559" s="3" t="s">
        <v>471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1530</v>
      </c>
      <c r="E560" s="3" t="s">
        <v>471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1530</v>
      </c>
      <c r="E561" s="3" t="s">
        <v>471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1530</v>
      </c>
      <c r="E562" s="3" t="s">
        <v>471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1530</v>
      </c>
      <c r="E563" s="3" t="s">
        <v>471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1530</v>
      </c>
      <c r="E564" s="3" t="s">
        <v>471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1530</v>
      </c>
      <c r="E565" s="3" t="s">
        <v>471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1530</v>
      </c>
      <c r="E566" s="3" t="s">
        <v>471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1530</v>
      </c>
      <c r="E567" s="3" t="s">
        <v>471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1530</v>
      </c>
      <c r="E568" s="3" t="s">
        <v>471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1530</v>
      </c>
      <c r="E569" s="3" t="s">
        <v>471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1530</v>
      </c>
      <c r="E570" s="3" t="s">
        <v>471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1530</v>
      </c>
      <c r="E571" s="3" t="s">
        <v>471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1530</v>
      </c>
      <c r="E572" s="3" t="s">
        <v>471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1530</v>
      </c>
      <c r="E573" s="3" t="s">
        <v>471</v>
      </c>
      <c r="F573" s="3">
        <v>5</v>
      </c>
      <c r="G573" s="3">
        <v>5</v>
      </c>
      <c r="H573" s="3" t="s">
        <v>419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1530</v>
      </c>
      <c r="E574" s="3" t="s">
        <v>471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1530</v>
      </c>
      <c r="E575" s="3" t="s">
        <v>1531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1530</v>
      </c>
      <c r="E576" s="3" t="s">
        <v>1531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1530</v>
      </c>
      <c r="E577" s="3" t="s">
        <v>1531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1530</v>
      </c>
      <c r="E578" s="3" t="s">
        <v>1531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1530</v>
      </c>
      <c r="E579" s="3" t="s">
        <v>1531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1530</v>
      </c>
      <c r="E580" s="3" t="s">
        <v>1531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1530</v>
      </c>
      <c r="E581" s="3" t="s">
        <v>1531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1530</v>
      </c>
      <c r="E582" s="3" t="s">
        <v>1531</v>
      </c>
      <c r="F582" s="3">
        <v>2</v>
      </c>
      <c r="G582" s="3">
        <v>4</v>
      </c>
      <c r="H582" s="3" t="s">
        <v>419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1530</v>
      </c>
      <c r="E583" s="3" t="s">
        <v>1531</v>
      </c>
      <c r="F583" s="3">
        <v>2</v>
      </c>
      <c r="G583" s="3">
        <v>5</v>
      </c>
      <c r="H583" s="3" t="s">
        <v>1544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1530</v>
      </c>
      <c r="E584" s="3" t="s">
        <v>1531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1530</v>
      </c>
      <c r="E585" s="3" t="s">
        <v>1531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1530</v>
      </c>
      <c r="E586" s="3" t="s">
        <v>1531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1530</v>
      </c>
      <c r="E587" s="3" t="s">
        <v>1531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1530</v>
      </c>
      <c r="E588" s="3" t="s">
        <v>1531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1530</v>
      </c>
      <c r="E589" s="3" t="s">
        <v>1531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1530</v>
      </c>
      <c r="E590" s="3" t="s">
        <v>1531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1530</v>
      </c>
      <c r="E591" s="3" t="s">
        <v>1531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1530</v>
      </c>
      <c r="E592" s="3" t="s">
        <v>1532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1530</v>
      </c>
      <c r="E593" s="3" t="s">
        <v>1532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1530</v>
      </c>
      <c r="E594" s="3" t="s">
        <v>1532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1530</v>
      </c>
      <c r="E595" s="3" t="s">
        <v>1532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1530</v>
      </c>
      <c r="E596" s="3" t="s">
        <v>1532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1530</v>
      </c>
      <c r="E597" s="3" t="s">
        <v>1532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1530</v>
      </c>
      <c r="E598" s="3" t="s">
        <v>1532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1530</v>
      </c>
      <c r="E599" s="3" t="s">
        <v>1532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1530</v>
      </c>
      <c r="E600" s="3" t="s">
        <v>1532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1530</v>
      </c>
      <c r="E601" s="3" t="s">
        <v>1532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1530</v>
      </c>
      <c r="E602" s="3" t="s">
        <v>1532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1530</v>
      </c>
      <c r="E603" s="3" t="s">
        <v>1532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1530</v>
      </c>
      <c r="E604" s="3" t="s">
        <v>1532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1530</v>
      </c>
      <c r="E605" s="3" t="s">
        <v>1532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1530</v>
      </c>
      <c r="E606" s="3" t="s">
        <v>1532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1530</v>
      </c>
      <c r="E607" s="3" t="s">
        <v>1532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1530</v>
      </c>
      <c r="E608" s="3" t="s">
        <v>1532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1530</v>
      </c>
      <c r="E609" s="3" t="s">
        <v>1532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1530</v>
      </c>
      <c r="E610" s="3" t="s">
        <v>1533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1530</v>
      </c>
      <c r="E611" s="3" t="s">
        <v>1533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1530</v>
      </c>
      <c r="E612" s="3" t="s">
        <v>1533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1530</v>
      </c>
      <c r="E613" s="3" t="s">
        <v>1533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1530</v>
      </c>
      <c r="E614" s="3" t="s">
        <v>1533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1530</v>
      </c>
      <c r="E615" s="3" t="s">
        <v>1533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1530</v>
      </c>
      <c r="E616" s="3" t="s">
        <v>1533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1530</v>
      </c>
      <c r="E617" s="3" t="s">
        <v>1533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1530</v>
      </c>
      <c r="E618" s="3" t="s">
        <v>1533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1530</v>
      </c>
      <c r="E619" s="3" t="s">
        <v>1533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1530</v>
      </c>
      <c r="E620" s="3" t="s">
        <v>1533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1530</v>
      </c>
      <c r="E621" s="3" t="s">
        <v>1533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1530</v>
      </c>
      <c r="E622" s="3" t="s">
        <v>382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1530</v>
      </c>
      <c r="E623" s="3" t="s">
        <v>382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1530</v>
      </c>
      <c r="E624" s="3" t="s">
        <v>382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1530</v>
      </c>
      <c r="E625" s="3" t="s">
        <v>382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1530</v>
      </c>
      <c r="E626" s="3" t="s">
        <v>382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1530</v>
      </c>
      <c r="E627" s="3" t="s">
        <v>382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1530</v>
      </c>
      <c r="E628" s="3" t="s">
        <v>382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1530</v>
      </c>
      <c r="E629" s="3" t="s">
        <v>382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1530</v>
      </c>
      <c r="E630" s="3" t="s">
        <v>382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1530</v>
      </c>
      <c r="E631" s="3" t="s">
        <v>382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1530</v>
      </c>
      <c r="E632" s="3" t="s">
        <v>382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1530</v>
      </c>
      <c r="E633" s="3" t="s">
        <v>382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1542</v>
      </c>
      <c r="E634" s="3" t="s">
        <v>471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1542</v>
      </c>
      <c r="E635" s="3" t="s">
        <v>471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1542</v>
      </c>
      <c r="E636" s="3" t="s">
        <v>471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1542</v>
      </c>
      <c r="E637" s="3" t="s">
        <v>471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1542</v>
      </c>
      <c r="E638" s="3" t="s">
        <v>471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1542</v>
      </c>
      <c r="E639" s="3" t="s">
        <v>471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1542</v>
      </c>
      <c r="E640" s="3" t="s">
        <v>471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1542</v>
      </c>
      <c r="E641" s="3" t="s">
        <v>471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1542</v>
      </c>
      <c r="E642" s="3" t="s">
        <v>471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1542</v>
      </c>
      <c r="E643" s="3" t="s">
        <v>471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1542</v>
      </c>
      <c r="E644" s="3" t="s">
        <v>471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1542</v>
      </c>
      <c r="E645" s="3" t="s">
        <v>471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1542</v>
      </c>
      <c r="E646" s="3" t="s">
        <v>471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1542</v>
      </c>
      <c r="E647" s="3" t="s">
        <v>471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1542</v>
      </c>
      <c r="E648" s="3" t="s">
        <v>471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1542</v>
      </c>
      <c r="E649" s="3" t="s">
        <v>471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1542</v>
      </c>
      <c r="E650" s="3" t="s">
        <v>471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1542</v>
      </c>
      <c r="E651" s="3" t="s">
        <v>471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1542</v>
      </c>
      <c r="E652" s="3" t="s">
        <v>471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1542</v>
      </c>
      <c r="E653" s="3" t="s">
        <v>471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1542</v>
      </c>
      <c r="E654" s="3" t="s">
        <v>471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1542</v>
      </c>
      <c r="E655" s="3" t="s">
        <v>471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1542</v>
      </c>
      <c r="E656" s="3" t="s">
        <v>471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1542</v>
      </c>
      <c r="E657" s="3" t="s">
        <v>471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1542</v>
      </c>
      <c r="E658" s="3" t="s">
        <v>471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1542</v>
      </c>
      <c r="E659" s="3" t="s">
        <v>471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1542</v>
      </c>
      <c r="E660" s="3" t="s">
        <v>471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1542</v>
      </c>
      <c r="E661" s="3" t="s">
        <v>471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1542</v>
      </c>
      <c r="E662" s="3" t="s">
        <v>1531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1542</v>
      </c>
      <c r="E663" s="3" t="s">
        <v>1531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1542</v>
      </c>
      <c r="E664" s="3" t="s">
        <v>1531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1542</v>
      </c>
      <c r="E665" s="3" t="s">
        <v>1531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1542</v>
      </c>
      <c r="E666" s="3" t="s">
        <v>1531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1542</v>
      </c>
      <c r="E667" s="3" t="s">
        <v>1531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1542</v>
      </c>
      <c r="E668" s="3" t="s">
        <v>1531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1542</v>
      </c>
      <c r="E669" s="3" t="s">
        <v>1531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1542</v>
      </c>
      <c r="E670" s="3" t="s">
        <v>1531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1542</v>
      </c>
      <c r="E671" s="3" t="s">
        <v>1531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1542</v>
      </c>
      <c r="E672" s="3" t="s">
        <v>1531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1542</v>
      </c>
      <c r="E673" s="3" t="s">
        <v>1531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1542</v>
      </c>
      <c r="E674" s="3" t="s">
        <v>1531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1542</v>
      </c>
      <c r="E675" s="3" t="s">
        <v>1531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1542</v>
      </c>
      <c r="E676" s="3" t="s">
        <v>1531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1542</v>
      </c>
      <c r="E677" s="3" t="s">
        <v>1531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1542</v>
      </c>
      <c r="E678" s="3" t="s">
        <v>1531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1542</v>
      </c>
      <c r="E679" s="3" t="s">
        <v>1531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1542</v>
      </c>
      <c r="E680" s="3" t="s">
        <v>1531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1542</v>
      </c>
      <c r="E681" s="3" t="s">
        <v>1532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1542</v>
      </c>
      <c r="E682" s="3" t="s">
        <v>1532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1542</v>
      </c>
      <c r="E683" s="3" t="s">
        <v>1532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1542</v>
      </c>
      <c r="E684" s="3" t="s">
        <v>1532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1542</v>
      </c>
      <c r="E685" s="3" t="s">
        <v>1532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1542</v>
      </c>
      <c r="E686" s="3" t="s">
        <v>1532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1542</v>
      </c>
      <c r="E687" s="3" t="s">
        <v>1532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1542</v>
      </c>
      <c r="E688" s="3" t="s">
        <v>1532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1542</v>
      </c>
      <c r="E689" s="3" t="s">
        <v>1532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1542</v>
      </c>
      <c r="E690" s="3" t="s">
        <v>1532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1542</v>
      </c>
      <c r="E691" s="3" t="s">
        <v>1532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1542</v>
      </c>
      <c r="E692" s="3" t="s">
        <v>1532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1542</v>
      </c>
      <c r="E693" s="3" t="s">
        <v>1532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1542</v>
      </c>
      <c r="E694" s="3" t="s">
        <v>382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1542</v>
      </c>
      <c r="E695" s="3" t="s">
        <v>382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1542</v>
      </c>
      <c r="E696" s="3" t="s">
        <v>382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1542</v>
      </c>
      <c r="E697" s="3" t="s">
        <v>382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1542</v>
      </c>
      <c r="E698" s="3" t="s">
        <v>382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1542</v>
      </c>
      <c r="E699" s="3" t="s">
        <v>382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1542</v>
      </c>
      <c r="E700" s="3" t="s">
        <v>382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1542</v>
      </c>
      <c r="E701" s="3" t="s">
        <v>382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1542</v>
      </c>
      <c r="E702" s="3" t="s">
        <v>382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1542</v>
      </c>
      <c r="E703" s="3" t="s">
        <v>382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1542</v>
      </c>
      <c r="E704" s="3" t="s">
        <v>382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1542</v>
      </c>
      <c r="E705" s="3" t="s">
        <v>382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1542</v>
      </c>
      <c r="E706" s="3" t="s">
        <v>382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1542</v>
      </c>
      <c r="E707" s="3" t="s">
        <v>471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1542</v>
      </c>
      <c r="E708" s="3" t="s">
        <v>471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1542</v>
      </c>
      <c r="E709" s="3" t="s">
        <v>471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1542</v>
      </c>
      <c r="E710" s="3" t="s">
        <v>471</v>
      </c>
      <c r="F710" s="3">
        <v>1</v>
      </c>
      <c r="G710" s="3">
        <v>4</v>
      </c>
      <c r="H710" s="3" t="s">
        <v>419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1542</v>
      </c>
      <c r="E711" s="3" t="s">
        <v>471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1542</v>
      </c>
      <c r="E712" s="3" t="s">
        <v>471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1542</v>
      </c>
      <c r="E713" s="3" t="s">
        <v>471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1542</v>
      </c>
      <c r="E714" s="3" t="s">
        <v>471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1542</v>
      </c>
      <c r="E715" s="3" t="s">
        <v>471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1542</v>
      </c>
      <c r="E716" s="3" t="s">
        <v>471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1542</v>
      </c>
      <c r="E717" s="3" t="s">
        <v>471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1542</v>
      </c>
      <c r="E718" s="3" t="s">
        <v>471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1542</v>
      </c>
      <c r="E719" s="3" t="s">
        <v>471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1542</v>
      </c>
      <c r="E720" s="3" t="s">
        <v>471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1542</v>
      </c>
      <c r="E721" s="3" t="s">
        <v>471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1542</v>
      </c>
      <c r="E722" s="3" t="s">
        <v>471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1542</v>
      </c>
      <c r="E723" s="3" t="s">
        <v>471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1542</v>
      </c>
      <c r="E724" s="3" t="s">
        <v>471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1542</v>
      </c>
      <c r="E725" s="3" t="s">
        <v>471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1542</v>
      </c>
      <c r="E726" s="3" t="s">
        <v>471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1542</v>
      </c>
      <c r="E727" s="3" t="s">
        <v>471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1542</v>
      </c>
      <c r="E728" s="3" t="s">
        <v>471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1542</v>
      </c>
      <c r="E729" s="3" t="s">
        <v>471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1542</v>
      </c>
      <c r="E730" s="3" t="s">
        <v>471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1542</v>
      </c>
      <c r="E731" s="3" t="s">
        <v>1531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1542</v>
      </c>
      <c r="E732" s="3" t="s">
        <v>1531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1542</v>
      </c>
      <c r="E733" s="3" t="s">
        <v>1531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1542</v>
      </c>
      <c r="E734" s="3" t="s">
        <v>1531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1542</v>
      </c>
      <c r="E735" s="3" t="s">
        <v>1531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1542</v>
      </c>
      <c r="E736" s="3" t="s">
        <v>1531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1542</v>
      </c>
      <c r="E737" s="3" t="s">
        <v>1531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1542</v>
      </c>
      <c r="E738" s="3" t="s">
        <v>1531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1542</v>
      </c>
      <c r="E739" s="3" t="s">
        <v>1531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1542</v>
      </c>
      <c r="E740" s="3" t="s">
        <v>1531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1542</v>
      </c>
      <c r="E741" s="3" t="s">
        <v>1531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1542</v>
      </c>
      <c r="E742" s="3" t="s">
        <v>1531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1542</v>
      </c>
      <c r="E743" s="3" t="s">
        <v>1531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1542</v>
      </c>
      <c r="E744" s="3" t="s">
        <v>1531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1542</v>
      </c>
      <c r="E745" s="3" t="s">
        <v>1531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1542</v>
      </c>
      <c r="E746" s="3" t="s">
        <v>1531</v>
      </c>
      <c r="F746" s="3">
        <v>4</v>
      </c>
      <c r="G746" s="3">
        <v>4</v>
      </c>
      <c r="H746" s="3" t="s">
        <v>419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1542</v>
      </c>
      <c r="E747" s="3" t="s">
        <v>1532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1542</v>
      </c>
      <c r="E748" s="3" t="s">
        <v>1532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1542</v>
      </c>
      <c r="E749" s="3" t="s">
        <v>1532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1542</v>
      </c>
      <c r="E750" s="3" t="s">
        <v>1532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1542</v>
      </c>
      <c r="E751" s="3" t="s">
        <v>1532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1542</v>
      </c>
      <c r="E752" s="3" t="s">
        <v>1532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1542</v>
      </c>
      <c r="E753" s="3" t="s">
        <v>1532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1542</v>
      </c>
      <c r="E754" s="3" t="s">
        <v>1532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1542</v>
      </c>
      <c r="E755" s="3" t="s">
        <v>1532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1542</v>
      </c>
      <c r="E756" s="3" t="s">
        <v>1532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1542</v>
      </c>
      <c r="E757" s="3" t="s">
        <v>1532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1542</v>
      </c>
      <c r="E758" s="3" t="s">
        <v>1532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1542</v>
      </c>
      <c r="E759" s="3" t="s">
        <v>382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1542</v>
      </c>
      <c r="E760" s="3" t="s">
        <v>382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1542</v>
      </c>
      <c r="E761" s="3" t="s">
        <v>382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1542</v>
      </c>
      <c r="E762" s="3" t="s">
        <v>382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1542</v>
      </c>
      <c r="E763" s="3" t="s">
        <v>382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1542</v>
      </c>
      <c r="E764" s="3" t="s">
        <v>382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1542</v>
      </c>
      <c r="E765" s="3" t="s">
        <v>382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1542</v>
      </c>
      <c r="E766" s="3" t="s">
        <v>382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1542</v>
      </c>
      <c r="E767" s="3" t="s">
        <v>382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1542</v>
      </c>
      <c r="E768" s="3" t="s">
        <v>382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1542</v>
      </c>
      <c r="E769" s="3" t="s">
        <v>382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1542</v>
      </c>
      <c r="E770" s="3" t="s">
        <v>382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1542</v>
      </c>
      <c r="E771" s="3" t="s">
        <v>471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1542</v>
      </c>
      <c r="E772" s="3" t="s">
        <v>471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1542</v>
      </c>
      <c r="E773" s="3" t="s">
        <v>471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1542</v>
      </c>
      <c r="E774" s="3" t="s">
        <v>471</v>
      </c>
      <c r="F774" s="3">
        <v>1</v>
      </c>
      <c r="G774" s="3">
        <v>4</v>
      </c>
      <c r="H774" s="3" t="s">
        <v>415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1542</v>
      </c>
      <c r="E775" s="3" t="s">
        <v>471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1542</v>
      </c>
      <c r="E776" s="3" t="s">
        <v>471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1542</v>
      </c>
      <c r="E777" s="3" t="s">
        <v>471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1542</v>
      </c>
      <c r="E778" s="3" t="s">
        <v>471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1542</v>
      </c>
      <c r="E779" s="3" t="s">
        <v>471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1542</v>
      </c>
      <c r="E780" s="3" t="s">
        <v>471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1542</v>
      </c>
      <c r="E781" s="3" t="s">
        <v>471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1542</v>
      </c>
      <c r="E782" s="3" t="s">
        <v>471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1542</v>
      </c>
      <c r="E783" s="3" t="s">
        <v>471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1542</v>
      </c>
      <c r="E784" s="3" t="s">
        <v>471</v>
      </c>
      <c r="F784" s="3">
        <v>3</v>
      </c>
      <c r="G784" s="3">
        <v>4</v>
      </c>
      <c r="H784" s="3" t="s">
        <v>1519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1542</v>
      </c>
      <c r="E785" s="3" t="s">
        <v>471</v>
      </c>
      <c r="F785" s="3">
        <v>3</v>
      </c>
      <c r="G785" s="3">
        <v>5</v>
      </c>
      <c r="H785" s="3" t="s">
        <v>1544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1542</v>
      </c>
      <c r="E786" s="3" t="s">
        <v>471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1542</v>
      </c>
      <c r="E787" s="3" t="s">
        <v>471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1542</v>
      </c>
      <c r="E788" s="3" t="s">
        <v>471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1542</v>
      </c>
      <c r="E789" s="3" t="s">
        <v>471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1542</v>
      </c>
      <c r="E790" s="3" t="s">
        <v>471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1542</v>
      </c>
      <c r="E791" s="3" t="s">
        <v>471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1542</v>
      </c>
      <c r="E792" s="3" t="s">
        <v>471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1542</v>
      </c>
      <c r="E793" s="3" t="s">
        <v>471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1542</v>
      </c>
      <c r="E794" s="3" t="s">
        <v>471</v>
      </c>
      <c r="F794" s="3">
        <v>5</v>
      </c>
      <c r="G794" s="3">
        <v>4</v>
      </c>
      <c r="H794" s="3" t="s">
        <v>419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1542</v>
      </c>
      <c r="E795" s="3" t="s">
        <v>471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1542</v>
      </c>
      <c r="E796" s="3" t="s">
        <v>471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1542</v>
      </c>
      <c r="E797" s="3" t="s">
        <v>471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1542</v>
      </c>
      <c r="E798" s="3" t="s">
        <v>471</v>
      </c>
      <c r="F798" s="3">
        <v>6</v>
      </c>
      <c r="G798" s="3">
        <v>3</v>
      </c>
      <c r="H798" s="3" t="s">
        <v>1545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1542</v>
      </c>
      <c r="E799" s="3" t="s">
        <v>471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1542</v>
      </c>
      <c r="E800" s="3" t="s">
        <v>1531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1542</v>
      </c>
      <c r="E801" s="3" t="s">
        <v>1531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1542</v>
      </c>
      <c r="E802" s="3" t="s">
        <v>1531</v>
      </c>
      <c r="F802" s="3">
        <v>1</v>
      </c>
      <c r="G802" s="3">
        <v>3</v>
      </c>
      <c r="H802" s="3" t="s">
        <v>1545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1542</v>
      </c>
      <c r="E803" s="3" t="s">
        <v>1531</v>
      </c>
      <c r="F803" s="3">
        <v>1</v>
      </c>
      <c r="G803" s="3">
        <v>4</v>
      </c>
      <c r="H803" s="3" t="s">
        <v>419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1542</v>
      </c>
      <c r="E804" s="3" t="s">
        <v>1531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1542</v>
      </c>
      <c r="E805" s="3" t="s">
        <v>1531</v>
      </c>
      <c r="F805" s="3">
        <v>2</v>
      </c>
      <c r="G805" s="3">
        <v>2</v>
      </c>
      <c r="H805" s="3" t="s">
        <v>1544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1542</v>
      </c>
      <c r="E806" s="3" t="s">
        <v>1531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1542</v>
      </c>
      <c r="E807" s="3" t="s">
        <v>1531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1542</v>
      </c>
      <c r="E808" s="3" t="s">
        <v>1531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1542</v>
      </c>
      <c r="E809" s="3" t="s">
        <v>1531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1542</v>
      </c>
      <c r="E810" s="3" t="s">
        <v>1531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1542</v>
      </c>
      <c r="E811" s="3" t="s">
        <v>1531</v>
      </c>
      <c r="F811" s="3">
        <v>3</v>
      </c>
      <c r="G811" s="3">
        <v>4</v>
      </c>
      <c r="H811" s="3" t="s">
        <v>1519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1542</v>
      </c>
      <c r="E812" s="3" t="s">
        <v>1531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1542</v>
      </c>
      <c r="E813" s="3" t="s">
        <v>1531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1542</v>
      </c>
      <c r="E814" s="3" t="s">
        <v>1531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1542</v>
      </c>
      <c r="E815" s="3" t="s">
        <v>1531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1542</v>
      </c>
      <c r="E816" s="3" t="s">
        <v>1531</v>
      </c>
      <c r="F816" s="3">
        <v>5</v>
      </c>
      <c r="G816" s="3">
        <v>1</v>
      </c>
      <c r="H816" s="3" t="s">
        <v>415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1542</v>
      </c>
      <c r="E817" s="3" t="s">
        <v>1531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1542</v>
      </c>
      <c r="E818" s="3" t="s">
        <v>1531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1542</v>
      </c>
      <c r="E819" s="3" t="s">
        <v>1531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1542</v>
      </c>
      <c r="E820" s="3" t="s">
        <v>1531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1542</v>
      </c>
      <c r="E821" s="3" t="s">
        <v>1531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1542</v>
      </c>
      <c r="E822" s="3" t="s">
        <v>1531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1542</v>
      </c>
      <c r="E823" s="3" t="s">
        <v>1532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1542</v>
      </c>
      <c r="E824" s="3" t="s">
        <v>1532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1542</v>
      </c>
      <c r="E825" s="3" t="s">
        <v>1532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1542</v>
      </c>
      <c r="E826" s="3" t="s">
        <v>1532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1542</v>
      </c>
      <c r="E827" s="3" t="s">
        <v>1532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1542</v>
      </c>
      <c r="E828" s="3" t="s">
        <v>1532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1542</v>
      </c>
      <c r="E829" s="3" t="s">
        <v>1532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1542</v>
      </c>
      <c r="E830" s="3" t="s">
        <v>1532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1542</v>
      </c>
      <c r="E831" s="3" t="s">
        <v>1532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1542</v>
      </c>
      <c r="E832" s="3" t="s">
        <v>1532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1542</v>
      </c>
      <c r="E833" s="3" t="s">
        <v>1532</v>
      </c>
      <c r="F833" s="3">
        <v>2</v>
      </c>
      <c r="G833" s="3">
        <v>5</v>
      </c>
      <c r="H833" s="3" t="s">
        <v>415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1542</v>
      </c>
      <c r="E834" s="3" t="s">
        <v>1532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1542</v>
      </c>
      <c r="E835" s="3" t="s">
        <v>382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1542</v>
      </c>
      <c r="E836" s="3" t="s">
        <v>382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1542</v>
      </c>
      <c r="E837" s="3" t="s">
        <v>382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1542</v>
      </c>
      <c r="E838" s="3" t="s">
        <v>382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1542</v>
      </c>
      <c r="E839" s="3" t="s">
        <v>382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1542</v>
      </c>
      <c r="E840" s="3" t="s">
        <v>382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1542</v>
      </c>
      <c r="E841" s="3" t="s">
        <v>382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1542</v>
      </c>
      <c r="E842" s="3" t="s">
        <v>382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1542</v>
      </c>
      <c r="E843" s="3" t="s">
        <v>382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1542</v>
      </c>
      <c r="E844" s="3" t="s">
        <v>382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1542</v>
      </c>
      <c r="E845" s="3" t="s">
        <v>382</v>
      </c>
      <c r="F845" s="3">
        <v>2</v>
      </c>
      <c r="G845" s="3">
        <v>5</v>
      </c>
      <c r="H845" s="3" t="s">
        <v>415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1542</v>
      </c>
      <c r="E846" s="3" t="s">
        <v>382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1542</v>
      </c>
      <c r="E847" s="3" t="s">
        <v>471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1542</v>
      </c>
      <c r="E848" s="3" t="s">
        <v>471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1542</v>
      </c>
      <c r="E849" s="3" t="s">
        <v>471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1542</v>
      </c>
      <c r="E850" s="3" t="s">
        <v>471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1542</v>
      </c>
      <c r="E851" s="3" t="s">
        <v>471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1542</v>
      </c>
      <c r="E852" s="3" t="s">
        <v>471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1542</v>
      </c>
      <c r="E853" s="3" t="s">
        <v>471</v>
      </c>
      <c r="F853" s="3">
        <v>2</v>
      </c>
      <c r="G853" s="3">
        <v>2</v>
      </c>
      <c r="H853" s="3" t="s">
        <v>1545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1542</v>
      </c>
      <c r="E854" s="3" t="s">
        <v>471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1542</v>
      </c>
      <c r="E855" s="3" t="s">
        <v>471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1542</v>
      </c>
      <c r="E856" s="3" t="s">
        <v>471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1542</v>
      </c>
      <c r="E857" s="3" t="s">
        <v>471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1542</v>
      </c>
      <c r="E858" s="3" t="s">
        <v>471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1542</v>
      </c>
      <c r="E859" s="3" t="s">
        <v>471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1542</v>
      </c>
      <c r="E860" s="3" t="s">
        <v>471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1542</v>
      </c>
      <c r="E861" s="3" t="s">
        <v>471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1542</v>
      </c>
      <c r="E862" s="3" t="s">
        <v>471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1542</v>
      </c>
      <c r="E863" s="3" t="s">
        <v>471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1542</v>
      </c>
      <c r="E864" s="3" t="s">
        <v>471</v>
      </c>
      <c r="F864" s="3">
        <v>4</v>
      </c>
      <c r="G864" s="3">
        <v>3</v>
      </c>
      <c r="H864" s="3" t="s">
        <v>1519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1542</v>
      </c>
      <c r="E865" s="3" t="s">
        <v>471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1542</v>
      </c>
      <c r="E866" s="3" t="s">
        <v>471</v>
      </c>
      <c r="F866" s="3">
        <v>4</v>
      </c>
      <c r="G866" s="3">
        <v>5</v>
      </c>
      <c r="H866" s="3" t="s">
        <v>419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1542</v>
      </c>
      <c r="E867" s="3" t="s">
        <v>471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1542</v>
      </c>
      <c r="E868" s="3" t="s">
        <v>471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1542</v>
      </c>
      <c r="E869" s="3" t="s">
        <v>471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1542</v>
      </c>
      <c r="E870" s="3" t="s">
        <v>471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1542</v>
      </c>
      <c r="E871" s="3" t="s">
        <v>471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1542</v>
      </c>
      <c r="E872" s="3" t="s">
        <v>471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1542</v>
      </c>
      <c r="E873" s="3" t="s">
        <v>471</v>
      </c>
      <c r="F873" s="3">
        <v>6</v>
      </c>
      <c r="G873" s="3">
        <v>2</v>
      </c>
      <c r="H873" s="3" t="s">
        <v>1544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1542</v>
      </c>
      <c r="E874" s="3" t="s">
        <v>471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1542</v>
      </c>
      <c r="E875" s="3" t="s">
        <v>471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1542</v>
      </c>
      <c r="E876" s="3" t="s">
        <v>471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1542</v>
      </c>
      <c r="E877" s="3" t="s">
        <v>471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1542</v>
      </c>
      <c r="E878" s="3" t="s">
        <v>1531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1542</v>
      </c>
      <c r="E879" s="3" t="s">
        <v>1531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1542</v>
      </c>
      <c r="E880" s="3" t="s">
        <v>1531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1542</v>
      </c>
      <c r="E881" s="3" t="s">
        <v>1531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1542</v>
      </c>
      <c r="E882" s="3" t="s">
        <v>1531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1542</v>
      </c>
      <c r="E883" s="3" t="s">
        <v>1531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1542</v>
      </c>
      <c r="E884" s="3" t="s">
        <v>1531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1542</v>
      </c>
      <c r="E885" s="3" t="s">
        <v>1531</v>
      </c>
      <c r="F885" s="3">
        <v>2</v>
      </c>
      <c r="G885" s="3">
        <v>4</v>
      </c>
      <c r="H885" s="3" t="s">
        <v>1545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1542</v>
      </c>
      <c r="E886" s="3" t="s">
        <v>1531</v>
      </c>
      <c r="F886" s="3">
        <v>3</v>
      </c>
      <c r="G886" s="3">
        <v>1</v>
      </c>
      <c r="H886" s="3" t="s">
        <v>1519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1542</v>
      </c>
      <c r="E887" s="3" t="s">
        <v>1531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1542</v>
      </c>
      <c r="E888" s="3" t="s">
        <v>1531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1542</v>
      </c>
      <c r="E889" s="3" t="s">
        <v>1531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1542</v>
      </c>
      <c r="E890" s="3" t="s">
        <v>1531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1542</v>
      </c>
      <c r="E891" s="3" t="s">
        <v>1531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1542</v>
      </c>
      <c r="E892" s="3" t="s">
        <v>1531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1542</v>
      </c>
      <c r="E893" s="3" t="s">
        <v>1531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1542</v>
      </c>
      <c r="E894" s="3" t="s">
        <v>1531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1542</v>
      </c>
      <c r="E895" s="3" t="s">
        <v>1531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1542</v>
      </c>
      <c r="E896" s="3" t="s">
        <v>1531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1542</v>
      </c>
      <c r="E897" s="3" t="s">
        <v>1531</v>
      </c>
      <c r="F897" s="3">
        <v>5</v>
      </c>
      <c r="G897" s="3">
        <v>4</v>
      </c>
      <c r="H897" s="3" t="s">
        <v>419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1542</v>
      </c>
      <c r="E898" s="3" t="s">
        <v>1531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1542</v>
      </c>
      <c r="E899" s="3" t="s">
        <v>1531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1542</v>
      </c>
      <c r="E900" s="3" t="s">
        <v>1531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1542</v>
      </c>
      <c r="E901" s="3" t="s">
        <v>1531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1542</v>
      </c>
      <c r="E902" s="3" t="s">
        <v>1531</v>
      </c>
      <c r="F902" s="3">
        <v>6</v>
      </c>
      <c r="G902" s="3">
        <v>4</v>
      </c>
      <c r="H902" s="3" t="s">
        <v>1544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1542</v>
      </c>
      <c r="E903" s="3" t="s">
        <v>1532</v>
      </c>
      <c r="F903" s="3">
        <v>1</v>
      </c>
      <c r="G903" s="3">
        <v>1</v>
      </c>
      <c r="H903" s="3" t="s">
        <v>1519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1542</v>
      </c>
      <c r="E904" s="3" t="s">
        <v>1532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1542</v>
      </c>
      <c r="E905" s="3" t="s">
        <v>1532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1542</v>
      </c>
      <c r="E906" s="3" t="s">
        <v>1532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1542</v>
      </c>
      <c r="E907" s="3" t="s">
        <v>1532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1542</v>
      </c>
      <c r="E908" s="3" t="s">
        <v>1532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1542</v>
      </c>
      <c r="E909" s="3" t="s">
        <v>1532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1542</v>
      </c>
      <c r="E910" s="3" t="s">
        <v>1532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1542</v>
      </c>
      <c r="E911" s="3" t="s">
        <v>1532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1542</v>
      </c>
      <c r="E912" s="3" t="s">
        <v>1532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1542</v>
      </c>
      <c r="E913" s="3" t="s">
        <v>1532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1542</v>
      </c>
      <c r="E914" s="3" t="s">
        <v>1532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1542</v>
      </c>
      <c r="E915" s="3" t="s">
        <v>382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1542</v>
      </c>
      <c r="E916" s="3" t="s">
        <v>382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1542</v>
      </c>
      <c r="E917" s="3" t="s">
        <v>382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1542</v>
      </c>
      <c r="E918" s="3" t="s">
        <v>382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1542</v>
      </c>
      <c r="E919" s="3" t="s">
        <v>382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1542</v>
      </c>
      <c r="E920" s="3" t="s">
        <v>382</v>
      </c>
      <c r="F920" s="3">
        <v>1</v>
      </c>
      <c r="G920" s="3">
        <v>6</v>
      </c>
      <c r="H920" s="3" t="s">
        <v>1519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1542</v>
      </c>
      <c r="E921" s="3" t="s">
        <v>382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1542</v>
      </c>
      <c r="E922" s="3" t="s">
        <v>382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1542</v>
      </c>
      <c r="E923" s="3" t="s">
        <v>382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1542</v>
      </c>
      <c r="E924" s="3" t="s">
        <v>382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1542</v>
      </c>
      <c r="E925" s="3" t="s">
        <v>382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1542</v>
      </c>
      <c r="E926" s="3" t="s">
        <v>382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1542</v>
      </c>
      <c r="E927" s="3" t="s">
        <v>471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1542</v>
      </c>
      <c r="E928" s="3" t="s">
        <v>471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1542</v>
      </c>
      <c r="E929" s="3" t="s">
        <v>471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1542</v>
      </c>
      <c r="E930" s="3" t="s">
        <v>471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1542</v>
      </c>
      <c r="E931" s="3" t="s">
        <v>471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1542</v>
      </c>
      <c r="E932" s="3" t="s">
        <v>471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1542</v>
      </c>
      <c r="E933" s="3" t="s">
        <v>471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1542</v>
      </c>
      <c r="E934" s="3" t="s">
        <v>471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1542</v>
      </c>
      <c r="E935" s="3" t="s">
        <v>471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1542</v>
      </c>
      <c r="E936" s="3" t="s">
        <v>471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1542</v>
      </c>
      <c r="E937" s="3" t="s">
        <v>471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1542</v>
      </c>
      <c r="E938" s="3" t="s">
        <v>471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1542</v>
      </c>
      <c r="E939" s="3" t="s">
        <v>471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1542</v>
      </c>
      <c r="E940" s="3" t="s">
        <v>471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1542</v>
      </c>
      <c r="E941" s="3" t="s">
        <v>471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1542</v>
      </c>
      <c r="E942" s="3" t="s">
        <v>471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1542</v>
      </c>
      <c r="E943" s="3" t="s">
        <v>471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1542</v>
      </c>
      <c r="E944" s="3" t="s">
        <v>471</v>
      </c>
      <c r="F944" s="3">
        <v>4</v>
      </c>
      <c r="G944" s="3">
        <v>3</v>
      </c>
      <c r="H944" s="3" t="s">
        <v>1544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1542</v>
      </c>
      <c r="E945" s="3" t="s">
        <v>471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1542</v>
      </c>
      <c r="E946" s="3" t="s">
        <v>471</v>
      </c>
      <c r="F946" s="3">
        <v>4</v>
      </c>
      <c r="G946" s="3">
        <v>5</v>
      </c>
      <c r="H946" s="3" t="s">
        <v>1545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1542</v>
      </c>
      <c r="E947" s="3" t="s">
        <v>471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1542</v>
      </c>
      <c r="E948" s="3" t="s">
        <v>471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1542</v>
      </c>
      <c r="E949" s="3" t="s">
        <v>471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1542</v>
      </c>
      <c r="E950" s="3" t="s">
        <v>471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1542</v>
      </c>
      <c r="E951" s="3" t="s">
        <v>471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1542</v>
      </c>
      <c r="E952" s="3" t="s">
        <v>471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1542</v>
      </c>
      <c r="E953" s="3" t="s">
        <v>471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1542</v>
      </c>
      <c r="E954" s="3" t="s">
        <v>471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1542</v>
      </c>
      <c r="E955" s="3" t="s">
        <v>471</v>
      </c>
      <c r="F955" s="3">
        <v>6</v>
      </c>
      <c r="G955" s="3">
        <v>4</v>
      </c>
      <c r="H955" s="3" t="s">
        <v>419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1542</v>
      </c>
      <c r="E956" s="3" t="s">
        <v>471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1542</v>
      </c>
      <c r="E957" s="3" t="s">
        <v>1531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1542</v>
      </c>
      <c r="E958" s="3" t="s">
        <v>1531</v>
      </c>
      <c r="F958" s="3">
        <v>1</v>
      </c>
      <c r="G958" s="3">
        <v>2</v>
      </c>
      <c r="H958" s="3" t="s">
        <v>1545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1542</v>
      </c>
      <c r="E959" s="3" t="s">
        <v>1531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1542</v>
      </c>
      <c r="E960" s="3" t="s">
        <v>1531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1542</v>
      </c>
      <c r="E961" s="3" t="s">
        <v>1531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1542</v>
      </c>
      <c r="E962" s="3" t="s">
        <v>1531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1542</v>
      </c>
      <c r="E963" s="3" t="s">
        <v>1531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1542</v>
      </c>
      <c r="E964" s="3" t="s">
        <v>1531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1542</v>
      </c>
      <c r="E965" s="3" t="s">
        <v>1531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1542</v>
      </c>
      <c r="E966" s="3" t="s">
        <v>1531</v>
      </c>
      <c r="F966" s="3">
        <v>3</v>
      </c>
      <c r="G966" s="3">
        <v>2</v>
      </c>
      <c r="H966" s="3" t="s">
        <v>1544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1542</v>
      </c>
      <c r="E967" s="3" t="s">
        <v>1531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1542</v>
      </c>
      <c r="E968" s="3" t="s">
        <v>1531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1542</v>
      </c>
      <c r="E969" s="3" t="s">
        <v>1531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1542</v>
      </c>
      <c r="E970" s="3" t="s">
        <v>1531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1542</v>
      </c>
      <c r="E971" s="3" t="s">
        <v>1531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1542</v>
      </c>
      <c r="E972" s="3" t="s">
        <v>1531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1542</v>
      </c>
      <c r="E973" s="3" t="s">
        <v>1531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1542</v>
      </c>
      <c r="E974" s="3" t="s">
        <v>1531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1542</v>
      </c>
      <c r="E975" s="3" t="s">
        <v>1531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1542</v>
      </c>
      <c r="E976" s="3" t="s">
        <v>1531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1542</v>
      </c>
      <c r="E977" s="3" t="s">
        <v>1531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1542</v>
      </c>
      <c r="E978" s="3" t="s">
        <v>1531</v>
      </c>
      <c r="F978" s="3">
        <v>6</v>
      </c>
      <c r="G978" s="3">
        <v>3</v>
      </c>
      <c r="H978" s="3" t="s">
        <v>419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1542</v>
      </c>
      <c r="E979" s="3" t="s">
        <v>1531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1542</v>
      </c>
      <c r="E980" s="3" t="s">
        <v>1532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1542</v>
      </c>
      <c r="E981" s="3" t="s">
        <v>1532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1542</v>
      </c>
      <c r="E982" s="3" t="s">
        <v>1532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1542</v>
      </c>
      <c r="E983" s="3" t="s">
        <v>1532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1542</v>
      </c>
      <c r="E984" s="3" t="s">
        <v>1532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1542</v>
      </c>
      <c r="E985" s="3" t="s">
        <v>1532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1542</v>
      </c>
      <c r="E986" s="3" t="s">
        <v>1532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1542</v>
      </c>
      <c r="E987" s="3" t="s">
        <v>1532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1542</v>
      </c>
      <c r="E988" s="3" t="s">
        <v>1532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1542</v>
      </c>
      <c r="E989" s="3" t="s">
        <v>1532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1542</v>
      </c>
      <c r="E990" s="3" t="s">
        <v>1532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1542</v>
      </c>
      <c r="E991" s="3" t="s">
        <v>1532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1542</v>
      </c>
      <c r="E992" s="3" t="s">
        <v>382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1542</v>
      </c>
      <c r="E993" s="3" t="s">
        <v>382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1542</v>
      </c>
      <c r="E994" s="3" t="s">
        <v>382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1542</v>
      </c>
      <c r="E995" s="3" t="s">
        <v>382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1542</v>
      </c>
      <c r="E996" s="3" t="s">
        <v>382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1542</v>
      </c>
      <c r="E997" s="3" t="s">
        <v>382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1542</v>
      </c>
      <c r="E998" s="3" t="s">
        <v>382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1542</v>
      </c>
      <c r="E999" s="3" t="s">
        <v>382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1542</v>
      </c>
      <c r="E1000" s="3" t="s">
        <v>382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1542</v>
      </c>
      <c r="E1001" s="3" t="s">
        <v>382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1542</v>
      </c>
      <c r="E1002" s="3" t="s">
        <v>382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1542</v>
      </c>
      <c r="E1003" s="3" t="s">
        <v>382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1546</v>
      </c>
      <c r="B1004" s="3">
        <v>2020</v>
      </c>
      <c r="C1004" s="22">
        <v>43757</v>
      </c>
      <c r="D1004" s="3" t="s">
        <v>1547</v>
      </c>
      <c r="E1004" s="3" t="s">
        <v>471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1546</v>
      </c>
      <c r="B1005" s="3">
        <v>2020</v>
      </c>
      <c r="C1005" s="22">
        <v>43757</v>
      </c>
      <c r="D1005" s="3" t="s">
        <v>1547</v>
      </c>
      <c r="E1005" s="3" t="s">
        <v>471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1546</v>
      </c>
      <c r="B1006" s="3">
        <v>2020</v>
      </c>
      <c r="C1006" s="22">
        <v>43757</v>
      </c>
      <c r="D1006" s="3" t="s">
        <v>1547</v>
      </c>
      <c r="E1006" s="3" t="s">
        <v>471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1546</v>
      </c>
      <c r="B1007" s="3">
        <v>2020</v>
      </c>
      <c r="C1007" s="22">
        <v>43757</v>
      </c>
      <c r="D1007" s="3" t="s">
        <v>1547</v>
      </c>
      <c r="E1007" s="3" t="s">
        <v>471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1546</v>
      </c>
      <c r="B1008" s="3">
        <v>2020</v>
      </c>
      <c r="C1008" s="22">
        <v>43757</v>
      </c>
      <c r="D1008" s="3" t="s">
        <v>1547</v>
      </c>
      <c r="E1008" s="3" t="s">
        <v>471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1546</v>
      </c>
      <c r="B1009" s="3">
        <v>2020</v>
      </c>
      <c r="C1009" s="22">
        <v>43757</v>
      </c>
      <c r="D1009" s="3" t="s">
        <v>1547</v>
      </c>
      <c r="E1009" s="3" t="s">
        <v>471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1546</v>
      </c>
      <c r="B1010" s="3">
        <v>2020</v>
      </c>
      <c r="C1010" s="22">
        <v>43757</v>
      </c>
      <c r="D1010" s="3" t="s">
        <v>1547</v>
      </c>
      <c r="E1010" s="3" t="s">
        <v>471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1546</v>
      </c>
      <c r="B1011" s="3">
        <v>2020</v>
      </c>
      <c r="C1011" s="22">
        <v>43757</v>
      </c>
      <c r="D1011" s="3" t="s">
        <v>1547</v>
      </c>
      <c r="E1011" s="3" t="s">
        <v>471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1546</v>
      </c>
      <c r="B1012" s="3">
        <v>2020</v>
      </c>
      <c r="C1012" s="22">
        <v>43757</v>
      </c>
      <c r="D1012" s="3" t="s">
        <v>1547</v>
      </c>
      <c r="E1012" s="3" t="s">
        <v>471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1546</v>
      </c>
      <c r="B1013" s="3">
        <v>2020</v>
      </c>
      <c r="C1013" s="22">
        <v>43757</v>
      </c>
      <c r="D1013" s="3" t="s">
        <v>1547</v>
      </c>
      <c r="E1013" s="3" t="s">
        <v>471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1546</v>
      </c>
      <c r="B1014" s="3">
        <v>2020</v>
      </c>
      <c r="C1014" s="22">
        <v>43757</v>
      </c>
      <c r="D1014" s="3" t="s">
        <v>1547</v>
      </c>
      <c r="E1014" s="3" t="s">
        <v>471</v>
      </c>
      <c r="F1014" s="3">
        <v>2</v>
      </c>
      <c r="G1014" s="3">
        <v>6</v>
      </c>
      <c r="H1014" s="3" t="s">
        <v>1548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1546</v>
      </c>
      <c r="B1015" s="3">
        <v>2020</v>
      </c>
      <c r="C1015" s="22">
        <v>43757</v>
      </c>
      <c r="D1015" s="3" t="s">
        <v>1547</v>
      </c>
      <c r="E1015" s="3" t="s">
        <v>471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1546</v>
      </c>
      <c r="B1016" s="3">
        <v>2020</v>
      </c>
      <c r="C1016" s="22">
        <v>43757</v>
      </c>
      <c r="D1016" s="3" t="s">
        <v>1547</v>
      </c>
      <c r="E1016" s="3" t="s">
        <v>471</v>
      </c>
      <c r="F1016" s="3">
        <v>3</v>
      </c>
      <c r="G1016" s="3">
        <v>2</v>
      </c>
      <c r="H1016" s="3" t="s">
        <v>1545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1546</v>
      </c>
      <c r="B1017" s="3">
        <v>2020</v>
      </c>
      <c r="C1017" s="22">
        <v>43757</v>
      </c>
      <c r="D1017" s="3" t="s">
        <v>1547</v>
      </c>
      <c r="E1017" s="3" t="s">
        <v>471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1546</v>
      </c>
      <c r="B1018" s="3">
        <v>2020</v>
      </c>
      <c r="C1018" s="22">
        <v>43757</v>
      </c>
      <c r="D1018" s="3" t="s">
        <v>1547</v>
      </c>
      <c r="E1018" s="3" t="s">
        <v>471</v>
      </c>
      <c r="F1018" s="3">
        <v>3</v>
      </c>
      <c r="G1018" s="3">
        <v>4</v>
      </c>
      <c r="H1018" s="3" t="s">
        <v>1519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1546</v>
      </c>
      <c r="B1019" s="3">
        <v>2020</v>
      </c>
      <c r="C1019" s="22">
        <v>43757</v>
      </c>
      <c r="D1019" s="3" t="s">
        <v>1547</v>
      </c>
      <c r="E1019" s="3" t="s">
        <v>471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1546</v>
      </c>
      <c r="B1020" s="3">
        <v>2020</v>
      </c>
      <c r="C1020" s="22">
        <v>43757</v>
      </c>
      <c r="D1020" s="3" t="s">
        <v>1547</v>
      </c>
      <c r="E1020" s="3" t="s">
        <v>471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1546</v>
      </c>
      <c r="B1021" s="3">
        <v>2020</v>
      </c>
      <c r="C1021" s="22">
        <v>43757</v>
      </c>
      <c r="D1021" s="3" t="s">
        <v>1547</v>
      </c>
      <c r="E1021" s="3" t="s">
        <v>471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1546</v>
      </c>
      <c r="B1022" s="3">
        <v>2020</v>
      </c>
      <c r="C1022" s="22">
        <v>43757</v>
      </c>
      <c r="D1022" s="3" t="s">
        <v>1547</v>
      </c>
      <c r="E1022" s="3" t="s">
        <v>471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1546</v>
      </c>
      <c r="B1023" s="3">
        <v>2020</v>
      </c>
      <c r="C1023" s="22">
        <v>43757</v>
      </c>
      <c r="D1023" s="3" t="s">
        <v>1547</v>
      </c>
      <c r="E1023" s="3" t="s">
        <v>471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1546</v>
      </c>
      <c r="B1024" s="3">
        <v>2020</v>
      </c>
      <c r="C1024" s="22">
        <v>43757</v>
      </c>
      <c r="D1024" s="3" t="s">
        <v>1547</v>
      </c>
      <c r="E1024" s="3" t="s">
        <v>471</v>
      </c>
      <c r="F1024" s="3">
        <v>4</v>
      </c>
      <c r="G1024" s="3">
        <v>5</v>
      </c>
      <c r="H1024" s="3" t="s">
        <v>1544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1546</v>
      </c>
      <c r="B1025" s="3">
        <v>2020</v>
      </c>
      <c r="C1025" s="22">
        <v>43757</v>
      </c>
      <c r="D1025" s="3" t="s">
        <v>1547</v>
      </c>
      <c r="E1025" s="3" t="s">
        <v>471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1546</v>
      </c>
      <c r="B1026" s="3">
        <v>2020</v>
      </c>
      <c r="C1026" s="22">
        <v>43757</v>
      </c>
      <c r="D1026" s="3" t="s">
        <v>1547</v>
      </c>
      <c r="E1026" s="3" t="s">
        <v>1531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1546</v>
      </c>
      <c r="B1027" s="3">
        <v>2020</v>
      </c>
      <c r="C1027" s="22">
        <v>43757</v>
      </c>
      <c r="D1027" s="3" t="s">
        <v>1547</v>
      </c>
      <c r="E1027" s="3" t="s">
        <v>1531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1546</v>
      </c>
      <c r="B1028" s="3">
        <v>2020</v>
      </c>
      <c r="C1028" s="22">
        <v>43757</v>
      </c>
      <c r="D1028" s="3" t="s">
        <v>1547</v>
      </c>
      <c r="E1028" s="3" t="s">
        <v>1531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1546</v>
      </c>
      <c r="B1029" s="3">
        <v>2020</v>
      </c>
      <c r="C1029" s="22">
        <v>43757</v>
      </c>
      <c r="D1029" s="3" t="s">
        <v>1547</v>
      </c>
      <c r="E1029" s="3" t="s">
        <v>1531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1546</v>
      </c>
      <c r="B1030" s="3">
        <v>2020</v>
      </c>
      <c r="C1030" s="22">
        <v>43757</v>
      </c>
      <c r="D1030" s="3" t="s">
        <v>1547</v>
      </c>
      <c r="E1030" s="3" t="s">
        <v>1531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1546</v>
      </c>
      <c r="B1031" s="3">
        <v>2020</v>
      </c>
      <c r="C1031" s="22">
        <v>43757</v>
      </c>
      <c r="D1031" s="3" t="s">
        <v>1547</v>
      </c>
      <c r="E1031" s="3" t="s">
        <v>1531</v>
      </c>
      <c r="F1031" s="3">
        <v>2</v>
      </c>
      <c r="G1031" s="3">
        <v>3</v>
      </c>
      <c r="H1031" s="3" t="s">
        <v>1519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1546</v>
      </c>
      <c r="B1032" s="3">
        <v>2020</v>
      </c>
      <c r="C1032" s="22">
        <v>43757</v>
      </c>
      <c r="D1032" s="3" t="s">
        <v>1547</v>
      </c>
      <c r="E1032" s="3" t="s">
        <v>1531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1546</v>
      </c>
      <c r="B1033" s="3">
        <v>2020</v>
      </c>
      <c r="C1033" s="22">
        <v>43757</v>
      </c>
      <c r="D1033" s="3" t="s">
        <v>1547</v>
      </c>
      <c r="E1033" s="3" t="s">
        <v>1531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1546</v>
      </c>
      <c r="B1034" s="3">
        <v>2020</v>
      </c>
      <c r="C1034" s="22">
        <v>43757</v>
      </c>
      <c r="D1034" s="3" t="s">
        <v>1547</v>
      </c>
      <c r="E1034" s="3" t="s">
        <v>1531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1546</v>
      </c>
      <c r="B1035" s="3">
        <v>2020</v>
      </c>
      <c r="C1035" s="22">
        <v>43757</v>
      </c>
      <c r="D1035" s="3" t="s">
        <v>1547</v>
      </c>
      <c r="E1035" s="3" t="s">
        <v>1531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1546</v>
      </c>
      <c r="B1036" s="3">
        <v>2020</v>
      </c>
      <c r="C1036" s="22">
        <v>43757</v>
      </c>
      <c r="D1036" s="3" t="s">
        <v>1547</v>
      </c>
      <c r="E1036" s="3" t="s">
        <v>1531</v>
      </c>
      <c r="F1036" s="3">
        <v>4</v>
      </c>
      <c r="G1036" s="3">
        <v>1</v>
      </c>
      <c r="H1036" s="3" t="s">
        <v>1544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1546</v>
      </c>
      <c r="B1037" s="3">
        <v>2020</v>
      </c>
      <c r="C1037" s="22">
        <v>43757</v>
      </c>
      <c r="D1037" s="3" t="s">
        <v>1547</v>
      </c>
      <c r="E1037" s="3" t="s">
        <v>1531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1546</v>
      </c>
      <c r="B1038" s="3">
        <v>2020</v>
      </c>
      <c r="C1038" s="22">
        <v>43757</v>
      </c>
      <c r="D1038" s="3" t="s">
        <v>1547</v>
      </c>
      <c r="E1038" s="3" t="s">
        <v>1531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1546</v>
      </c>
      <c r="B1039" s="3">
        <v>2020</v>
      </c>
      <c r="C1039" s="22">
        <v>43757</v>
      </c>
      <c r="D1039" s="3" t="s">
        <v>1547</v>
      </c>
      <c r="E1039" s="3" t="s">
        <v>1531</v>
      </c>
      <c r="F1039" s="3">
        <v>4</v>
      </c>
      <c r="G1039" s="3">
        <v>4</v>
      </c>
      <c r="H1039" s="3" t="s">
        <v>1548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1546</v>
      </c>
      <c r="B1040" s="3">
        <v>2020</v>
      </c>
      <c r="C1040" s="22">
        <v>43757</v>
      </c>
      <c r="D1040" s="3" t="s">
        <v>1547</v>
      </c>
      <c r="E1040" s="3" t="s">
        <v>1532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1546</v>
      </c>
      <c r="B1041" s="3">
        <v>2020</v>
      </c>
      <c r="C1041" s="22">
        <v>43757</v>
      </c>
      <c r="D1041" s="3" t="s">
        <v>1547</v>
      </c>
      <c r="E1041" s="3" t="s">
        <v>1532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1546</v>
      </c>
      <c r="B1042" s="3">
        <v>2020</v>
      </c>
      <c r="C1042" s="22">
        <v>43757</v>
      </c>
      <c r="D1042" s="3" t="s">
        <v>1547</v>
      </c>
      <c r="E1042" s="3" t="s">
        <v>1532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1546</v>
      </c>
      <c r="B1043" s="3">
        <v>2020</v>
      </c>
      <c r="C1043" s="22">
        <v>43757</v>
      </c>
      <c r="D1043" s="3" t="s">
        <v>1547</v>
      </c>
      <c r="E1043" s="3" t="s">
        <v>1532</v>
      </c>
      <c r="F1043" s="3">
        <v>1</v>
      </c>
      <c r="G1043" s="3">
        <v>4</v>
      </c>
      <c r="H1043" s="3" t="s">
        <v>1545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1546</v>
      </c>
      <c r="B1044" s="3">
        <v>2020</v>
      </c>
      <c r="C1044" s="22">
        <v>43757</v>
      </c>
      <c r="D1044" s="3" t="s">
        <v>1547</v>
      </c>
      <c r="E1044" s="3" t="s">
        <v>1532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1546</v>
      </c>
      <c r="B1045" s="3">
        <v>2020</v>
      </c>
      <c r="C1045" s="22">
        <v>43757</v>
      </c>
      <c r="D1045" s="3" t="s">
        <v>1547</v>
      </c>
      <c r="E1045" s="3" t="s">
        <v>1532</v>
      </c>
      <c r="F1045" s="3">
        <v>1</v>
      </c>
      <c r="G1045" s="3">
        <v>6</v>
      </c>
      <c r="H1045" s="3" t="s">
        <v>1544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1546</v>
      </c>
      <c r="B1046" s="3">
        <v>2020</v>
      </c>
      <c r="C1046" s="22">
        <v>43757</v>
      </c>
      <c r="D1046" s="3" t="s">
        <v>1547</v>
      </c>
      <c r="E1046" s="3" t="s">
        <v>1532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1546</v>
      </c>
      <c r="B1047" s="3">
        <v>2020</v>
      </c>
      <c r="C1047" s="22">
        <v>43757</v>
      </c>
      <c r="D1047" s="3" t="s">
        <v>1547</v>
      </c>
      <c r="E1047" s="3" t="s">
        <v>1532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1546</v>
      </c>
      <c r="B1048" s="3">
        <v>2020</v>
      </c>
      <c r="C1048" s="22">
        <v>43757</v>
      </c>
      <c r="D1048" s="3" t="s">
        <v>1547</v>
      </c>
      <c r="E1048" s="3" t="s">
        <v>1532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1546</v>
      </c>
      <c r="B1049" s="3">
        <v>2020</v>
      </c>
      <c r="C1049" s="22">
        <v>43757</v>
      </c>
      <c r="D1049" s="3" t="s">
        <v>1547</v>
      </c>
      <c r="E1049" s="3" t="s">
        <v>1532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1546</v>
      </c>
      <c r="B1050" s="3">
        <v>2020</v>
      </c>
      <c r="C1050" s="22">
        <v>43757</v>
      </c>
      <c r="D1050" s="3" t="s">
        <v>1547</v>
      </c>
      <c r="E1050" s="3" t="s">
        <v>1532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1546</v>
      </c>
      <c r="B1051" s="3">
        <v>2020</v>
      </c>
      <c r="C1051" s="22">
        <v>43757</v>
      </c>
      <c r="D1051" s="3" t="s">
        <v>1547</v>
      </c>
      <c r="E1051" s="3" t="s">
        <v>1532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1546</v>
      </c>
      <c r="B1052" s="3">
        <v>2020</v>
      </c>
      <c r="C1052" s="22">
        <v>43757</v>
      </c>
      <c r="D1052" s="3" t="s">
        <v>1547</v>
      </c>
      <c r="E1052" s="3" t="s">
        <v>382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1546</v>
      </c>
      <c r="B1053" s="3">
        <v>2020</v>
      </c>
      <c r="C1053" s="22">
        <v>43757</v>
      </c>
      <c r="D1053" s="3" t="s">
        <v>1547</v>
      </c>
      <c r="E1053" s="3" t="s">
        <v>382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1546</v>
      </c>
      <c r="B1054" s="3">
        <v>2020</v>
      </c>
      <c r="C1054" s="22">
        <v>43757</v>
      </c>
      <c r="D1054" s="3" t="s">
        <v>1547</v>
      </c>
      <c r="E1054" s="3" t="s">
        <v>382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1546</v>
      </c>
      <c r="B1055" s="3">
        <v>2020</v>
      </c>
      <c r="C1055" s="22">
        <v>43757</v>
      </c>
      <c r="D1055" s="3" t="s">
        <v>1547</v>
      </c>
      <c r="E1055" s="3" t="s">
        <v>382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1546</v>
      </c>
      <c r="B1056" s="3">
        <v>2020</v>
      </c>
      <c r="C1056" s="22">
        <v>43757</v>
      </c>
      <c r="D1056" s="3" t="s">
        <v>1547</v>
      </c>
      <c r="E1056" s="3" t="s">
        <v>382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1546</v>
      </c>
      <c r="B1057" s="3">
        <v>2020</v>
      </c>
      <c r="C1057" s="22">
        <v>43757</v>
      </c>
      <c r="D1057" s="3" t="s">
        <v>1547</v>
      </c>
      <c r="E1057" s="3" t="s">
        <v>382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1546</v>
      </c>
      <c r="B1058" s="3">
        <v>2020</v>
      </c>
      <c r="C1058" s="22">
        <v>43757</v>
      </c>
      <c r="D1058" s="3" t="s">
        <v>1547</v>
      </c>
      <c r="E1058" s="3" t="s">
        <v>382</v>
      </c>
      <c r="F1058" s="3">
        <v>2</v>
      </c>
      <c r="G1058" s="3">
        <v>1</v>
      </c>
      <c r="H1058" s="3" t="s">
        <v>1544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1546</v>
      </c>
      <c r="B1059" s="3">
        <v>2020</v>
      </c>
      <c r="C1059" s="22">
        <v>43757</v>
      </c>
      <c r="D1059" s="3" t="s">
        <v>1547</v>
      </c>
      <c r="E1059" s="3" t="s">
        <v>382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1546</v>
      </c>
      <c r="B1060" s="3">
        <v>2020</v>
      </c>
      <c r="C1060" s="22">
        <v>43757</v>
      </c>
      <c r="D1060" s="3" t="s">
        <v>1547</v>
      </c>
      <c r="E1060" s="3" t="s">
        <v>382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1546</v>
      </c>
      <c r="B1061" s="3">
        <v>2020</v>
      </c>
      <c r="C1061" s="22">
        <v>43757</v>
      </c>
      <c r="D1061" s="3" t="s">
        <v>1547</v>
      </c>
      <c r="E1061" s="3" t="s">
        <v>382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1546</v>
      </c>
      <c r="B1062" s="3">
        <v>2020</v>
      </c>
      <c r="C1062" s="22">
        <v>43757</v>
      </c>
      <c r="D1062" s="3" t="s">
        <v>1547</v>
      </c>
      <c r="E1062" s="3" t="s">
        <v>382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1546</v>
      </c>
      <c r="B1063" s="3">
        <v>2020</v>
      </c>
      <c r="C1063" s="22">
        <v>43757</v>
      </c>
      <c r="D1063" s="3" t="s">
        <v>1547</v>
      </c>
      <c r="E1063" s="3" t="s">
        <v>382</v>
      </c>
      <c r="F1063" s="3">
        <v>2</v>
      </c>
      <c r="G1063" s="3">
        <v>6</v>
      </c>
      <c r="H1063" s="3" t="s">
        <v>1545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1549</v>
      </c>
      <c r="B1064" s="3">
        <v>2020</v>
      </c>
      <c r="C1064" s="22">
        <v>43756</v>
      </c>
      <c r="D1064" s="3" t="s">
        <v>1547</v>
      </c>
      <c r="E1064" s="3" t="s">
        <v>471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1549</v>
      </c>
      <c r="B1065" s="3">
        <v>2020</v>
      </c>
      <c r="C1065" s="22">
        <v>43756</v>
      </c>
      <c r="D1065" s="3" t="s">
        <v>1547</v>
      </c>
      <c r="E1065" s="3" t="s">
        <v>471</v>
      </c>
      <c r="F1065" s="3">
        <v>1</v>
      </c>
      <c r="G1065" s="3">
        <v>2</v>
      </c>
      <c r="H1065" s="3" t="s">
        <v>418</v>
      </c>
      <c r="I1065" s="3" t="s">
        <v>36</v>
      </c>
      <c r="J1065" s="3">
        <v>31.7</v>
      </c>
      <c r="K1065" s="3"/>
    </row>
    <row r="1066" spans="1:11" x14ac:dyDescent="0.35">
      <c r="A1066" s="3" t="s">
        <v>1549</v>
      </c>
      <c r="B1066" s="3">
        <v>2020</v>
      </c>
      <c r="C1066" s="22">
        <v>43756</v>
      </c>
      <c r="D1066" s="3" t="s">
        <v>1547</v>
      </c>
      <c r="E1066" s="3" t="s">
        <v>471</v>
      </c>
      <c r="F1066" s="3">
        <v>1</v>
      </c>
      <c r="G1066" s="3">
        <v>3</v>
      </c>
      <c r="H1066" s="3" t="s">
        <v>1550</v>
      </c>
      <c r="I1066" s="3" t="s">
        <v>29</v>
      </c>
      <c r="J1066" s="3">
        <v>19</v>
      </c>
      <c r="K1066" s="3"/>
    </row>
    <row r="1067" spans="1:11" x14ac:dyDescent="0.35">
      <c r="A1067" s="3" t="s">
        <v>1549</v>
      </c>
      <c r="B1067" s="3">
        <v>2020</v>
      </c>
      <c r="C1067" s="22">
        <v>43756</v>
      </c>
      <c r="D1067" s="3" t="s">
        <v>1547</v>
      </c>
      <c r="E1067" s="3" t="s">
        <v>471</v>
      </c>
      <c r="F1067" s="3">
        <v>1</v>
      </c>
      <c r="G1067" s="3">
        <v>4</v>
      </c>
      <c r="H1067" s="3" t="s">
        <v>1551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1549</v>
      </c>
      <c r="B1068" s="3">
        <v>2020</v>
      </c>
      <c r="C1068" s="22">
        <v>43756</v>
      </c>
      <c r="D1068" s="3" t="s">
        <v>1547</v>
      </c>
      <c r="E1068" s="3" t="s">
        <v>471</v>
      </c>
      <c r="F1068" s="3">
        <v>1</v>
      </c>
      <c r="G1068" s="3">
        <v>5</v>
      </c>
      <c r="H1068" s="3" t="s">
        <v>1552</v>
      </c>
      <c r="I1068" s="3" t="s">
        <v>29</v>
      </c>
      <c r="J1068" s="3">
        <v>19.5</v>
      </c>
      <c r="K1068" s="3"/>
    </row>
    <row r="1069" spans="1:11" x14ac:dyDescent="0.35">
      <c r="A1069" s="3" t="s">
        <v>1549</v>
      </c>
      <c r="B1069" s="3">
        <v>2020</v>
      </c>
      <c r="C1069" s="22">
        <v>43756</v>
      </c>
      <c r="D1069" s="3" t="s">
        <v>1547</v>
      </c>
      <c r="E1069" s="3" t="s">
        <v>471</v>
      </c>
      <c r="F1069" s="3">
        <v>1</v>
      </c>
      <c r="G1069" s="3">
        <v>9</v>
      </c>
      <c r="H1069" s="3" t="s">
        <v>1553</v>
      </c>
      <c r="I1069" s="3" t="s">
        <v>36</v>
      </c>
      <c r="J1069" s="3">
        <v>24.9</v>
      </c>
      <c r="K1069" s="3"/>
    </row>
    <row r="1070" spans="1:11" x14ac:dyDescent="0.35">
      <c r="A1070" s="3" t="s">
        <v>1549</v>
      </c>
      <c r="B1070" s="3">
        <v>2020</v>
      </c>
      <c r="C1070" s="22">
        <v>43756</v>
      </c>
      <c r="D1070" s="3" t="s">
        <v>1547</v>
      </c>
      <c r="E1070" s="3" t="s">
        <v>471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1549</v>
      </c>
      <c r="B1071" s="3">
        <v>2020</v>
      </c>
      <c r="C1071" s="22">
        <v>43756</v>
      </c>
      <c r="D1071" s="3" t="s">
        <v>1547</v>
      </c>
      <c r="E1071" s="3" t="s">
        <v>471</v>
      </c>
      <c r="F1071" s="3">
        <v>2</v>
      </c>
      <c r="G1071" s="3">
        <v>2</v>
      </c>
      <c r="H1071" s="3" t="s">
        <v>1554</v>
      </c>
      <c r="I1071" s="3" t="s">
        <v>29</v>
      </c>
      <c r="J1071" s="3">
        <v>26.5</v>
      </c>
      <c r="K1071" s="3"/>
    </row>
    <row r="1072" spans="1:11" x14ac:dyDescent="0.35">
      <c r="A1072" s="3" t="s">
        <v>1549</v>
      </c>
      <c r="B1072" s="3">
        <v>2020</v>
      </c>
      <c r="C1072" s="22">
        <v>43756</v>
      </c>
      <c r="D1072" s="3" t="s">
        <v>1547</v>
      </c>
      <c r="E1072" s="3" t="s">
        <v>471</v>
      </c>
      <c r="F1072" s="3">
        <v>2</v>
      </c>
      <c r="G1072" s="3">
        <v>3</v>
      </c>
      <c r="H1072" s="3" t="s">
        <v>1555</v>
      </c>
      <c r="I1072" s="3" t="s">
        <v>36</v>
      </c>
      <c r="J1072" s="3">
        <v>19.2</v>
      </c>
      <c r="K1072" s="3"/>
    </row>
    <row r="1073" spans="1:11" x14ac:dyDescent="0.35">
      <c r="A1073" s="3" t="s">
        <v>1549</v>
      </c>
      <c r="B1073" s="3">
        <v>2020</v>
      </c>
      <c r="C1073" s="22">
        <v>43756</v>
      </c>
      <c r="D1073" s="3" t="s">
        <v>1547</v>
      </c>
      <c r="E1073" s="3" t="s">
        <v>471</v>
      </c>
      <c r="F1073" s="3">
        <v>2</v>
      </c>
      <c r="G1073" s="3">
        <v>4</v>
      </c>
      <c r="H1073" s="3" t="s">
        <v>1556</v>
      </c>
      <c r="I1073" s="3" t="s">
        <v>36</v>
      </c>
      <c r="J1073" s="3">
        <v>18.2</v>
      </c>
      <c r="K1073" s="3"/>
    </row>
    <row r="1074" spans="1:11" x14ac:dyDescent="0.35">
      <c r="A1074" s="3" t="s">
        <v>1549</v>
      </c>
      <c r="B1074" s="3">
        <v>2020</v>
      </c>
      <c r="C1074" s="22">
        <v>43756</v>
      </c>
      <c r="D1074" s="3" t="s">
        <v>1547</v>
      </c>
      <c r="E1074" s="3" t="s">
        <v>471</v>
      </c>
      <c r="F1074" s="3">
        <v>2</v>
      </c>
      <c r="G1074" s="3">
        <v>5</v>
      </c>
      <c r="H1074" s="3" t="s">
        <v>1557</v>
      </c>
      <c r="I1074" s="3" t="s">
        <v>29</v>
      </c>
      <c r="J1074" s="3">
        <v>19.3</v>
      </c>
      <c r="K1074" s="3"/>
    </row>
    <row r="1075" spans="1:11" x14ac:dyDescent="0.35">
      <c r="A1075" s="3" t="s">
        <v>1549</v>
      </c>
      <c r="B1075" s="3">
        <v>2020</v>
      </c>
      <c r="C1075" s="22">
        <v>43756</v>
      </c>
      <c r="D1075" s="3" t="s">
        <v>1547</v>
      </c>
      <c r="E1075" s="3" t="s">
        <v>471</v>
      </c>
      <c r="F1075" s="3">
        <v>2</v>
      </c>
      <c r="G1075" s="3">
        <v>6</v>
      </c>
      <c r="H1075" s="3" t="s">
        <v>1558</v>
      </c>
      <c r="I1075" s="3" t="s">
        <v>29</v>
      </c>
      <c r="J1075" s="3">
        <v>40.1</v>
      </c>
      <c r="K1075" s="3"/>
    </row>
    <row r="1076" spans="1:11" x14ac:dyDescent="0.35">
      <c r="A1076" s="3" t="s">
        <v>1549</v>
      </c>
      <c r="B1076" s="3">
        <v>2020</v>
      </c>
      <c r="C1076" s="22">
        <v>43756</v>
      </c>
      <c r="D1076" s="3" t="s">
        <v>1547</v>
      </c>
      <c r="E1076" s="3" t="s">
        <v>471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1549</v>
      </c>
      <c r="B1077" s="3">
        <v>2020</v>
      </c>
      <c r="C1077" s="22">
        <v>43756</v>
      </c>
      <c r="D1077" s="3" t="s">
        <v>1547</v>
      </c>
      <c r="E1077" s="3" t="s">
        <v>471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1549</v>
      </c>
      <c r="B1078" s="3">
        <v>2020</v>
      </c>
      <c r="C1078" s="22">
        <v>43756</v>
      </c>
      <c r="D1078" s="3" t="s">
        <v>1547</v>
      </c>
      <c r="E1078" s="3" t="s">
        <v>471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1549</v>
      </c>
      <c r="B1079" s="3">
        <v>2020</v>
      </c>
      <c r="C1079" s="22">
        <v>43756</v>
      </c>
      <c r="D1079" s="3" t="s">
        <v>1547</v>
      </c>
      <c r="E1079" s="3" t="s">
        <v>471</v>
      </c>
      <c r="F1079" s="3">
        <v>3</v>
      </c>
      <c r="G1079" s="3">
        <v>4</v>
      </c>
      <c r="H1079" s="3" t="s">
        <v>1559</v>
      </c>
      <c r="I1079" s="3" t="s">
        <v>29</v>
      </c>
      <c r="J1079" s="3">
        <v>22.8</v>
      </c>
      <c r="K1079" s="3"/>
    </row>
    <row r="1080" spans="1:11" x14ac:dyDescent="0.35">
      <c r="A1080" s="3" t="s">
        <v>1549</v>
      </c>
      <c r="B1080" s="3">
        <v>2020</v>
      </c>
      <c r="C1080" s="22">
        <v>43756</v>
      </c>
      <c r="D1080" s="3" t="s">
        <v>1547</v>
      </c>
      <c r="E1080" s="3" t="s">
        <v>471</v>
      </c>
      <c r="F1080" s="3">
        <v>3</v>
      </c>
      <c r="G1080" s="3">
        <v>5</v>
      </c>
      <c r="H1080" s="3" t="s">
        <v>1560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1549</v>
      </c>
      <c r="B1081" s="3">
        <v>2020</v>
      </c>
      <c r="C1081" s="22">
        <v>43756</v>
      </c>
      <c r="D1081" s="3" t="s">
        <v>1547</v>
      </c>
      <c r="E1081" s="3" t="s">
        <v>1531</v>
      </c>
      <c r="F1081" s="3">
        <v>1</v>
      </c>
      <c r="G1081" s="3">
        <v>1</v>
      </c>
      <c r="H1081" s="3" t="s">
        <v>1550</v>
      </c>
      <c r="I1081" s="3" t="s">
        <v>29</v>
      </c>
      <c r="J1081" s="3">
        <v>19</v>
      </c>
      <c r="K1081" s="3"/>
    </row>
    <row r="1082" spans="1:11" x14ac:dyDescent="0.35">
      <c r="A1082" s="3" t="s">
        <v>1549</v>
      </c>
      <c r="B1082" s="3">
        <v>2020</v>
      </c>
      <c r="C1082" s="22">
        <v>43756</v>
      </c>
      <c r="D1082" s="3" t="s">
        <v>1547</v>
      </c>
      <c r="E1082" s="3" t="s">
        <v>1531</v>
      </c>
      <c r="F1082" s="3">
        <v>1</v>
      </c>
      <c r="G1082" s="3">
        <v>2</v>
      </c>
      <c r="H1082" s="3" t="s">
        <v>1559</v>
      </c>
      <c r="I1082" s="3" t="s">
        <v>29</v>
      </c>
      <c r="J1082" s="3">
        <v>22.8</v>
      </c>
      <c r="K1082" s="3"/>
    </row>
    <row r="1083" spans="1:11" x14ac:dyDescent="0.35">
      <c r="A1083" s="3" t="s">
        <v>1549</v>
      </c>
      <c r="B1083" s="3">
        <v>2020</v>
      </c>
      <c r="C1083" s="22">
        <v>43756</v>
      </c>
      <c r="D1083" s="3" t="s">
        <v>1547</v>
      </c>
      <c r="E1083" s="3" t="s">
        <v>1531</v>
      </c>
      <c r="F1083" s="3">
        <v>1</v>
      </c>
      <c r="G1083" s="3">
        <v>3</v>
      </c>
      <c r="H1083" s="3" t="s">
        <v>1552</v>
      </c>
      <c r="I1083" s="3" t="s">
        <v>29</v>
      </c>
      <c r="J1083" s="3">
        <v>19.5</v>
      </c>
      <c r="K1083" s="3"/>
    </row>
    <row r="1084" spans="1:11" x14ac:dyDescent="0.35">
      <c r="A1084" s="3" t="s">
        <v>1549</v>
      </c>
      <c r="B1084" s="3">
        <v>2020</v>
      </c>
      <c r="C1084" s="22">
        <v>43756</v>
      </c>
      <c r="D1084" s="3" t="s">
        <v>1547</v>
      </c>
      <c r="E1084" s="3" t="s">
        <v>1531</v>
      </c>
      <c r="F1084" s="3">
        <v>1</v>
      </c>
      <c r="G1084" s="3">
        <v>4</v>
      </c>
      <c r="H1084" s="3" t="s">
        <v>1556</v>
      </c>
      <c r="I1084" s="3" t="s">
        <v>36</v>
      </c>
      <c r="J1084" s="3">
        <v>18.2</v>
      </c>
      <c r="K1084" s="3"/>
    </row>
    <row r="1085" spans="1:11" x14ac:dyDescent="0.35">
      <c r="A1085" s="3" t="s">
        <v>1549</v>
      </c>
      <c r="B1085" s="3">
        <v>2020</v>
      </c>
      <c r="C1085" s="22">
        <v>43756</v>
      </c>
      <c r="D1085" s="3" t="s">
        <v>1547</v>
      </c>
      <c r="E1085" s="3" t="s">
        <v>1531</v>
      </c>
      <c r="F1085" s="3">
        <v>1</v>
      </c>
      <c r="G1085" s="3">
        <v>5</v>
      </c>
      <c r="H1085" s="3" t="s">
        <v>1558</v>
      </c>
      <c r="I1085" s="3" t="s">
        <v>29</v>
      </c>
      <c r="J1085" s="3">
        <v>40.1</v>
      </c>
      <c r="K1085" s="3"/>
    </row>
    <row r="1086" spans="1:11" x14ac:dyDescent="0.35">
      <c r="A1086" s="3" t="s">
        <v>1549</v>
      </c>
      <c r="B1086" s="3">
        <v>2020</v>
      </c>
      <c r="C1086" s="22">
        <v>43756</v>
      </c>
      <c r="D1086" s="3" t="s">
        <v>1547</v>
      </c>
      <c r="E1086" s="3" t="s">
        <v>1531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1549</v>
      </c>
      <c r="B1087" s="3">
        <v>2020</v>
      </c>
      <c r="C1087" s="22">
        <v>43756</v>
      </c>
      <c r="D1087" s="3" t="s">
        <v>1547</v>
      </c>
      <c r="E1087" s="3" t="s">
        <v>1531</v>
      </c>
      <c r="F1087" s="3">
        <v>2</v>
      </c>
      <c r="G1087" s="3">
        <v>2</v>
      </c>
      <c r="H1087" s="3" t="s">
        <v>1551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1549</v>
      </c>
      <c r="B1088" s="3">
        <v>2020</v>
      </c>
      <c r="C1088" s="22">
        <v>43756</v>
      </c>
      <c r="D1088" s="3" t="s">
        <v>1547</v>
      </c>
      <c r="E1088" s="3" t="s">
        <v>1531</v>
      </c>
      <c r="F1088" s="3">
        <v>2</v>
      </c>
      <c r="G1088" s="3">
        <v>3</v>
      </c>
      <c r="H1088" s="3" t="s">
        <v>1555</v>
      </c>
      <c r="I1088" s="3" t="s">
        <v>36</v>
      </c>
      <c r="J1088" s="3">
        <v>19.2</v>
      </c>
      <c r="K1088" s="3"/>
    </row>
    <row r="1089" spans="1:11" x14ac:dyDescent="0.35">
      <c r="A1089" s="3" t="s">
        <v>1549</v>
      </c>
      <c r="B1089" s="3">
        <v>2020</v>
      </c>
      <c r="C1089" s="22">
        <v>43756</v>
      </c>
      <c r="D1089" s="3" t="s">
        <v>1547</v>
      </c>
      <c r="E1089" s="3" t="s">
        <v>1531</v>
      </c>
      <c r="F1089" s="3">
        <v>2</v>
      </c>
      <c r="G1089" s="3">
        <v>4</v>
      </c>
      <c r="H1089" s="3" t="s">
        <v>1557</v>
      </c>
      <c r="I1089" s="3" t="s">
        <v>29</v>
      </c>
      <c r="J1089" s="3">
        <v>19.3</v>
      </c>
      <c r="K1089" s="3"/>
    </row>
    <row r="1090" spans="1:11" x14ac:dyDescent="0.35">
      <c r="A1090" s="3" t="s">
        <v>1549</v>
      </c>
      <c r="B1090" s="3">
        <v>2020</v>
      </c>
      <c r="C1090" s="22">
        <v>43756</v>
      </c>
      <c r="D1090" s="3" t="s">
        <v>1547</v>
      </c>
      <c r="E1090" s="3" t="s">
        <v>1531</v>
      </c>
      <c r="F1090" s="3">
        <v>2</v>
      </c>
      <c r="G1090" s="3">
        <v>5</v>
      </c>
      <c r="H1090" s="3" t="s">
        <v>1560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1549</v>
      </c>
      <c r="B1091" s="3">
        <v>2020</v>
      </c>
      <c r="C1091" s="22">
        <v>43756</v>
      </c>
      <c r="D1091" s="3" t="s">
        <v>1547</v>
      </c>
      <c r="E1091" s="3" t="s">
        <v>1532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1549</v>
      </c>
      <c r="B1092" s="3">
        <v>2020</v>
      </c>
      <c r="C1092" s="22">
        <v>43756</v>
      </c>
      <c r="D1092" s="3" t="s">
        <v>1547</v>
      </c>
      <c r="E1092" s="3" t="s">
        <v>1532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1549</v>
      </c>
      <c r="B1093" s="3">
        <v>2020</v>
      </c>
      <c r="C1093" s="22">
        <v>43756</v>
      </c>
      <c r="D1093" s="3" t="s">
        <v>1547</v>
      </c>
      <c r="E1093" s="3" t="s">
        <v>1532</v>
      </c>
      <c r="F1093" s="3">
        <v>1</v>
      </c>
      <c r="G1093" s="3">
        <v>3</v>
      </c>
      <c r="H1093" s="3" t="s">
        <v>1550</v>
      </c>
      <c r="I1093" s="3" t="s">
        <v>29</v>
      </c>
      <c r="J1093" s="3">
        <v>19</v>
      </c>
      <c r="K1093" s="3"/>
    </row>
    <row r="1094" spans="1:11" x14ac:dyDescent="0.35">
      <c r="A1094" s="3" t="s">
        <v>1549</v>
      </c>
      <c r="B1094" s="3">
        <v>2020</v>
      </c>
      <c r="C1094" s="22">
        <v>43756</v>
      </c>
      <c r="D1094" s="3" t="s">
        <v>1547</v>
      </c>
      <c r="E1094" s="3" t="s">
        <v>1532</v>
      </c>
      <c r="F1094" s="3">
        <v>1</v>
      </c>
      <c r="G1094" s="3">
        <v>4</v>
      </c>
      <c r="H1094" s="3" t="s">
        <v>1554</v>
      </c>
      <c r="I1094" s="3" t="s">
        <v>29</v>
      </c>
      <c r="J1094" s="3">
        <v>26.5</v>
      </c>
      <c r="K1094" s="3"/>
    </row>
    <row r="1095" spans="1:11" x14ac:dyDescent="0.35">
      <c r="A1095" s="3" t="s">
        <v>1549</v>
      </c>
      <c r="B1095" s="3">
        <v>2020</v>
      </c>
      <c r="C1095" s="22">
        <v>43756</v>
      </c>
      <c r="D1095" s="3" t="s">
        <v>1547</v>
      </c>
      <c r="E1095" s="3" t="s">
        <v>1532</v>
      </c>
      <c r="F1095" s="3">
        <v>1</v>
      </c>
      <c r="G1095" s="3">
        <v>5</v>
      </c>
      <c r="H1095" s="3" t="s">
        <v>1551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1549</v>
      </c>
      <c r="B1096" s="3">
        <v>2020</v>
      </c>
      <c r="C1096" s="22">
        <v>43756</v>
      </c>
      <c r="D1096" s="3" t="s">
        <v>1547</v>
      </c>
      <c r="E1096" s="3" t="s">
        <v>1532</v>
      </c>
      <c r="F1096" s="3">
        <v>1</v>
      </c>
      <c r="G1096" s="3">
        <v>6</v>
      </c>
      <c r="H1096" s="3" t="s">
        <v>1552</v>
      </c>
      <c r="I1096" s="3" t="s">
        <v>29</v>
      </c>
      <c r="J1096" s="3">
        <v>19.5</v>
      </c>
      <c r="K1096" s="3"/>
    </row>
    <row r="1097" spans="1:11" x14ac:dyDescent="0.35">
      <c r="A1097" s="3" t="s">
        <v>1549</v>
      </c>
      <c r="B1097" s="3">
        <v>2020</v>
      </c>
      <c r="C1097" s="22">
        <v>43756</v>
      </c>
      <c r="D1097" s="3" t="s">
        <v>1547</v>
      </c>
      <c r="E1097" s="3" t="s">
        <v>1532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1549</v>
      </c>
      <c r="B1098" s="3">
        <v>2020</v>
      </c>
      <c r="C1098" s="22">
        <v>43756</v>
      </c>
      <c r="D1098" s="3" t="s">
        <v>1547</v>
      </c>
      <c r="E1098" s="3" t="s">
        <v>1532</v>
      </c>
      <c r="F1098" s="3">
        <v>2</v>
      </c>
      <c r="G1098" s="3">
        <v>2</v>
      </c>
      <c r="H1098" s="3" t="s">
        <v>418</v>
      </c>
      <c r="I1098" s="3" t="s">
        <v>36</v>
      </c>
      <c r="J1098" s="3">
        <v>31.7</v>
      </c>
      <c r="K1098" s="3"/>
    </row>
    <row r="1099" spans="1:11" x14ac:dyDescent="0.35">
      <c r="A1099" s="3" t="s">
        <v>1549</v>
      </c>
      <c r="B1099" s="3">
        <v>2020</v>
      </c>
      <c r="C1099" s="22">
        <v>43756</v>
      </c>
      <c r="D1099" s="3" t="s">
        <v>1547</v>
      </c>
      <c r="E1099" s="3" t="s">
        <v>1532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1549</v>
      </c>
      <c r="B1100" s="3">
        <v>2020</v>
      </c>
      <c r="C1100" s="22">
        <v>43756</v>
      </c>
      <c r="D1100" s="3" t="s">
        <v>1547</v>
      </c>
      <c r="E1100" s="3" t="s">
        <v>1532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1549</v>
      </c>
      <c r="B1101" s="3">
        <v>2020</v>
      </c>
      <c r="C1101" s="22">
        <v>43756</v>
      </c>
      <c r="D1101" s="3" t="s">
        <v>1547</v>
      </c>
      <c r="E1101" s="3" t="s">
        <v>1532</v>
      </c>
      <c r="F1101" s="3">
        <v>2</v>
      </c>
      <c r="G1101" s="3">
        <v>5</v>
      </c>
      <c r="H1101" s="3" t="s">
        <v>1559</v>
      </c>
      <c r="I1101" s="3" t="s">
        <v>29</v>
      </c>
      <c r="J1101" s="3">
        <v>22.8</v>
      </c>
      <c r="K1101" s="3"/>
    </row>
    <row r="1102" spans="1:11" x14ac:dyDescent="0.35">
      <c r="A1102" s="3" t="s">
        <v>1549</v>
      </c>
      <c r="B1102" s="3">
        <v>2020</v>
      </c>
      <c r="C1102" s="22">
        <v>43756</v>
      </c>
      <c r="D1102" s="3" t="s">
        <v>1547</v>
      </c>
      <c r="E1102" s="3" t="s">
        <v>1532</v>
      </c>
      <c r="F1102" s="3">
        <v>2</v>
      </c>
      <c r="G1102" s="3">
        <v>6</v>
      </c>
      <c r="H1102" s="3" t="s">
        <v>1555</v>
      </c>
      <c r="I1102" s="3" t="s">
        <v>36</v>
      </c>
      <c r="J1102" s="3">
        <v>19.2</v>
      </c>
      <c r="K1102" s="3"/>
    </row>
    <row r="1103" spans="1:11" x14ac:dyDescent="0.35">
      <c r="A1103" s="3" t="s">
        <v>1549</v>
      </c>
      <c r="B1103" s="3">
        <v>2020</v>
      </c>
      <c r="C1103" s="22">
        <v>43756</v>
      </c>
      <c r="D1103" s="3" t="s">
        <v>1547</v>
      </c>
      <c r="E1103" s="3" t="s">
        <v>382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1549</v>
      </c>
      <c r="B1104" s="3">
        <v>2020</v>
      </c>
      <c r="C1104" s="22">
        <v>43756</v>
      </c>
      <c r="D1104" s="3" t="s">
        <v>1547</v>
      </c>
      <c r="E1104" s="3" t="s">
        <v>382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1549</v>
      </c>
      <c r="B1105" s="3">
        <v>2020</v>
      </c>
      <c r="C1105" s="22">
        <v>43756</v>
      </c>
      <c r="D1105" s="3" t="s">
        <v>1547</v>
      </c>
      <c r="E1105" s="3" t="s">
        <v>382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1549</v>
      </c>
      <c r="B1106" s="3">
        <v>2020</v>
      </c>
      <c r="C1106" s="22">
        <v>43756</v>
      </c>
      <c r="D1106" s="3" t="s">
        <v>1547</v>
      </c>
      <c r="E1106" s="3" t="s">
        <v>382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1549</v>
      </c>
      <c r="B1107" s="3">
        <v>2020</v>
      </c>
      <c r="C1107" s="22">
        <v>43756</v>
      </c>
      <c r="D1107" s="3" t="s">
        <v>1547</v>
      </c>
      <c r="E1107" s="3" t="s">
        <v>382</v>
      </c>
      <c r="F1107" s="3">
        <v>1</v>
      </c>
      <c r="G1107" s="3">
        <v>5</v>
      </c>
      <c r="H1107" s="3" t="s">
        <v>1550</v>
      </c>
      <c r="I1107" s="3" t="s">
        <v>29</v>
      </c>
      <c r="J1107" s="3">
        <v>19</v>
      </c>
      <c r="K1107" s="3"/>
    </row>
    <row r="1108" spans="1:11" x14ac:dyDescent="0.35">
      <c r="A1108" s="3" t="s">
        <v>1549</v>
      </c>
      <c r="B1108" s="3">
        <v>2020</v>
      </c>
      <c r="C1108" s="22">
        <v>43756</v>
      </c>
      <c r="D1108" s="3" t="s">
        <v>1547</v>
      </c>
      <c r="E1108" s="3" t="s">
        <v>382</v>
      </c>
      <c r="F1108" s="3">
        <v>1</v>
      </c>
      <c r="G1108" s="3">
        <v>6</v>
      </c>
      <c r="H1108" s="3" t="s">
        <v>418</v>
      </c>
      <c r="I1108" s="3" t="s">
        <v>36</v>
      </c>
      <c r="J1108" s="3">
        <v>31.7</v>
      </c>
      <c r="K1108" s="3"/>
    </row>
    <row r="1109" spans="1:11" x14ac:dyDescent="0.35">
      <c r="A1109" s="3" t="s">
        <v>1549</v>
      </c>
      <c r="B1109" s="3">
        <v>2020</v>
      </c>
      <c r="C1109" s="22">
        <v>43756</v>
      </c>
      <c r="D1109" s="3" t="s">
        <v>1547</v>
      </c>
      <c r="E1109" s="3" t="s">
        <v>382</v>
      </c>
      <c r="F1109" s="3">
        <v>2</v>
      </c>
      <c r="G1109" s="3">
        <v>1</v>
      </c>
      <c r="H1109" s="3" t="s">
        <v>1554</v>
      </c>
      <c r="I1109" s="3" t="s">
        <v>29</v>
      </c>
      <c r="J1109" s="3">
        <v>26.5</v>
      </c>
      <c r="K1109" s="3"/>
    </row>
    <row r="1110" spans="1:11" x14ac:dyDescent="0.35">
      <c r="A1110" s="3" t="s">
        <v>1549</v>
      </c>
      <c r="B1110" s="3">
        <v>2020</v>
      </c>
      <c r="C1110" s="22">
        <v>43756</v>
      </c>
      <c r="D1110" s="3" t="s">
        <v>1547</v>
      </c>
      <c r="E1110" s="3" t="s">
        <v>382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1549</v>
      </c>
      <c r="B1111" s="3">
        <v>2020</v>
      </c>
      <c r="C1111" s="22">
        <v>43756</v>
      </c>
      <c r="D1111" s="3" t="s">
        <v>1547</v>
      </c>
      <c r="E1111" s="3" t="s">
        <v>382</v>
      </c>
      <c r="F1111" s="3">
        <v>2</v>
      </c>
      <c r="G1111" s="3">
        <v>3</v>
      </c>
      <c r="H1111" s="3" t="s">
        <v>1555</v>
      </c>
      <c r="I1111" s="3" t="s">
        <v>36</v>
      </c>
      <c r="J1111" s="3">
        <v>19.2</v>
      </c>
      <c r="K1111" s="3"/>
    </row>
    <row r="1112" spans="1:11" x14ac:dyDescent="0.35">
      <c r="A1112" s="3" t="s">
        <v>1549</v>
      </c>
      <c r="B1112" s="3">
        <v>2020</v>
      </c>
      <c r="C1112" s="22">
        <v>43756</v>
      </c>
      <c r="D1112" s="3" t="s">
        <v>1547</v>
      </c>
      <c r="E1112" s="3" t="s">
        <v>382</v>
      </c>
      <c r="F1112" s="3">
        <v>2</v>
      </c>
      <c r="G1112" s="3">
        <v>4</v>
      </c>
      <c r="H1112" s="3" t="s">
        <v>1559</v>
      </c>
      <c r="I1112" s="3" t="s">
        <v>29</v>
      </c>
      <c r="J1112" s="3">
        <v>22.8</v>
      </c>
      <c r="K1112" s="3"/>
    </row>
    <row r="1113" spans="1:11" x14ac:dyDescent="0.35">
      <c r="A1113" s="3" t="s">
        <v>1549</v>
      </c>
      <c r="B1113" s="3">
        <v>2020</v>
      </c>
      <c r="C1113" s="22">
        <v>43756</v>
      </c>
      <c r="D1113" s="3" t="s">
        <v>1547</v>
      </c>
      <c r="E1113" s="3" t="s">
        <v>382</v>
      </c>
      <c r="F1113" s="3">
        <v>2</v>
      </c>
      <c r="G1113" s="3">
        <v>5</v>
      </c>
      <c r="H1113" s="3" t="s">
        <v>1551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1549</v>
      </c>
      <c r="B1114" s="3">
        <v>2020</v>
      </c>
      <c r="C1114" s="22">
        <v>43756</v>
      </c>
      <c r="D1114" s="3" t="s">
        <v>1547</v>
      </c>
      <c r="E1114" s="3" t="s">
        <v>382</v>
      </c>
      <c r="F1114" s="3">
        <v>2</v>
      </c>
      <c r="G1114" s="3">
        <v>6</v>
      </c>
      <c r="H1114" s="3" t="s">
        <v>1552</v>
      </c>
      <c r="I1114" s="3" t="s">
        <v>29</v>
      </c>
      <c r="J1114" s="3">
        <v>19.5</v>
      </c>
      <c r="K1114" s="3"/>
    </row>
    <row r="1115" spans="1:11" x14ac:dyDescent="0.35">
      <c r="A1115" s="3" t="s">
        <v>1561</v>
      </c>
      <c r="B1115" s="3">
        <v>2020</v>
      </c>
      <c r="C1115" s="22">
        <v>43702</v>
      </c>
      <c r="D1115" s="3" t="s">
        <v>1562</v>
      </c>
      <c r="E1115" s="3" t="s">
        <v>471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1561</v>
      </c>
      <c r="B1116" s="3">
        <v>2020</v>
      </c>
      <c r="C1116" s="22">
        <v>43702</v>
      </c>
      <c r="D1116" s="3" t="s">
        <v>1562</v>
      </c>
      <c r="E1116" s="3" t="s">
        <v>471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1561</v>
      </c>
      <c r="B1117" s="3">
        <v>2020</v>
      </c>
      <c r="C1117" s="22">
        <v>43702</v>
      </c>
      <c r="D1117" s="3" t="s">
        <v>1562</v>
      </c>
      <c r="E1117" s="3" t="s">
        <v>471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1561</v>
      </c>
      <c r="B1118" s="3">
        <v>2020</v>
      </c>
      <c r="C1118" s="22">
        <v>43702</v>
      </c>
      <c r="D1118" s="3" t="s">
        <v>1562</v>
      </c>
      <c r="E1118" s="3" t="s">
        <v>471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1561</v>
      </c>
      <c r="B1119" s="3">
        <v>2020</v>
      </c>
      <c r="C1119" s="22">
        <v>43702</v>
      </c>
      <c r="D1119" s="3" t="s">
        <v>1562</v>
      </c>
      <c r="E1119" s="3" t="s">
        <v>471</v>
      </c>
      <c r="F1119" s="3">
        <v>1</v>
      </c>
      <c r="G1119" s="3">
        <v>5</v>
      </c>
      <c r="H1119" s="3" t="s">
        <v>418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1561</v>
      </c>
      <c r="B1120" s="3">
        <v>2020</v>
      </c>
      <c r="C1120" s="22">
        <v>43702</v>
      </c>
      <c r="D1120" s="3" t="s">
        <v>1562</v>
      </c>
      <c r="E1120" s="3" t="s">
        <v>471</v>
      </c>
      <c r="F1120" s="3">
        <v>1</v>
      </c>
      <c r="G1120" s="3">
        <v>6</v>
      </c>
      <c r="H1120" s="3" t="s">
        <v>1544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1561</v>
      </c>
      <c r="B1121" s="3">
        <v>2020</v>
      </c>
      <c r="C1121" s="22">
        <v>43702</v>
      </c>
      <c r="D1121" s="3" t="s">
        <v>1562</v>
      </c>
      <c r="E1121" s="3" t="s">
        <v>471</v>
      </c>
      <c r="F1121" s="3">
        <v>1</v>
      </c>
      <c r="G1121" s="3">
        <v>7</v>
      </c>
      <c r="H1121" s="3" t="s">
        <v>1563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1561</v>
      </c>
      <c r="B1122" s="3">
        <v>2020</v>
      </c>
      <c r="C1122" s="22">
        <v>43702</v>
      </c>
      <c r="D1122" s="3" t="s">
        <v>1562</v>
      </c>
      <c r="E1122" s="3" t="s">
        <v>471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1561</v>
      </c>
      <c r="B1123" s="3">
        <v>2020</v>
      </c>
      <c r="C1123" s="22">
        <v>43702</v>
      </c>
      <c r="D1123" s="3" t="s">
        <v>1562</v>
      </c>
      <c r="E1123" s="3" t="s">
        <v>471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1561</v>
      </c>
      <c r="B1124" s="3">
        <v>2020</v>
      </c>
      <c r="C1124" s="22">
        <v>43702</v>
      </c>
      <c r="D1124" s="3" t="s">
        <v>1562</v>
      </c>
      <c r="E1124" s="3" t="s">
        <v>471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1561</v>
      </c>
      <c r="B1125" s="3">
        <v>2020</v>
      </c>
      <c r="C1125" s="22">
        <v>43702</v>
      </c>
      <c r="D1125" s="3" t="s">
        <v>1562</v>
      </c>
      <c r="E1125" s="3" t="s">
        <v>471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1561</v>
      </c>
      <c r="B1126" s="3">
        <v>2020</v>
      </c>
      <c r="C1126" s="22">
        <v>43702</v>
      </c>
      <c r="D1126" s="3" t="s">
        <v>1562</v>
      </c>
      <c r="E1126" s="3" t="s">
        <v>471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1561</v>
      </c>
      <c r="B1127" s="3">
        <v>2020</v>
      </c>
      <c r="C1127" s="22">
        <v>43702</v>
      </c>
      <c r="D1127" s="3" t="s">
        <v>1562</v>
      </c>
      <c r="E1127" s="3" t="s">
        <v>471</v>
      </c>
      <c r="F1127" s="3">
        <v>2</v>
      </c>
      <c r="G1127" s="3">
        <v>6</v>
      </c>
      <c r="H1127" s="3" t="s">
        <v>1564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1561</v>
      </c>
      <c r="B1128" s="3">
        <v>2020</v>
      </c>
      <c r="C1128" s="22">
        <v>43702</v>
      </c>
      <c r="D1128" s="3" t="s">
        <v>1562</v>
      </c>
      <c r="E1128" s="3" t="s">
        <v>382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1561</v>
      </c>
      <c r="B1129" s="3">
        <v>2020</v>
      </c>
      <c r="C1129" s="22">
        <v>43702</v>
      </c>
      <c r="D1129" s="3" t="s">
        <v>1562</v>
      </c>
      <c r="E1129" s="3" t="s">
        <v>382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1561</v>
      </c>
      <c r="B1130" s="3">
        <v>2020</v>
      </c>
      <c r="C1130" s="22">
        <v>43702</v>
      </c>
      <c r="D1130" s="3" t="s">
        <v>1562</v>
      </c>
      <c r="E1130" s="3" t="s">
        <v>382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1561</v>
      </c>
      <c r="B1131" s="3">
        <v>2020</v>
      </c>
      <c r="C1131" s="22">
        <v>43702</v>
      </c>
      <c r="D1131" s="3" t="s">
        <v>1562</v>
      </c>
      <c r="E1131" s="3" t="s">
        <v>382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1561</v>
      </c>
      <c r="B1132" s="3">
        <v>2020</v>
      </c>
      <c r="C1132" s="22">
        <v>43702</v>
      </c>
      <c r="D1132" s="3" t="s">
        <v>1562</v>
      </c>
      <c r="E1132" s="3" t="s">
        <v>382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1561</v>
      </c>
      <c r="B1133" s="3">
        <v>2020</v>
      </c>
      <c r="C1133" s="22">
        <v>43702</v>
      </c>
      <c r="D1133" s="3" t="s">
        <v>1562</v>
      </c>
      <c r="E1133" s="3" t="s">
        <v>382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1561</v>
      </c>
      <c r="B1134" s="3">
        <v>2020</v>
      </c>
      <c r="C1134" s="22">
        <v>43702</v>
      </c>
      <c r="D1134" s="3" t="s">
        <v>1562</v>
      </c>
      <c r="E1134" s="3" t="s">
        <v>382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1561</v>
      </c>
      <c r="B1135" s="3">
        <v>2020</v>
      </c>
      <c r="C1135" s="22">
        <v>43702</v>
      </c>
      <c r="D1135" s="3" t="s">
        <v>1562</v>
      </c>
      <c r="E1135" s="3" t="s">
        <v>382</v>
      </c>
      <c r="F1135" s="3">
        <v>2</v>
      </c>
      <c r="G1135" s="3">
        <v>2</v>
      </c>
      <c r="H1135" s="3" t="s">
        <v>1544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1561</v>
      </c>
      <c r="B1136" s="3">
        <v>2020</v>
      </c>
      <c r="C1136" s="22">
        <v>43702</v>
      </c>
      <c r="D1136" s="3" t="s">
        <v>1562</v>
      </c>
      <c r="E1136" s="3" t="s">
        <v>382</v>
      </c>
      <c r="F1136" s="3">
        <v>2</v>
      </c>
      <c r="G1136" s="3">
        <v>3</v>
      </c>
      <c r="H1136" s="3" t="s">
        <v>418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1561</v>
      </c>
      <c r="B1137" s="3">
        <v>2020</v>
      </c>
      <c r="C1137" s="22">
        <v>43702</v>
      </c>
      <c r="D1137" s="3" t="s">
        <v>1562</v>
      </c>
      <c r="E1137" s="3" t="s">
        <v>382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1561</v>
      </c>
      <c r="B1138" s="3">
        <v>2020</v>
      </c>
      <c r="C1138" s="22">
        <v>43702</v>
      </c>
      <c r="D1138" s="3" t="s">
        <v>1562</v>
      </c>
      <c r="E1138" s="3" t="s">
        <v>382</v>
      </c>
      <c r="F1138" s="3">
        <v>2</v>
      </c>
      <c r="G1138" s="3">
        <v>5</v>
      </c>
      <c r="H1138" s="3" t="s">
        <v>1564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1561</v>
      </c>
      <c r="B1139" s="3">
        <v>2020</v>
      </c>
      <c r="C1139" s="22">
        <v>43702</v>
      </c>
      <c r="D1139" s="3" t="s">
        <v>1562</v>
      </c>
      <c r="E1139" s="3" t="s">
        <v>382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1561</v>
      </c>
      <c r="B1140" s="3">
        <v>2020</v>
      </c>
      <c r="C1140" s="22">
        <v>43700</v>
      </c>
      <c r="D1140" s="3" t="s">
        <v>1562</v>
      </c>
      <c r="E1140" s="3" t="s">
        <v>471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1561</v>
      </c>
      <c r="B1141" s="3">
        <v>2020</v>
      </c>
      <c r="C1141" s="22">
        <v>43700</v>
      </c>
      <c r="D1141" s="3" t="s">
        <v>1562</v>
      </c>
      <c r="E1141" s="3" t="s">
        <v>471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1561</v>
      </c>
      <c r="B1142" s="3">
        <v>2020</v>
      </c>
      <c r="C1142" s="22">
        <v>43700</v>
      </c>
      <c r="D1142" s="3" t="s">
        <v>1562</v>
      </c>
      <c r="E1142" s="3" t="s">
        <v>471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1561</v>
      </c>
      <c r="B1143" s="3">
        <v>2020</v>
      </c>
      <c r="C1143" s="22">
        <v>43700</v>
      </c>
      <c r="D1143" s="3" t="s">
        <v>1562</v>
      </c>
      <c r="E1143" s="3" t="s">
        <v>471</v>
      </c>
      <c r="F1143" s="3">
        <v>1</v>
      </c>
      <c r="G1143" s="3">
        <v>4</v>
      </c>
      <c r="H1143" s="3" t="s">
        <v>418</v>
      </c>
      <c r="I1143" s="3" t="s">
        <v>36</v>
      </c>
      <c r="J1143" s="3">
        <v>31.6</v>
      </c>
      <c r="K1143" s="3"/>
    </row>
    <row r="1144" spans="1:11" x14ac:dyDescent="0.35">
      <c r="A1144" s="3" t="s">
        <v>1561</v>
      </c>
      <c r="B1144" s="3">
        <v>2020</v>
      </c>
      <c r="C1144" s="22">
        <v>43700</v>
      </c>
      <c r="D1144" s="3" t="s">
        <v>1562</v>
      </c>
      <c r="E1144" s="3" t="s">
        <v>471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1561</v>
      </c>
      <c r="B1145" s="3">
        <v>2020</v>
      </c>
      <c r="C1145" s="22">
        <v>43700</v>
      </c>
      <c r="D1145" s="3" t="s">
        <v>1562</v>
      </c>
      <c r="E1145" s="3" t="s">
        <v>471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1561</v>
      </c>
      <c r="B1146" s="3">
        <v>2020</v>
      </c>
      <c r="C1146" s="22">
        <v>43700</v>
      </c>
      <c r="D1146" s="3" t="s">
        <v>1562</v>
      </c>
      <c r="E1146" s="3" t="s">
        <v>471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1561</v>
      </c>
      <c r="B1147" s="3">
        <v>2020</v>
      </c>
      <c r="C1147" s="22">
        <v>43700</v>
      </c>
      <c r="D1147" s="3" t="s">
        <v>1562</v>
      </c>
      <c r="E1147" s="3" t="s">
        <v>471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1561</v>
      </c>
      <c r="B1148" s="3">
        <v>2020</v>
      </c>
      <c r="C1148" s="22">
        <v>43700</v>
      </c>
      <c r="D1148" s="3" t="s">
        <v>1562</v>
      </c>
      <c r="E1148" s="3" t="s">
        <v>471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1561</v>
      </c>
      <c r="B1149" s="3">
        <v>2020</v>
      </c>
      <c r="C1149" s="22">
        <v>43700</v>
      </c>
      <c r="D1149" s="3" t="s">
        <v>1562</v>
      </c>
      <c r="E1149" s="3" t="s">
        <v>471</v>
      </c>
      <c r="F1149" s="3">
        <v>2</v>
      </c>
      <c r="G1149" s="3">
        <v>4</v>
      </c>
      <c r="H1149" s="3" t="s">
        <v>1563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1561</v>
      </c>
      <c r="B1150" s="3">
        <v>2020</v>
      </c>
      <c r="C1150" s="22">
        <v>43700</v>
      </c>
      <c r="D1150" s="3" t="s">
        <v>1562</v>
      </c>
      <c r="E1150" s="3" t="s">
        <v>471</v>
      </c>
      <c r="F1150" s="3">
        <v>2</v>
      </c>
      <c r="G1150" s="3">
        <v>5</v>
      </c>
      <c r="H1150" s="3" t="s">
        <v>1544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1561</v>
      </c>
      <c r="B1151" s="3">
        <v>2020</v>
      </c>
      <c r="C1151" s="22">
        <v>43700</v>
      </c>
      <c r="D1151" s="3" t="s">
        <v>1562</v>
      </c>
      <c r="E1151" s="3" t="s">
        <v>471</v>
      </c>
      <c r="F1151" s="3">
        <v>2</v>
      </c>
      <c r="G1151" s="3">
        <v>6</v>
      </c>
      <c r="H1151" s="3" t="s">
        <v>1564</v>
      </c>
      <c r="I1151" s="3" t="s">
        <v>40</v>
      </c>
      <c r="J1151" s="3">
        <v>27.7</v>
      </c>
      <c r="K1151" s="3"/>
    </row>
    <row r="1152" spans="1:11" x14ac:dyDescent="0.35">
      <c r="A1152" s="3" t="s">
        <v>1561</v>
      </c>
      <c r="B1152" s="3">
        <v>2020</v>
      </c>
      <c r="C1152" s="22">
        <v>43700</v>
      </c>
      <c r="D1152" s="3" t="s">
        <v>1562</v>
      </c>
      <c r="E1152" s="3" t="s">
        <v>382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1561</v>
      </c>
      <c r="B1153" s="3">
        <v>2020</v>
      </c>
      <c r="C1153" s="22">
        <v>43700</v>
      </c>
      <c r="D1153" s="3" t="s">
        <v>1562</v>
      </c>
      <c r="E1153" s="3" t="s">
        <v>382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1561</v>
      </c>
      <c r="B1154" s="3">
        <v>2020</v>
      </c>
      <c r="C1154" s="22">
        <v>43700</v>
      </c>
      <c r="D1154" s="3" t="s">
        <v>1562</v>
      </c>
      <c r="E1154" s="3" t="s">
        <v>382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1561</v>
      </c>
      <c r="B1155" s="3">
        <v>2020</v>
      </c>
      <c r="C1155" s="22">
        <v>43700</v>
      </c>
      <c r="D1155" s="3" t="s">
        <v>1562</v>
      </c>
      <c r="E1155" s="3" t="s">
        <v>382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1561</v>
      </c>
      <c r="B1156" s="3">
        <v>2020</v>
      </c>
      <c r="C1156" s="22">
        <v>43700</v>
      </c>
      <c r="D1156" s="3" t="s">
        <v>1562</v>
      </c>
      <c r="E1156" s="3" t="s">
        <v>382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1561</v>
      </c>
      <c r="B1157" s="3">
        <v>2020</v>
      </c>
      <c r="C1157" s="22">
        <v>43700</v>
      </c>
      <c r="D1157" s="3" t="s">
        <v>1562</v>
      </c>
      <c r="E1157" s="3" t="s">
        <v>382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1561</v>
      </c>
      <c r="B1158" s="3">
        <v>2020</v>
      </c>
      <c r="C1158" s="22">
        <v>43700</v>
      </c>
      <c r="D1158" s="3" t="s">
        <v>1562</v>
      </c>
      <c r="E1158" s="3" t="s">
        <v>382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1561</v>
      </c>
      <c r="B1159" s="3">
        <v>2020</v>
      </c>
      <c r="C1159" s="22">
        <v>43700</v>
      </c>
      <c r="D1159" s="3" t="s">
        <v>1562</v>
      </c>
      <c r="E1159" s="3" t="s">
        <v>382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1561</v>
      </c>
      <c r="B1160" s="3">
        <v>2020</v>
      </c>
      <c r="C1160" s="22">
        <v>43700</v>
      </c>
      <c r="D1160" s="3" t="s">
        <v>1562</v>
      </c>
      <c r="E1160" s="3" t="s">
        <v>382</v>
      </c>
      <c r="F1160" s="3">
        <v>2</v>
      </c>
      <c r="G1160" s="3">
        <v>3</v>
      </c>
      <c r="H1160" s="3" t="s">
        <v>418</v>
      </c>
      <c r="I1160" s="3" t="s">
        <v>36</v>
      </c>
      <c r="J1160" s="3">
        <v>31.6</v>
      </c>
      <c r="K1160" s="3"/>
    </row>
    <row r="1161" spans="1:11" x14ac:dyDescent="0.35">
      <c r="A1161" s="3" t="s">
        <v>1561</v>
      </c>
      <c r="B1161" s="3">
        <v>2020</v>
      </c>
      <c r="C1161" s="22">
        <v>43700</v>
      </c>
      <c r="D1161" s="3" t="s">
        <v>1562</v>
      </c>
      <c r="E1161" s="3" t="s">
        <v>382</v>
      </c>
      <c r="F1161" s="3">
        <v>2</v>
      </c>
      <c r="G1161" s="3">
        <v>4</v>
      </c>
      <c r="H1161" s="3" t="s">
        <v>1563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1561</v>
      </c>
      <c r="B1162" s="3">
        <v>2020</v>
      </c>
      <c r="C1162" s="22">
        <v>43700</v>
      </c>
      <c r="D1162" s="3" t="s">
        <v>1562</v>
      </c>
      <c r="E1162" s="3" t="s">
        <v>382</v>
      </c>
      <c r="F1162" s="3">
        <v>2</v>
      </c>
      <c r="G1162" s="3">
        <v>5</v>
      </c>
      <c r="H1162" s="3" t="s">
        <v>1564</v>
      </c>
      <c r="I1162" s="3" t="s">
        <v>40</v>
      </c>
      <c r="J1162" s="3">
        <v>27.7</v>
      </c>
      <c r="K1162" s="3"/>
    </row>
    <row r="1163" spans="1:11" x14ac:dyDescent="0.35">
      <c r="A1163" s="3" t="s">
        <v>1561</v>
      </c>
      <c r="B1163" s="3">
        <v>2020</v>
      </c>
      <c r="C1163" s="22">
        <v>43700</v>
      </c>
      <c r="D1163" s="3" t="s">
        <v>1562</v>
      </c>
      <c r="E1163" s="3" t="s">
        <v>382</v>
      </c>
      <c r="F1163" s="3">
        <v>2</v>
      </c>
      <c r="G1163" s="3">
        <v>6</v>
      </c>
      <c r="H1163" s="3" t="s">
        <v>1544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1565</v>
      </c>
      <c r="E1164" s="3" t="s">
        <v>471</v>
      </c>
      <c r="F1164" s="3">
        <v>1</v>
      </c>
      <c r="G1164" s="3">
        <v>1</v>
      </c>
      <c r="H1164" s="3" t="s">
        <v>1551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1565</v>
      </c>
      <c r="E1165" s="3" t="s">
        <v>471</v>
      </c>
      <c r="F1165" s="3">
        <v>1</v>
      </c>
      <c r="G1165" s="3">
        <v>2</v>
      </c>
      <c r="H1165" s="3" t="s">
        <v>1566</v>
      </c>
      <c r="I1165" s="3" t="s">
        <v>1567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1565</v>
      </c>
      <c r="E1166" s="3" t="s">
        <v>471</v>
      </c>
      <c r="F1166" s="3">
        <v>1</v>
      </c>
      <c r="G1166" s="3">
        <v>3</v>
      </c>
      <c r="H1166" s="3" t="s">
        <v>1555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1565</v>
      </c>
      <c r="E1167" s="3" t="s">
        <v>471</v>
      </c>
      <c r="F1167" s="3">
        <v>1</v>
      </c>
      <c r="G1167" s="3">
        <v>4</v>
      </c>
      <c r="H1167" s="3" t="s">
        <v>1568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1565</v>
      </c>
      <c r="E1168" s="3" t="s">
        <v>471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1565</v>
      </c>
      <c r="E1169" s="3" t="s">
        <v>471</v>
      </c>
      <c r="F1169" s="3">
        <v>2</v>
      </c>
      <c r="G1169" s="3">
        <v>2</v>
      </c>
      <c r="H1169" s="3" t="s">
        <v>1569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1565</v>
      </c>
      <c r="E1170" s="3" t="s">
        <v>471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1565</v>
      </c>
      <c r="E1171" s="3" t="s">
        <v>471</v>
      </c>
      <c r="F1171" s="3">
        <v>2</v>
      </c>
      <c r="G1171" s="3">
        <v>4</v>
      </c>
      <c r="H1171" s="3" t="s">
        <v>1570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1565</v>
      </c>
      <c r="E1172" s="3" t="s">
        <v>471</v>
      </c>
      <c r="F1172" s="3">
        <v>2</v>
      </c>
      <c r="G1172" s="3">
        <v>5</v>
      </c>
      <c r="H1172" s="3" t="s">
        <v>1553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1565</v>
      </c>
      <c r="E1173" s="3" t="s">
        <v>1531</v>
      </c>
      <c r="F1173" s="3">
        <v>1</v>
      </c>
      <c r="G1173" s="3">
        <v>1</v>
      </c>
      <c r="H1173" s="3" t="s">
        <v>1553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1565</v>
      </c>
      <c r="E1174" s="3" t="s">
        <v>382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1565</v>
      </c>
      <c r="E1175" s="3" t="s">
        <v>1531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1565</v>
      </c>
      <c r="E1176" s="3" t="s">
        <v>382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1565</v>
      </c>
      <c r="E1177" s="3" t="s">
        <v>1531</v>
      </c>
      <c r="F1177" s="3">
        <v>1</v>
      </c>
      <c r="G1177" s="3">
        <v>3</v>
      </c>
      <c r="H1177" s="3" t="s">
        <v>1570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1565</v>
      </c>
      <c r="E1178" s="3" t="s">
        <v>382</v>
      </c>
      <c r="F1178" s="3">
        <v>1</v>
      </c>
      <c r="G1178" s="3">
        <v>3</v>
      </c>
      <c r="H1178" s="3" t="s">
        <v>1553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1565</v>
      </c>
      <c r="E1179" s="3" t="s">
        <v>1531</v>
      </c>
      <c r="F1179" s="3">
        <v>1</v>
      </c>
      <c r="G1179" s="3">
        <v>4</v>
      </c>
      <c r="H1179" s="3" t="s">
        <v>1568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1565</v>
      </c>
      <c r="E1180" s="3" t="s">
        <v>382</v>
      </c>
      <c r="F1180" s="3">
        <v>1</v>
      </c>
      <c r="G1180" s="3">
        <v>4</v>
      </c>
      <c r="H1180" s="3" t="s">
        <v>1566</v>
      </c>
      <c r="I1180" s="3" t="s">
        <v>1567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1565</v>
      </c>
      <c r="E1181" s="3" t="s">
        <v>1531</v>
      </c>
      <c r="F1181" s="3">
        <v>1</v>
      </c>
      <c r="G1181" s="3">
        <v>5</v>
      </c>
      <c r="H1181" s="3" t="s">
        <v>1555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1565</v>
      </c>
      <c r="E1182" s="3" t="s">
        <v>382</v>
      </c>
      <c r="F1182" s="3">
        <v>1</v>
      </c>
      <c r="G1182" s="3">
        <v>5</v>
      </c>
      <c r="H1182" s="3" t="s">
        <v>1551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1565</v>
      </c>
      <c r="E1183" s="3" t="s">
        <v>382</v>
      </c>
      <c r="F1183" s="3">
        <v>1</v>
      </c>
      <c r="G1183" s="3">
        <v>6</v>
      </c>
      <c r="H1183" s="3" t="s">
        <v>1569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1565</v>
      </c>
      <c r="E1184" s="3" t="s">
        <v>382</v>
      </c>
      <c r="F1184" s="3">
        <v>2</v>
      </c>
      <c r="G1184" s="3">
        <v>1</v>
      </c>
      <c r="H1184" s="3" t="s">
        <v>1555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1565</v>
      </c>
      <c r="E1185" s="3" t="s">
        <v>382</v>
      </c>
      <c r="F1185" s="3">
        <v>2</v>
      </c>
      <c r="G1185" s="3">
        <v>2</v>
      </c>
      <c r="H1185" s="3" t="s">
        <v>1568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1565</v>
      </c>
      <c r="E1186" s="3" t="s">
        <v>382</v>
      </c>
      <c r="F1186" s="3">
        <v>2</v>
      </c>
      <c r="G1186" s="3">
        <v>3</v>
      </c>
      <c r="H1186" s="3" t="s">
        <v>1570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1565</v>
      </c>
      <c r="E1187" s="3" t="s">
        <v>471</v>
      </c>
      <c r="F1187" s="3">
        <v>1</v>
      </c>
      <c r="G1187" s="3">
        <v>1</v>
      </c>
      <c r="H1187" s="3" t="s">
        <v>1571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1565</v>
      </c>
      <c r="E1188" s="3" t="s">
        <v>471</v>
      </c>
      <c r="F1188" s="3">
        <v>1</v>
      </c>
      <c r="G1188" s="3">
        <v>2</v>
      </c>
      <c r="H1188" s="3" t="s">
        <v>1556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1565</v>
      </c>
      <c r="E1189" s="3" t="s">
        <v>471</v>
      </c>
      <c r="F1189" s="3">
        <v>1</v>
      </c>
      <c r="G1189" s="3">
        <v>3</v>
      </c>
      <c r="H1189" s="3" t="s">
        <v>1572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1565</v>
      </c>
      <c r="E1190" s="3" t="s">
        <v>471</v>
      </c>
      <c r="F1190" s="3">
        <v>1</v>
      </c>
      <c r="G1190" s="3">
        <v>4</v>
      </c>
      <c r="H1190" s="3" t="s">
        <v>1573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1565</v>
      </c>
      <c r="E1191" s="3" t="s">
        <v>471</v>
      </c>
      <c r="F1191" s="3">
        <v>1</v>
      </c>
      <c r="G1191" s="3">
        <v>5</v>
      </c>
      <c r="H1191" s="3" t="s">
        <v>1560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1565</v>
      </c>
      <c r="E1192" s="3" t="s">
        <v>471</v>
      </c>
      <c r="F1192" s="3">
        <v>2</v>
      </c>
      <c r="G1192" s="3">
        <v>1</v>
      </c>
      <c r="H1192" s="3" t="s">
        <v>1574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1565</v>
      </c>
      <c r="E1193" s="3" t="s">
        <v>471</v>
      </c>
      <c r="F1193" s="3">
        <v>2</v>
      </c>
      <c r="G1193" s="3">
        <v>2</v>
      </c>
      <c r="H1193" s="3" t="s">
        <v>1575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1565</v>
      </c>
      <c r="E1194" s="3" t="s">
        <v>471</v>
      </c>
      <c r="F1194" s="3">
        <v>2</v>
      </c>
      <c r="G1194" s="3">
        <v>3</v>
      </c>
      <c r="H1194" s="3" t="s">
        <v>1576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1565</v>
      </c>
      <c r="E1195" s="3" t="s">
        <v>471</v>
      </c>
      <c r="F1195" s="3">
        <v>2</v>
      </c>
      <c r="G1195" s="3">
        <v>4</v>
      </c>
      <c r="H1195" s="3" t="s">
        <v>1577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1565</v>
      </c>
      <c r="E1196" s="3" t="s">
        <v>471</v>
      </c>
      <c r="F1196" s="3">
        <v>2</v>
      </c>
      <c r="G1196" s="3">
        <v>5</v>
      </c>
      <c r="H1196" s="3" t="s">
        <v>1578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1565</v>
      </c>
      <c r="E1197" s="3" t="s">
        <v>1531</v>
      </c>
      <c r="F1197" s="3">
        <v>1</v>
      </c>
      <c r="G1197" s="3">
        <v>1</v>
      </c>
      <c r="H1197" s="3" t="s">
        <v>1572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1565</v>
      </c>
      <c r="E1198" s="3" t="s">
        <v>382</v>
      </c>
      <c r="F1198" s="3">
        <v>1</v>
      </c>
      <c r="G1198" s="3">
        <v>1</v>
      </c>
      <c r="H1198" s="3" t="s">
        <v>1577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1565</v>
      </c>
      <c r="E1199" s="3" t="s">
        <v>1531</v>
      </c>
      <c r="F1199" s="3">
        <v>1</v>
      </c>
      <c r="G1199" s="3">
        <v>2</v>
      </c>
      <c r="H1199" s="3" t="s">
        <v>1577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1565</v>
      </c>
      <c r="E1200" s="3" t="s">
        <v>382</v>
      </c>
      <c r="F1200" s="3">
        <v>1</v>
      </c>
      <c r="G1200" s="3">
        <v>2</v>
      </c>
      <c r="H1200" s="3" t="s">
        <v>1571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1565</v>
      </c>
      <c r="E1201" s="3" t="s">
        <v>1531</v>
      </c>
      <c r="F1201" s="3">
        <v>1</v>
      </c>
      <c r="G1201" s="3">
        <v>3</v>
      </c>
      <c r="H1201" s="3" t="s">
        <v>1573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1565</v>
      </c>
      <c r="E1202" s="3" t="s">
        <v>382</v>
      </c>
      <c r="F1202" s="3">
        <v>1</v>
      </c>
      <c r="G1202" s="3">
        <v>3</v>
      </c>
      <c r="H1202" s="3" t="s">
        <v>1574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1565</v>
      </c>
      <c r="E1203" s="3" t="s">
        <v>1531</v>
      </c>
      <c r="F1203" s="3">
        <v>1</v>
      </c>
      <c r="G1203" s="3">
        <v>4</v>
      </c>
      <c r="H1203" s="3" t="s">
        <v>1576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1565</v>
      </c>
      <c r="E1204" s="3" t="s">
        <v>382</v>
      </c>
      <c r="F1204" s="3">
        <v>1</v>
      </c>
      <c r="G1204" s="3">
        <v>4</v>
      </c>
      <c r="H1204" s="3" t="s">
        <v>1556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1565</v>
      </c>
      <c r="E1205" s="3" t="s">
        <v>1531</v>
      </c>
      <c r="F1205" s="3">
        <v>1</v>
      </c>
      <c r="G1205" s="3">
        <v>5</v>
      </c>
      <c r="H1205" s="3" t="s">
        <v>1578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1565</v>
      </c>
      <c r="E1206" s="3" t="s">
        <v>382</v>
      </c>
      <c r="F1206" s="3">
        <v>1</v>
      </c>
      <c r="G1206" s="3">
        <v>5</v>
      </c>
      <c r="H1206" s="3" t="s">
        <v>1575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1565</v>
      </c>
      <c r="E1207" s="3" t="s">
        <v>1531</v>
      </c>
      <c r="F1207" s="3">
        <v>1</v>
      </c>
      <c r="G1207" s="3">
        <v>6</v>
      </c>
      <c r="H1207" s="3" t="s">
        <v>1560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1565</v>
      </c>
      <c r="E1208" s="3" t="s">
        <v>382</v>
      </c>
      <c r="F1208" s="3">
        <v>1</v>
      </c>
      <c r="G1208" s="3">
        <v>6</v>
      </c>
      <c r="H1208" s="3" t="s">
        <v>1572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1565</v>
      </c>
      <c r="E1209" s="3" t="s">
        <v>382</v>
      </c>
      <c r="F1209" s="3">
        <v>2</v>
      </c>
      <c r="G1209" s="3">
        <v>1</v>
      </c>
      <c r="H1209" s="3" t="s">
        <v>1576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1565</v>
      </c>
      <c r="E1210" s="3" t="s">
        <v>382</v>
      </c>
      <c r="F1210" s="3">
        <v>2</v>
      </c>
      <c r="G1210" s="3">
        <v>2</v>
      </c>
      <c r="H1210" s="3" t="s">
        <v>1573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1565</v>
      </c>
      <c r="E1211" s="3" t="s">
        <v>382</v>
      </c>
      <c r="F1211" s="3">
        <v>2</v>
      </c>
      <c r="G1211" s="3">
        <v>3</v>
      </c>
      <c r="H1211" s="3" t="s">
        <v>1578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1565</v>
      </c>
      <c r="E1212" s="3" t="s">
        <v>382</v>
      </c>
      <c r="F1212" s="3">
        <v>2</v>
      </c>
      <c r="G1212" s="3">
        <v>4</v>
      </c>
      <c r="H1212" s="3" t="s">
        <v>1560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1530</v>
      </c>
      <c r="E1213" s="3" t="s">
        <v>471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1530</v>
      </c>
      <c r="E1214" s="3" t="s">
        <v>471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1530</v>
      </c>
      <c r="E1215" s="3" t="s">
        <v>471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1530</v>
      </c>
      <c r="E1216" s="3" t="s">
        <v>471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1530</v>
      </c>
      <c r="E1217" s="3" t="s">
        <v>471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1530</v>
      </c>
      <c r="E1218" s="3" t="s">
        <v>471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1530</v>
      </c>
      <c r="E1219" s="3" t="s">
        <v>471</v>
      </c>
      <c r="F1219" s="3">
        <v>2</v>
      </c>
      <c r="G1219" s="3">
        <v>2</v>
      </c>
      <c r="H1219" s="3" t="s">
        <v>1544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1530</v>
      </c>
      <c r="E1220" s="3" t="s">
        <v>471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1530</v>
      </c>
      <c r="E1221" s="3" t="s">
        <v>471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1530</v>
      </c>
      <c r="E1222" s="3" t="s">
        <v>471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1530</v>
      </c>
      <c r="E1223" s="3" t="s">
        <v>471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1530</v>
      </c>
      <c r="E1224" s="3" t="s">
        <v>471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1530</v>
      </c>
      <c r="E1225" s="3" t="s">
        <v>471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1530</v>
      </c>
      <c r="E1226" s="3" t="s">
        <v>471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1530</v>
      </c>
      <c r="E1227" s="3" t="s">
        <v>471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1530</v>
      </c>
      <c r="E1228" s="3" t="s">
        <v>471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1530</v>
      </c>
      <c r="E1229" s="3" t="s">
        <v>471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1530</v>
      </c>
      <c r="E1230" s="3" t="s">
        <v>471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1530</v>
      </c>
      <c r="E1231" s="3" t="s">
        <v>471</v>
      </c>
      <c r="F1231" s="3">
        <v>4</v>
      </c>
      <c r="G1231" s="3">
        <v>4</v>
      </c>
      <c r="H1231" s="3" t="s">
        <v>418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1530</v>
      </c>
      <c r="E1232" s="3" t="s">
        <v>471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1530</v>
      </c>
      <c r="E1233" s="3" t="s">
        <v>471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1530</v>
      </c>
      <c r="E1234" s="3" t="s">
        <v>471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1530</v>
      </c>
      <c r="E1235" s="3" t="s">
        <v>471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1530</v>
      </c>
      <c r="E1236" s="3" t="s">
        <v>471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1530</v>
      </c>
      <c r="E1237" s="3" t="s">
        <v>471</v>
      </c>
      <c r="F1237" s="3">
        <v>5</v>
      </c>
      <c r="G1237" s="3">
        <v>5</v>
      </c>
      <c r="H1237" s="3" t="s">
        <v>1579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1530</v>
      </c>
      <c r="E1238" s="3" t="s">
        <v>471</v>
      </c>
      <c r="F1238" s="3">
        <v>5</v>
      </c>
      <c r="G1238" s="3">
        <v>6</v>
      </c>
      <c r="H1238" s="3" t="s">
        <v>419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1530</v>
      </c>
      <c r="E1239" s="3" t="s">
        <v>1531</v>
      </c>
      <c r="F1239" s="3">
        <v>1</v>
      </c>
      <c r="G1239" s="3">
        <v>1</v>
      </c>
      <c r="H1239" s="3" t="s">
        <v>418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1530</v>
      </c>
      <c r="E1240" s="3" t="s">
        <v>1531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1530</v>
      </c>
      <c r="E1241" s="3" t="s">
        <v>1531</v>
      </c>
      <c r="F1241" s="3">
        <v>1</v>
      </c>
      <c r="G1241" s="3">
        <v>3</v>
      </c>
      <c r="H1241" s="3" t="s">
        <v>419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1530</v>
      </c>
      <c r="E1242" s="3" t="s">
        <v>1531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1530</v>
      </c>
      <c r="E1243" s="3" t="s">
        <v>1531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1530</v>
      </c>
      <c r="E1244" s="3" t="s">
        <v>1531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1530</v>
      </c>
      <c r="E1245" s="3" t="s">
        <v>1531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1530</v>
      </c>
      <c r="E1246" s="3" t="s">
        <v>1531</v>
      </c>
      <c r="F1246" s="3">
        <v>2</v>
      </c>
      <c r="G1246" s="3">
        <v>4</v>
      </c>
      <c r="H1246" s="3" t="s">
        <v>1579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1530</v>
      </c>
      <c r="E1247" s="3" t="s">
        <v>1531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1530</v>
      </c>
      <c r="E1248" s="3" t="s">
        <v>1531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1530</v>
      </c>
      <c r="E1249" s="3" t="s">
        <v>1531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1530</v>
      </c>
      <c r="E1250" s="3" t="s">
        <v>1531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1530</v>
      </c>
      <c r="E1251" s="3" t="s">
        <v>1531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1530</v>
      </c>
      <c r="E1252" s="3" t="s">
        <v>1531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1530</v>
      </c>
      <c r="E1253" s="3" t="s">
        <v>1531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1530</v>
      </c>
      <c r="E1254" s="3" t="s">
        <v>1531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1530</v>
      </c>
      <c r="E1255" s="3" t="s">
        <v>1532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1530</v>
      </c>
      <c r="E1256" s="3" t="s">
        <v>1532</v>
      </c>
      <c r="F1256" s="3">
        <v>1</v>
      </c>
      <c r="G1256" s="3">
        <v>2</v>
      </c>
      <c r="H1256" s="3" t="s">
        <v>1544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1530</v>
      </c>
      <c r="E1257" s="3" t="s">
        <v>1532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1530</v>
      </c>
      <c r="E1258" s="3" t="s">
        <v>1532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1530</v>
      </c>
      <c r="E1259" s="3" t="s">
        <v>1532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1530</v>
      </c>
      <c r="E1260" s="3" t="s">
        <v>1532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1530</v>
      </c>
      <c r="E1261" s="3" t="s">
        <v>1532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1530</v>
      </c>
      <c r="E1262" s="3" t="s">
        <v>1532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1530</v>
      </c>
      <c r="E1263" s="3" t="s">
        <v>1532</v>
      </c>
      <c r="F1263" s="3">
        <v>2</v>
      </c>
      <c r="G1263" s="3">
        <v>3</v>
      </c>
      <c r="H1263" s="3" t="s">
        <v>418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1530</v>
      </c>
      <c r="E1264" s="3" t="s">
        <v>1532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1530</v>
      </c>
      <c r="E1265" s="3" t="s">
        <v>1532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1530</v>
      </c>
      <c r="E1266" s="3" t="s">
        <v>1532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1530</v>
      </c>
      <c r="E1267" s="3" t="s">
        <v>1532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1530</v>
      </c>
      <c r="E1268" s="3" t="s">
        <v>1532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1530</v>
      </c>
      <c r="E1269" s="3" t="s">
        <v>1532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1530</v>
      </c>
      <c r="E1270" s="3" t="s">
        <v>1532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1530</v>
      </c>
      <c r="E1271" s="3" t="s">
        <v>1532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1530</v>
      </c>
      <c r="E1272" s="3" t="s">
        <v>1532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1530</v>
      </c>
      <c r="E1273" s="3" t="s">
        <v>1533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1530</v>
      </c>
      <c r="E1274" s="3" t="s">
        <v>1533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1530</v>
      </c>
      <c r="E1275" s="3" t="s">
        <v>1533</v>
      </c>
      <c r="F1275" s="3">
        <v>1</v>
      </c>
      <c r="G1275" s="3">
        <v>3</v>
      </c>
      <c r="H1275" s="3" t="s">
        <v>418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1530</v>
      </c>
      <c r="E1276" s="3" t="s">
        <v>1533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1530</v>
      </c>
      <c r="E1277" s="3" t="s">
        <v>1533</v>
      </c>
      <c r="F1277" s="3">
        <v>1</v>
      </c>
      <c r="G1277" s="3">
        <v>5</v>
      </c>
      <c r="H1277" s="3" t="s">
        <v>1544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1530</v>
      </c>
      <c r="E1278" s="3" t="s">
        <v>1533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1530</v>
      </c>
      <c r="E1279" s="3" t="s">
        <v>1533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1530</v>
      </c>
      <c r="E1280" s="3" t="s">
        <v>1533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1530</v>
      </c>
      <c r="E1281" s="3" t="s">
        <v>1533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1530</v>
      </c>
      <c r="E1282" s="3" t="s">
        <v>1533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1530</v>
      </c>
      <c r="E1283" s="3" t="s">
        <v>1533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1530</v>
      </c>
      <c r="E1284" s="3" t="s">
        <v>1533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1530</v>
      </c>
      <c r="E1285" s="3" t="s">
        <v>382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1530</v>
      </c>
      <c r="E1286" s="3" t="s">
        <v>382</v>
      </c>
      <c r="F1286" s="3">
        <v>1</v>
      </c>
      <c r="G1286" s="3">
        <v>2</v>
      </c>
      <c r="H1286" s="3" t="s">
        <v>418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1530</v>
      </c>
      <c r="E1287" s="3" t="s">
        <v>382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1530</v>
      </c>
      <c r="E1288" s="3" t="s">
        <v>382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1530</v>
      </c>
      <c r="E1289" s="3" t="s">
        <v>382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1530</v>
      </c>
      <c r="E1290" s="3" t="s">
        <v>382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1530</v>
      </c>
      <c r="E1291" s="3" t="s">
        <v>382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1530</v>
      </c>
      <c r="E1292" s="3" t="s">
        <v>382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1530</v>
      </c>
      <c r="E1293" s="3" t="s">
        <v>382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1530</v>
      </c>
      <c r="E1294" s="3" t="s">
        <v>382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1530</v>
      </c>
      <c r="E1295" s="3" t="s">
        <v>382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1530</v>
      </c>
      <c r="E1296" s="3" t="s">
        <v>382</v>
      </c>
      <c r="F1296" s="3">
        <v>2</v>
      </c>
      <c r="G1296" s="3">
        <v>6</v>
      </c>
      <c r="H1296" s="3" t="s">
        <v>1544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1542</v>
      </c>
      <c r="E1297" s="3" t="s">
        <v>471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1542</v>
      </c>
      <c r="E1298" s="3" t="s">
        <v>471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1542</v>
      </c>
      <c r="E1299" s="3" t="s">
        <v>471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1542</v>
      </c>
      <c r="E1300" s="3" t="s">
        <v>471</v>
      </c>
      <c r="F1300" s="3">
        <v>1</v>
      </c>
      <c r="G1300" s="3">
        <v>4</v>
      </c>
      <c r="H1300" s="3" t="s">
        <v>1545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1542</v>
      </c>
      <c r="E1301" s="3" t="s">
        <v>471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1542</v>
      </c>
      <c r="E1302" s="3" t="s">
        <v>471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1542</v>
      </c>
      <c r="E1303" s="3" t="s">
        <v>471</v>
      </c>
      <c r="F1303" s="3">
        <v>1</v>
      </c>
      <c r="G1303" s="3">
        <v>7</v>
      </c>
      <c r="H1303" s="3" t="s">
        <v>240</v>
      </c>
      <c r="I1303" s="3" t="s">
        <v>241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1542</v>
      </c>
      <c r="E1304" s="3" t="s">
        <v>471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1542</v>
      </c>
      <c r="E1305" s="3" t="s">
        <v>471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1542</v>
      </c>
      <c r="E1306" s="3" t="s">
        <v>471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1542</v>
      </c>
      <c r="E1307" s="3" t="s">
        <v>471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1542</v>
      </c>
      <c r="E1308" s="3" t="s">
        <v>471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1542</v>
      </c>
      <c r="E1309" s="3" t="s">
        <v>471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1542</v>
      </c>
      <c r="E1310" s="3" t="s">
        <v>471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1542</v>
      </c>
      <c r="E1311" s="3" t="s">
        <v>471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1542</v>
      </c>
      <c r="E1312" s="3" t="s">
        <v>471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1542</v>
      </c>
      <c r="E1313" s="3" t="s">
        <v>471</v>
      </c>
      <c r="F1313" s="3">
        <v>3</v>
      </c>
      <c r="G1313" s="3">
        <v>3</v>
      </c>
      <c r="H1313" s="3" t="s">
        <v>1544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1542</v>
      </c>
      <c r="E1314" s="3" t="s">
        <v>471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1542</v>
      </c>
      <c r="E1315" s="3" t="s">
        <v>471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1542</v>
      </c>
      <c r="E1316" s="3" t="s">
        <v>471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1542</v>
      </c>
      <c r="E1317" s="3" t="s">
        <v>471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1542</v>
      </c>
      <c r="E1318" s="3" t="s">
        <v>471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1542</v>
      </c>
      <c r="E1319" s="3" t="s">
        <v>471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1542</v>
      </c>
      <c r="E1320" s="3" t="s">
        <v>471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1542</v>
      </c>
      <c r="E1321" s="3" t="s">
        <v>471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1542</v>
      </c>
      <c r="E1322" s="3" t="s">
        <v>471</v>
      </c>
      <c r="F1322" s="3">
        <v>4</v>
      </c>
      <c r="G1322" s="3">
        <v>6</v>
      </c>
      <c r="H1322" s="3" t="s">
        <v>419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1542</v>
      </c>
      <c r="E1323" s="3" t="s">
        <v>1531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1542</v>
      </c>
      <c r="E1324" s="3" t="s">
        <v>1531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1542</v>
      </c>
      <c r="E1325" s="3" t="s">
        <v>1531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1542</v>
      </c>
      <c r="E1326" s="3" t="s">
        <v>1531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1542</v>
      </c>
      <c r="E1327" s="3" t="s">
        <v>1531</v>
      </c>
      <c r="F1327" s="3">
        <v>1</v>
      </c>
      <c r="G1327" s="3">
        <v>5</v>
      </c>
      <c r="H1327" s="3" t="s">
        <v>240</v>
      </c>
      <c r="I1327" s="3" t="s">
        <v>241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1542</v>
      </c>
      <c r="E1328" s="3" t="s">
        <v>1531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1542</v>
      </c>
      <c r="E1329" s="3" t="s">
        <v>1531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1542</v>
      </c>
      <c r="E1330" s="3" t="s">
        <v>1531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1542</v>
      </c>
      <c r="E1331" s="3" t="s">
        <v>1531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1542</v>
      </c>
      <c r="E1332" s="3" t="s">
        <v>1531</v>
      </c>
      <c r="F1332" s="3">
        <v>3</v>
      </c>
      <c r="G1332" s="3">
        <v>1</v>
      </c>
      <c r="H1332" s="3" t="s">
        <v>1544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1542</v>
      </c>
      <c r="E1333" s="3" t="s">
        <v>1531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1542</v>
      </c>
      <c r="E1334" s="3" t="s">
        <v>1531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1542</v>
      </c>
      <c r="E1335" s="3" t="s">
        <v>1531</v>
      </c>
      <c r="F1335" s="3">
        <v>3</v>
      </c>
      <c r="G1335" s="3">
        <v>4</v>
      </c>
      <c r="H1335" s="3" t="s">
        <v>419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1542</v>
      </c>
      <c r="E1336" s="3" t="s">
        <v>1531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1542</v>
      </c>
      <c r="E1337" s="3" t="s">
        <v>1531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1542</v>
      </c>
      <c r="E1338" s="3" t="s">
        <v>1531</v>
      </c>
      <c r="F1338" s="3">
        <v>4</v>
      </c>
      <c r="G1338" s="3">
        <v>3</v>
      </c>
      <c r="H1338" s="3" t="s">
        <v>1545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1542</v>
      </c>
      <c r="E1339" s="3" t="s">
        <v>1531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1542</v>
      </c>
      <c r="E1340" s="3" t="s">
        <v>1532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1542</v>
      </c>
      <c r="E1341" s="3" t="s">
        <v>1532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1542</v>
      </c>
      <c r="E1342" s="3" t="s">
        <v>1532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1542</v>
      </c>
      <c r="E1343" s="3" t="s">
        <v>1532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1542</v>
      </c>
      <c r="E1344" s="3" t="s">
        <v>1532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1542</v>
      </c>
      <c r="E1345" s="3" t="s">
        <v>1532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1542</v>
      </c>
      <c r="E1346" s="3" t="s">
        <v>1532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1542</v>
      </c>
      <c r="E1347" s="3" t="s">
        <v>1532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1542</v>
      </c>
      <c r="E1348" s="3" t="s">
        <v>1532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1542</v>
      </c>
      <c r="E1349" s="3" t="s">
        <v>1532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1542</v>
      </c>
      <c r="E1350" s="3" t="s">
        <v>1532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1542</v>
      </c>
      <c r="E1351" s="3" t="s">
        <v>1532</v>
      </c>
      <c r="F1351" s="3">
        <v>2</v>
      </c>
      <c r="G1351" s="3">
        <v>6</v>
      </c>
      <c r="H1351" s="3" t="s">
        <v>1544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1542</v>
      </c>
      <c r="E1352" s="3" t="s">
        <v>382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1542</v>
      </c>
      <c r="E1353" s="3" t="s">
        <v>382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1542</v>
      </c>
      <c r="E1354" s="3" t="s">
        <v>382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1542</v>
      </c>
      <c r="E1355" s="3" t="s">
        <v>382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1542</v>
      </c>
      <c r="E1356" s="3" t="s">
        <v>382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1542</v>
      </c>
      <c r="E1357" s="3" t="s">
        <v>382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1542</v>
      </c>
      <c r="E1358" s="3" t="s">
        <v>382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1542</v>
      </c>
      <c r="E1359" s="3" t="s">
        <v>382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1542</v>
      </c>
      <c r="E1360" s="3" t="s">
        <v>382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1542</v>
      </c>
      <c r="E1361" s="3" t="s">
        <v>382</v>
      </c>
      <c r="F1361" s="3">
        <v>2</v>
      </c>
      <c r="G1361" s="3">
        <v>4</v>
      </c>
      <c r="H1361" s="3" t="s">
        <v>1544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1542</v>
      </c>
      <c r="E1362" s="3" t="s">
        <v>382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1542</v>
      </c>
      <c r="E1363" s="3" t="s">
        <v>382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1542</v>
      </c>
      <c r="E1364" s="3" t="s">
        <v>471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1542</v>
      </c>
      <c r="E1365" s="3" t="s">
        <v>471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1542</v>
      </c>
      <c r="E1366" s="3" t="s">
        <v>471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1542</v>
      </c>
      <c r="E1367" s="3" t="s">
        <v>471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1542</v>
      </c>
      <c r="E1368" s="3" t="s">
        <v>471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1542</v>
      </c>
      <c r="E1369" s="3" t="s">
        <v>471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1542</v>
      </c>
      <c r="E1370" s="3" t="s">
        <v>471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1542</v>
      </c>
      <c r="E1371" s="3" t="s">
        <v>471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1542</v>
      </c>
      <c r="E1372" s="3" t="s">
        <v>471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1542</v>
      </c>
      <c r="E1373" s="3" t="s">
        <v>471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1542</v>
      </c>
      <c r="E1374" s="3" t="s">
        <v>471</v>
      </c>
      <c r="F1374" s="3">
        <v>2</v>
      </c>
      <c r="G1374" s="3">
        <v>5</v>
      </c>
      <c r="H1374" s="3" t="s">
        <v>418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1542</v>
      </c>
      <c r="E1375" s="3" t="s">
        <v>471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1542</v>
      </c>
      <c r="E1376" s="3" t="s">
        <v>471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1542</v>
      </c>
      <c r="E1377" s="3" t="s">
        <v>471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1542</v>
      </c>
      <c r="E1378" s="3" t="s">
        <v>471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1542</v>
      </c>
      <c r="E1379" s="3" t="s">
        <v>471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1542</v>
      </c>
      <c r="E1380" s="3" t="s">
        <v>471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1542</v>
      </c>
      <c r="E1381" s="3" t="s">
        <v>471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1542</v>
      </c>
      <c r="E1382" s="3" t="s">
        <v>1531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1542</v>
      </c>
      <c r="E1383" s="3" t="s">
        <v>1531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1542</v>
      </c>
      <c r="E1384" s="3" t="s">
        <v>1531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1542</v>
      </c>
      <c r="E1385" s="3" t="s">
        <v>1531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1542</v>
      </c>
      <c r="E1386" s="3" t="s">
        <v>1531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1542</v>
      </c>
      <c r="E1387" s="3" t="s">
        <v>1531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1542</v>
      </c>
      <c r="E1388" s="3" t="s">
        <v>1531</v>
      </c>
      <c r="F1388" s="3">
        <v>2</v>
      </c>
      <c r="G1388" s="3">
        <v>1</v>
      </c>
      <c r="H1388" s="3" t="s">
        <v>418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1542</v>
      </c>
      <c r="E1389" s="3" t="s">
        <v>1531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1542</v>
      </c>
      <c r="E1390" s="3" t="s">
        <v>1531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1542</v>
      </c>
      <c r="E1391" s="3" t="s">
        <v>1531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1542</v>
      </c>
      <c r="E1392" s="3" t="s">
        <v>1531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1542</v>
      </c>
      <c r="E1393" s="3" t="s">
        <v>1531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1542</v>
      </c>
      <c r="E1394" s="3" t="s">
        <v>1532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1542</v>
      </c>
      <c r="E1395" s="3" t="s">
        <v>1532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1542</v>
      </c>
      <c r="E1396" s="3" t="s">
        <v>1532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1542</v>
      </c>
      <c r="E1397" s="3" t="s">
        <v>1532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1542</v>
      </c>
      <c r="E1398" s="3" t="s">
        <v>1532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1542</v>
      </c>
      <c r="E1399" s="3" t="s">
        <v>1532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1542</v>
      </c>
      <c r="E1400" s="3" t="s">
        <v>1532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1542</v>
      </c>
      <c r="E1401" s="3" t="s">
        <v>1532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1542</v>
      </c>
      <c r="E1402" s="3" t="s">
        <v>1532</v>
      </c>
      <c r="F1402" s="3">
        <v>2</v>
      </c>
      <c r="G1402" s="3">
        <v>3</v>
      </c>
      <c r="H1402" s="3" t="s">
        <v>418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1542</v>
      </c>
      <c r="E1403" s="3" t="s">
        <v>1532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1542</v>
      </c>
      <c r="E1404" s="3" t="s">
        <v>1532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1542</v>
      </c>
      <c r="E1405" s="3" t="s">
        <v>1532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1542</v>
      </c>
      <c r="E1406" s="3" t="s">
        <v>382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1542</v>
      </c>
      <c r="E1407" s="3" t="s">
        <v>382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1542</v>
      </c>
      <c r="E1408" s="3" t="s">
        <v>382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1542</v>
      </c>
      <c r="E1409" s="3" t="s">
        <v>382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1542</v>
      </c>
      <c r="E1410" s="3" t="s">
        <v>382</v>
      </c>
      <c r="F1410" s="3">
        <v>1</v>
      </c>
      <c r="G1410" s="3">
        <v>5</v>
      </c>
      <c r="H1410" s="3" t="s">
        <v>418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1542</v>
      </c>
      <c r="E1411" s="3" t="s">
        <v>382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1542</v>
      </c>
      <c r="E1412" s="3" t="s">
        <v>382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1542</v>
      </c>
      <c r="E1413" s="3" t="s">
        <v>382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1542</v>
      </c>
      <c r="E1414" s="3" t="s">
        <v>382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1542</v>
      </c>
      <c r="E1415" s="3" t="s">
        <v>382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1542</v>
      </c>
      <c r="E1416" s="3" t="s">
        <v>382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1542</v>
      </c>
      <c r="E1417" s="3" t="s">
        <v>382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1542</v>
      </c>
      <c r="E1418" s="3" t="s">
        <v>471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1542</v>
      </c>
      <c r="E1419" s="3" t="s">
        <v>471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1542</v>
      </c>
      <c r="E1420" s="3" t="s">
        <v>471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1542</v>
      </c>
      <c r="E1421" s="3" t="s">
        <v>471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1542</v>
      </c>
      <c r="E1422" s="3" t="s">
        <v>471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1542</v>
      </c>
      <c r="E1423" s="3" t="s">
        <v>471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1542</v>
      </c>
      <c r="E1424" s="3" t="s">
        <v>471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1542</v>
      </c>
      <c r="E1425" s="3" t="s">
        <v>471</v>
      </c>
      <c r="F1425" s="3">
        <v>2</v>
      </c>
      <c r="G1425" s="3">
        <v>2</v>
      </c>
      <c r="H1425" s="3" t="s">
        <v>1544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1542</v>
      </c>
      <c r="E1426" s="3" t="s">
        <v>471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1542</v>
      </c>
      <c r="E1427" s="3" t="s">
        <v>471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1542</v>
      </c>
      <c r="E1428" s="3" t="s">
        <v>471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1542</v>
      </c>
      <c r="E1429" s="3" t="s">
        <v>471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1542</v>
      </c>
      <c r="E1430" s="3" t="s">
        <v>471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1542</v>
      </c>
      <c r="E1431" s="3" t="s">
        <v>471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1542</v>
      </c>
      <c r="E1432" s="3" t="s">
        <v>471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1542</v>
      </c>
      <c r="E1433" s="3" t="s">
        <v>471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1542</v>
      </c>
      <c r="E1434" s="3" t="s">
        <v>471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1542</v>
      </c>
      <c r="E1435" s="3" t="s">
        <v>471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1542</v>
      </c>
      <c r="E1436" s="3" t="s">
        <v>471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1542</v>
      </c>
      <c r="E1437" s="3" t="s">
        <v>471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1542</v>
      </c>
      <c r="E1438" s="3" t="s">
        <v>471</v>
      </c>
      <c r="F1438" s="3">
        <v>4</v>
      </c>
      <c r="G1438" s="3">
        <v>3</v>
      </c>
      <c r="H1438" s="3" t="s">
        <v>1545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1542</v>
      </c>
      <c r="E1439" s="3" t="s">
        <v>471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1542</v>
      </c>
      <c r="E1440" s="3" t="s">
        <v>471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1542</v>
      </c>
      <c r="E1441" s="3" t="s">
        <v>471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1542</v>
      </c>
      <c r="E1442" s="3" t="s">
        <v>1531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1542</v>
      </c>
      <c r="E1443" s="3" t="s">
        <v>1531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1542</v>
      </c>
      <c r="E1444" s="3" t="s">
        <v>1531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1542</v>
      </c>
      <c r="E1445" s="3" t="s">
        <v>1531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1542</v>
      </c>
      <c r="E1446" s="3" t="s">
        <v>1531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1542</v>
      </c>
      <c r="E1447" s="3" t="s">
        <v>1531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1542</v>
      </c>
      <c r="E1448" s="3" t="s">
        <v>1531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1542</v>
      </c>
      <c r="E1449" s="3" t="s">
        <v>1531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1542</v>
      </c>
      <c r="E1450" s="3" t="s">
        <v>1531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1542</v>
      </c>
      <c r="E1451" s="3" t="s">
        <v>1531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1542</v>
      </c>
      <c r="E1452" s="3" t="s">
        <v>1531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1542</v>
      </c>
      <c r="E1453" s="3" t="s">
        <v>1531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1542</v>
      </c>
      <c r="E1454" s="3" t="s">
        <v>1531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1542</v>
      </c>
      <c r="E1455" s="3" t="s">
        <v>1531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1542</v>
      </c>
      <c r="E1456" s="3" t="s">
        <v>1531</v>
      </c>
      <c r="F1456" s="3">
        <v>4</v>
      </c>
      <c r="G1456" s="3">
        <v>3</v>
      </c>
      <c r="H1456" s="3" t="s">
        <v>1545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1542</v>
      </c>
      <c r="E1457" s="3" t="s">
        <v>1531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1542</v>
      </c>
      <c r="E1458" s="3" t="s">
        <v>1532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1542</v>
      </c>
      <c r="E1459" s="3" t="s">
        <v>1532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1542</v>
      </c>
      <c r="E1460" s="3" t="s">
        <v>1532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1542</v>
      </c>
      <c r="E1461" s="3" t="s">
        <v>1532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1542</v>
      </c>
      <c r="E1462" s="3" t="s">
        <v>1532</v>
      </c>
      <c r="F1462" s="3">
        <v>1</v>
      </c>
      <c r="G1462" s="3">
        <v>5</v>
      </c>
      <c r="H1462" s="3" t="s">
        <v>1544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1542</v>
      </c>
      <c r="E1463" s="3" t="s">
        <v>1532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1542</v>
      </c>
      <c r="E1464" s="3" t="s">
        <v>1532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1542</v>
      </c>
      <c r="E1465" s="3" t="s">
        <v>1532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1542</v>
      </c>
      <c r="E1466" s="3" t="s">
        <v>1532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1542</v>
      </c>
      <c r="E1467" s="3" t="s">
        <v>1532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1542</v>
      </c>
      <c r="E1468" s="3" t="s">
        <v>1532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1542</v>
      </c>
      <c r="E1469" s="3" t="s">
        <v>1532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1542</v>
      </c>
      <c r="E1470" s="3" t="s">
        <v>382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1542</v>
      </c>
      <c r="E1471" s="3" t="s">
        <v>382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1542</v>
      </c>
      <c r="E1472" s="3" t="s">
        <v>382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1542</v>
      </c>
      <c r="E1473" s="3" t="s">
        <v>382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1542</v>
      </c>
      <c r="E1474" s="3" t="s">
        <v>382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1542</v>
      </c>
      <c r="E1475" s="3" t="s">
        <v>382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1542</v>
      </c>
      <c r="E1476" s="3" t="s">
        <v>382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1542</v>
      </c>
      <c r="E1477" s="3" t="s">
        <v>382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1542</v>
      </c>
      <c r="E1478" s="3" t="s">
        <v>382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1542</v>
      </c>
      <c r="E1479" s="3" t="s">
        <v>382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1542</v>
      </c>
      <c r="E1480" s="3" t="s">
        <v>382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1542</v>
      </c>
      <c r="E1481" s="3" t="s">
        <v>382</v>
      </c>
      <c r="F1481" s="3">
        <v>2</v>
      </c>
      <c r="G1481" s="3">
        <v>6</v>
      </c>
      <c r="H1481" s="3" t="s">
        <v>1544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1542</v>
      </c>
      <c r="E1482" s="3" t="s">
        <v>471</v>
      </c>
      <c r="F1482" s="3">
        <v>1</v>
      </c>
      <c r="G1482" s="3">
        <v>1</v>
      </c>
      <c r="H1482" s="3" t="s">
        <v>1544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1542</v>
      </c>
      <c r="E1483" s="3" t="s">
        <v>471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1542</v>
      </c>
      <c r="E1484" s="3" t="s">
        <v>471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1542</v>
      </c>
      <c r="E1485" s="3" t="s">
        <v>471</v>
      </c>
      <c r="F1485" s="3">
        <v>1</v>
      </c>
      <c r="G1485" s="3">
        <v>4</v>
      </c>
      <c r="H1485" s="3" t="s">
        <v>1545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1542</v>
      </c>
      <c r="E1486" s="3" t="s">
        <v>471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1542</v>
      </c>
      <c r="E1487" s="3" t="s">
        <v>471</v>
      </c>
      <c r="F1487" s="3">
        <v>1</v>
      </c>
      <c r="G1487" s="3">
        <v>6</v>
      </c>
      <c r="H1487" s="3" t="s">
        <v>240</v>
      </c>
      <c r="I1487" s="3" t="s">
        <v>241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1542</v>
      </c>
      <c r="E1488" s="3" t="s">
        <v>471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1542</v>
      </c>
      <c r="E1489" s="3" t="s">
        <v>471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1542</v>
      </c>
      <c r="E1490" s="3" t="s">
        <v>471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1542</v>
      </c>
      <c r="E1491" s="3" t="s">
        <v>471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1542</v>
      </c>
      <c r="E1492" s="3" t="s">
        <v>471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1542</v>
      </c>
      <c r="E1493" s="3" t="s">
        <v>471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1542</v>
      </c>
      <c r="E1494" s="3" t="s">
        <v>471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1542</v>
      </c>
      <c r="E1495" s="3" t="s">
        <v>471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1542</v>
      </c>
      <c r="E1496" s="3" t="s">
        <v>471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1542</v>
      </c>
      <c r="E1497" s="3" t="s">
        <v>471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1542</v>
      </c>
      <c r="E1498" s="3" t="s">
        <v>471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1542</v>
      </c>
      <c r="E1499" s="3" t="s">
        <v>471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1542</v>
      </c>
      <c r="E1500" s="3" t="s">
        <v>471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1542</v>
      </c>
      <c r="E1501" s="3" t="s">
        <v>471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1542</v>
      </c>
      <c r="E1502" s="3" t="s">
        <v>471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1542</v>
      </c>
      <c r="E1503" s="3" t="s">
        <v>471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1542</v>
      </c>
      <c r="E1504" s="3" t="s">
        <v>471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1542</v>
      </c>
      <c r="E1505" s="3" t="s">
        <v>471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1542</v>
      </c>
      <c r="E1506" s="3" t="s">
        <v>471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1542</v>
      </c>
      <c r="E1507" s="3" t="s">
        <v>471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1542</v>
      </c>
      <c r="E1508" s="3" t="s">
        <v>1531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1542</v>
      </c>
      <c r="E1509" s="3" t="s">
        <v>1531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1542</v>
      </c>
      <c r="E1510" s="3" t="s">
        <v>1531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1542</v>
      </c>
      <c r="E1511" s="3" t="s">
        <v>1531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1542</v>
      </c>
      <c r="E1512" s="3" t="s">
        <v>1531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1542</v>
      </c>
      <c r="E1513" s="3" t="s">
        <v>1531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1542</v>
      </c>
      <c r="E1514" s="3" t="s">
        <v>1531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1542</v>
      </c>
      <c r="E1515" s="3" t="s">
        <v>1531</v>
      </c>
      <c r="F1515" s="3">
        <v>2</v>
      </c>
      <c r="G1515" s="3">
        <v>4</v>
      </c>
      <c r="H1515" s="3" t="s">
        <v>240</v>
      </c>
      <c r="I1515" s="3" t="s">
        <v>241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1542</v>
      </c>
      <c r="E1516" s="3" t="s">
        <v>1531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1542</v>
      </c>
      <c r="E1517" s="3" t="s">
        <v>1531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1542</v>
      </c>
      <c r="E1518" s="3" t="s">
        <v>1531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1542</v>
      </c>
      <c r="E1519" s="3" t="s">
        <v>1531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1542</v>
      </c>
      <c r="E1520" s="3" t="s">
        <v>1531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1542</v>
      </c>
      <c r="E1521" s="3" t="s">
        <v>1531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1542</v>
      </c>
      <c r="E1522" s="3" t="s">
        <v>1531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1542</v>
      </c>
      <c r="E1523" s="3" t="s">
        <v>1531</v>
      </c>
      <c r="F1523" s="3">
        <v>4</v>
      </c>
      <c r="G1523" s="3">
        <v>2</v>
      </c>
      <c r="H1523" s="3" t="s">
        <v>1545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1542</v>
      </c>
      <c r="E1524" s="3" t="s">
        <v>1531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1542</v>
      </c>
      <c r="E1525" s="3" t="s">
        <v>1531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1542</v>
      </c>
      <c r="E1526" s="3" t="s">
        <v>1532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1542</v>
      </c>
      <c r="E1527" s="3" t="s">
        <v>1532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1542</v>
      </c>
      <c r="E1528" s="3" t="s">
        <v>1532</v>
      </c>
      <c r="F1528" s="3">
        <v>1</v>
      </c>
      <c r="G1528" s="3">
        <v>3</v>
      </c>
      <c r="H1528" s="3" t="s">
        <v>1544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1542</v>
      </c>
      <c r="E1529" s="3" t="s">
        <v>1532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1542</v>
      </c>
      <c r="E1530" s="3" t="s">
        <v>1532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1542</v>
      </c>
      <c r="E1531" s="3" t="s">
        <v>1532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1542</v>
      </c>
      <c r="E1532" s="3" t="s">
        <v>1532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1542</v>
      </c>
      <c r="E1533" s="3" t="s">
        <v>1532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1542</v>
      </c>
      <c r="E1534" s="3" t="s">
        <v>1532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1542</v>
      </c>
      <c r="E1535" s="3" t="s">
        <v>1532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1542</v>
      </c>
      <c r="E1536" s="3" t="s">
        <v>1532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1542</v>
      </c>
      <c r="E1537" s="3" t="s">
        <v>1532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1542</v>
      </c>
      <c r="E1538" s="3" t="s">
        <v>382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1542</v>
      </c>
      <c r="E1539" s="3" t="s">
        <v>382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1542</v>
      </c>
      <c r="E1540" s="3" t="s">
        <v>382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1542</v>
      </c>
      <c r="E1541" s="3" t="s">
        <v>382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1542</v>
      </c>
      <c r="E1542" s="3" t="s">
        <v>382</v>
      </c>
      <c r="F1542" s="3">
        <v>1</v>
      </c>
      <c r="G1542" s="3">
        <v>5</v>
      </c>
      <c r="H1542" s="3" t="s">
        <v>1544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1542</v>
      </c>
      <c r="E1543" s="3" t="s">
        <v>382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1542</v>
      </c>
      <c r="E1544" s="3" t="s">
        <v>382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1542</v>
      </c>
      <c r="E1545" s="3" t="s">
        <v>382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1542</v>
      </c>
      <c r="E1546" s="3" t="s">
        <v>382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1542</v>
      </c>
      <c r="E1547" s="3" t="s">
        <v>382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1542</v>
      </c>
      <c r="E1548" s="3" t="s">
        <v>382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1542</v>
      </c>
      <c r="E1549" s="3" t="s">
        <v>382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1542</v>
      </c>
      <c r="E1550" s="3" t="s">
        <v>471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1542</v>
      </c>
      <c r="E1551" s="3" t="s">
        <v>471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1542</v>
      </c>
      <c r="E1552" s="3" t="s">
        <v>471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1542</v>
      </c>
      <c r="E1553" s="3" t="s">
        <v>471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1542</v>
      </c>
      <c r="E1554" s="3" t="s">
        <v>471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1542</v>
      </c>
      <c r="E1555" s="3" t="s">
        <v>471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1542</v>
      </c>
      <c r="E1556" s="3" t="s">
        <v>471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1542</v>
      </c>
      <c r="E1557" s="3" t="s">
        <v>471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1542</v>
      </c>
      <c r="E1558" s="3" t="s">
        <v>471</v>
      </c>
      <c r="F1558" s="3">
        <v>2</v>
      </c>
      <c r="G1558" s="3">
        <v>3</v>
      </c>
      <c r="H1558" s="3" t="s">
        <v>1544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1542</v>
      </c>
      <c r="E1559" s="3" t="s">
        <v>471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1542</v>
      </c>
      <c r="E1560" s="3" t="s">
        <v>471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1542</v>
      </c>
      <c r="E1561" s="3" t="s">
        <v>471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1542</v>
      </c>
      <c r="E1562" s="3" t="s">
        <v>471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1542</v>
      </c>
      <c r="E1563" s="3" t="s">
        <v>471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1542</v>
      </c>
      <c r="E1564" s="3" t="s">
        <v>471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1542</v>
      </c>
      <c r="E1565" s="3" t="s">
        <v>471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1542</v>
      </c>
      <c r="E1566" s="3" t="s">
        <v>471</v>
      </c>
      <c r="F1566" s="3">
        <v>3</v>
      </c>
      <c r="G1566" s="3">
        <v>5</v>
      </c>
      <c r="H1566" s="3" t="s">
        <v>1545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1542</v>
      </c>
      <c r="E1567" s="3" t="s">
        <v>471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1542</v>
      </c>
      <c r="E1568" s="3" t="s">
        <v>471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1542</v>
      </c>
      <c r="E1569" s="3" t="s">
        <v>471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1542</v>
      </c>
      <c r="E1570" s="3" t="s">
        <v>471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1542</v>
      </c>
      <c r="E1571" s="3" t="s">
        <v>471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1542</v>
      </c>
      <c r="E1572" s="3" t="s">
        <v>471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1542</v>
      </c>
      <c r="E1573" s="3" t="s">
        <v>471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1542</v>
      </c>
      <c r="E1574" s="3" t="s">
        <v>471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1542</v>
      </c>
      <c r="E1575" s="3" t="s">
        <v>1531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1542</v>
      </c>
      <c r="E1576" s="3" t="s">
        <v>1531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1542</v>
      </c>
      <c r="E1577" s="3" t="s">
        <v>1531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1542</v>
      </c>
      <c r="E1578" s="3" t="s">
        <v>1531</v>
      </c>
      <c r="F1578" s="3">
        <v>1</v>
      </c>
      <c r="G1578" s="3">
        <v>4</v>
      </c>
      <c r="H1578" s="3" t="s">
        <v>1545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1542</v>
      </c>
      <c r="E1579" s="3" t="s">
        <v>1531</v>
      </c>
      <c r="F1579" s="3">
        <v>2</v>
      </c>
      <c r="G1579" s="3">
        <v>1</v>
      </c>
      <c r="H1579" s="3" t="s">
        <v>1544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1542</v>
      </c>
      <c r="E1580" s="3" t="s">
        <v>1531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1542</v>
      </c>
      <c r="E1581" s="3" t="s">
        <v>1531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1542</v>
      </c>
      <c r="E1582" s="3" t="s">
        <v>1531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1542</v>
      </c>
      <c r="E1583" s="3" t="s">
        <v>1531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1542</v>
      </c>
      <c r="E1584" s="3" t="s">
        <v>1531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1542</v>
      </c>
      <c r="E1585" s="3" t="s">
        <v>1531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1542</v>
      </c>
      <c r="E1586" s="3" t="s">
        <v>1531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1542</v>
      </c>
      <c r="E1587" s="3" t="s">
        <v>1531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1542</v>
      </c>
      <c r="E1588" s="3" t="s">
        <v>1531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1542</v>
      </c>
      <c r="E1589" s="3" t="s">
        <v>1531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1542</v>
      </c>
      <c r="E1590" s="3" t="s">
        <v>1531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1542</v>
      </c>
      <c r="E1591" s="3" t="s">
        <v>1531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1542</v>
      </c>
      <c r="E1592" s="3" t="s">
        <v>1532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1542</v>
      </c>
      <c r="E1593" s="3" t="s">
        <v>1532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1542</v>
      </c>
      <c r="E1594" s="3" t="s">
        <v>1532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1542</v>
      </c>
      <c r="E1595" s="3" t="s">
        <v>1532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1542</v>
      </c>
      <c r="E1596" s="3" t="s">
        <v>1532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1542</v>
      </c>
      <c r="E1597" s="3" t="s">
        <v>1532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1542</v>
      </c>
      <c r="E1598" s="3" t="s">
        <v>1532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1542</v>
      </c>
      <c r="E1599" s="3" t="s">
        <v>1532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1542</v>
      </c>
      <c r="E1600" s="3" t="s">
        <v>1532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1542</v>
      </c>
      <c r="E1601" s="3" t="s">
        <v>1532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1542</v>
      </c>
      <c r="E1602" s="3" t="s">
        <v>1532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1542</v>
      </c>
      <c r="E1603" s="3" t="s">
        <v>1532</v>
      </c>
      <c r="F1603" s="3">
        <v>2</v>
      </c>
      <c r="G1603" s="3">
        <v>6</v>
      </c>
      <c r="H1603" s="3" t="s">
        <v>1544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1542</v>
      </c>
      <c r="E1604" s="3" t="s">
        <v>382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1542</v>
      </c>
      <c r="E1605" s="3" t="s">
        <v>382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1542</v>
      </c>
      <c r="E1606" s="3" t="s">
        <v>382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1542</v>
      </c>
      <c r="E1607" s="3" t="s">
        <v>382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1542</v>
      </c>
      <c r="E1608" s="3" t="s">
        <v>382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1542</v>
      </c>
      <c r="E1609" s="3" t="s">
        <v>382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1542</v>
      </c>
      <c r="E1610" s="3" t="s">
        <v>382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1542</v>
      </c>
      <c r="E1611" s="3" t="s">
        <v>382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1542</v>
      </c>
      <c r="E1612" s="3" t="s">
        <v>382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1542</v>
      </c>
      <c r="E1613" s="3" t="s">
        <v>382</v>
      </c>
      <c r="F1613" s="3">
        <v>2</v>
      </c>
      <c r="G1613" s="3">
        <v>4</v>
      </c>
      <c r="H1613" s="3" t="s">
        <v>1544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1542</v>
      </c>
      <c r="E1614" s="3" t="s">
        <v>382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1542</v>
      </c>
      <c r="E1615" s="3" t="s">
        <v>382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1542</v>
      </c>
      <c r="E1616" s="3" t="s">
        <v>471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1542</v>
      </c>
      <c r="E1617" s="3" t="s">
        <v>471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1542</v>
      </c>
      <c r="E1618" s="3" t="s">
        <v>471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1542</v>
      </c>
      <c r="E1619" s="3" t="s">
        <v>471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1542</v>
      </c>
      <c r="E1620" s="3" t="s">
        <v>471</v>
      </c>
      <c r="F1620" s="3">
        <v>1</v>
      </c>
      <c r="G1620" s="3">
        <v>5</v>
      </c>
      <c r="H1620" s="3" t="s">
        <v>1545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1542</v>
      </c>
      <c r="E1621" s="3" t="s">
        <v>471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1542</v>
      </c>
      <c r="E1622" s="3" t="s">
        <v>471</v>
      </c>
      <c r="F1622" s="3">
        <v>1</v>
      </c>
      <c r="G1622" s="3">
        <v>7</v>
      </c>
      <c r="H1622" s="3" t="s">
        <v>419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1542</v>
      </c>
      <c r="E1623" s="3" t="s">
        <v>471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1542</v>
      </c>
      <c r="E1624" s="3" t="s">
        <v>471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1542</v>
      </c>
      <c r="E1625" s="3" t="s">
        <v>471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1542</v>
      </c>
      <c r="E1626" s="3" t="s">
        <v>471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1542</v>
      </c>
      <c r="E1627" s="3" t="s">
        <v>471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1542</v>
      </c>
      <c r="E1628" s="3" t="s">
        <v>471</v>
      </c>
      <c r="F1628" s="3">
        <v>2</v>
      </c>
      <c r="G1628" s="3">
        <v>6</v>
      </c>
      <c r="H1628" s="3" t="s">
        <v>1580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1542</v>
      </c>
      <c r="E1629" s="3" t="s">
        <v>471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1542</v>
      </c>
      <c r="E1630" s="3" t="s">
        <v>471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1542</v>
      </c>
      <c r="E1631" s="3" t="s">
        <v>471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1542</v>
      </c>
      <c r="E1632" s="3" t="s">
        <v>471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1542</v>
      </c>
      <c r="E1633" s="3" t="s">
        <v>471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1542</v>
      </c>
      <c r="E1634" s="3" t="s">
        <v>471</v>
      </c>
      <c r="F1634" s="3">
        <v>3</v>
      </c>
      <c r="G1634" s="3">
        <v>6</v>
      </c>
      <c r="H1634" s="3" t="s">
        <v>1581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1542</v>
      </c>
      <c r="E1635" s="3" t="s">
        <v>471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1542</v>
      </c>
      <c r="E1636" s="3" t="s">
        <v>471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1542</v>
      </c>
      <c r="E1637" s="3" t="s">
        <v>471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1542</v>
      </c>
      <c r="E1638" s="3" t="s">
        <v>471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1542</v>
      </c>
      <c r="E1639" s="3" t="s">
        <v>471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1542</v>
      </c>
      <c r="E1640" s="3" t="s">
        <v>471</v>
      </c>
      <c r="F1640" s="3">
        <v>4</v>
      </c>
      <c r="G1640" s="3">
        <v>6</v>
      </c>
      <c r="H1640" s="3" t="s">
        <v>1544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1542</v>
      </c>
      <c r="E1641" s="3" t="s">
        <v>1531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1542</v>
      </c>
      <c r="E1642" s="3" t="s">
        <v>1531</v>
      </c>
      <c r="F1642" s="3">
        <v>1</v>
      </c>
      <c r="G1642" s="3">
        <v>2</v>
      </c>
      <c r="H1642" s="3" t="s">
        <v>1580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1542</v>
      </c>
      <c r="E1643" s="3" t="s">
        <v>1531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1542</v>
      </c>
      <c r="E1644" s="3" t="s">
        <v>1531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1542</v>
      </c>
      <c r="E1645" s="3" t="s">
        <v>1531</v>
      </c>
      <c r="F1645" s="3">
        <v>1</v>
      </c>
      <c r="G1645" s="3">
        <v>5</v>
      </c>
      <c r="H1645" s="3" t="s">
        <v>419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1542</v>
      </c>
      <c r="E1646" s="3" t="s">
        <v>1531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1542</v>
      </c>
      <c r="E1647" s="3" t="s">
        <v>1531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1542</v>
      </c>
      <c r="E1648" s="3" t="s">
        <v>1531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1542</v>
      </c>
      <c r="E1649" s="3" t="s">
        <v>1531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1542</v>
      </c>
      <c r="E1650" s="3" t="s">
        <v>1531</v>
      </c>
      <c r="F1650" s="3">
        <v>3</v>
      </c>
      <c r="G1650" s="3">
        <v>1</v>
      </c>
      <c r="H1650" s="3" t="s">
        <v>1544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1542</v>
      </c>
      <c r="E1651" s="3" t="s">
        <v>1531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1542</v>
      </c>
      <c r="E1652" s="3" t="s">
        <v>1531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1542</v>
      </c>
      <c r="E1653" s="3" t="s">
        <v>1531</v>
      </c>
      <c r="F1653" s="3">
        <v>3</v>
      </c>
      <c r="G1653" s="3">
        <v>4</v>
      </c>
      <c r="H1653" s="3" t="s">
        <v>1545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1542</v>
      </c>
      <c r="E1654" s="3" t="s">
        <v>1531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1542</v>
      </c>
      <c r="E1655" s="3" t="s">
        <v>1531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1542</v>
      </c>
      <c r="E1656" s="3" t="s">
        <v>1531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1542</v>
      </c>
      <c r="E1657" s="3" t="s">
        <v>1531</v>
      </c>
      <c r="F1657" s="3">
        <v>4</v>
      </c>
      <c r="G1657" s="3">
        <v>4</v>
      </c>
      <c r="H1657" s="3" t="s">
        <v>1581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1542</v>
      </c>
      <c r="E1658" s="3" t="s">
        <v>1532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1542</v>
      </c>
      <c r="E1659" s="3" t="s">
        <v>1532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1542</v>
      </c>
      <c r="E1660" s="3" t="s">
        <v>1532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1542</v>
      </c>
      <c r="E1661" s="3" t="s">
        <v>1532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1542</v>
      </c>
      <c r="E1662" s="3" t="s">
        <v>1532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1542</v>
      </c>
      <c r="E1663" s="3" t="s">
        <v>1532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1542</v>
      </c>
      <c r="E1664" s="3" t="s">
        <v>1532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1542</v>
      </c>
      <c r="E1665" s="3" t="s">
        <v>1532</v>
      </c>
      <c r="F1665" s="3">
        <v>2</v>
      </c>
      <c r="G1665" s="3">
        <v>2</v>
      </c>
      <c r="H1665" s="3" t="s">
        <v>1544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1542</v>
      </c>
      <c r="E1666" s="3" t="s">
        <v>1532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1542</v>
      </c>
      <c r="E1667" s="3" t="s">
        <v>1532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1542</v>
      </c>
      <c r="E1668" s="3" t="s">
        <v>1532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1542</v>
      </c>
      <c r="E1669" s="3" t="s">
        <v>1532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1542</v>
      </c>
      <c r="E1670" s="3" t="s">
        <v>382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1542</v>
      </c>
      <c r="E1671" s="3" t="s">
        <v>382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1542</v>
      </c>
      <c r="E1672" s="3" t="s">
        <v>382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1542</v>
      </c>
      <c r="E1673" s="3" t="s">
        <v>382</v>
      </c>
      <c r="F1673" s="3">
        <v>1</v>
      </c>
      <c r="G1673" s="3">
        <v>4</v>
      </c>
      <c r="H1673" s="3" t="s">
        <v>1544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1542</v>
      </c>
      <c r="E1674" s="3" t="s">
        <v>382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1542</v>
      </c>
      <c r="E1675" s="3" t="s">
        <v>382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1542</v>
      </c>
      <c r="E1676" s="3" t="s">
        <v>382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1542</v>
      </c>
      <c r="E1677" s="3" t="s">
        <v>382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1542</v>
      </c>
      <c r="E1678" s="3" t="s">
        <v>382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1542</v>
      </c>
      <c r="E1679" s="3" t="s">
        <v>382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1542</v>
      </c>
      <c r="E1680" s="3" t="s">
        <v>382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1542</v>
      </c>
      <c r="E1681" s="3" t="s">
        <v>382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1582</v>
      </c>
      <c r="B1682" s="3">
        <v>2019</v>
      </c>
      <c r="C1682" s="22">
        <v>43385</v>
      </c>
      <c r="D1682" s="3" t="s">
        <v>1547</v>
      </c>
      <c r="E1682" s="3" t="s">
        <v>471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1582</v>
      </c>
      <c r="B1683" s="3">
        <v>2019</v>
      </c>
      <c r="C1683" s="22">
        <v>43385</v>
      </c>
      <c r="D1683" s="3" t="s">
        <v>1547</v>
      </c>
      <c r="E1683" s="3" t="s">
        <v>471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1582</v>
      </c>
      <c r="B1684" s="3">
        <v>2019</v>
      </c>
      <c r="C1684" s="22">
        <v>43385</v>
      </c>
      <c r="D1684" s="3" t="s">
        <v>1547</v>
      </c>
      <c r="E1684" s="3" t="s">
        <v>471</v>
      </c>
      <c r="F1684" s="3">
        <v>1</v>
      </c>
      <c r="G1684" s="3">
        <v>3</v>
      </c>
      <c r="H1684" s="3" t="s">
        <v>1583</v>
      </c>
      <c r="I1684" s="3" t="s">
        <v>29</v>
      </c>
      <c r="J1684" s="3">
        <v>20.6</v>
      </c>
      <c r="K1684" s="3"/>
    </row>
    <row r="1685" spans="1:11" x14ac:dyDescent="0.35">
      <c r="A1685" s="3" t="s">
        <v>1582</v>
      </c>
      <c r="B1685" s="3">
        <v>2019</v>
      </c>
      <c r="C1685" s="22">
        <v>43385</v>
      </c>
      <c r="D1685" s="3" t="s">
        <v>1547</v>
      </c>
      <c r="E1685" s="3" t="s">
        <v>471</v>
      </c>
      <c r="F1685" s="3">
        <v>1</v>
      </c>
      <c r="G1685" s="3">
        <v>4</v>
      </c>
      <c r="H1685" s="3" t="s">
        <v>1568</v>
      </c>
      <c r="I1685" s="3" t="s">
        <v>36</v>
      </c>
      <c r="J1685" s="3">
        <v>37.4</v>
      </c>
      <c r="K1685" s="3"/>
    </row>
    <row r="1686" spans="1:11" x14ac:dyDescent="0.35">
      <c r="A1686" s="3" t="s">
        <v>1582</v>
      </c>
      <c r="B1686" s="3">
        <v>2019</v>
      </c>
      <c r="C1686" s="22">
        <v>43385</v>
      </c>
      <c r="D1686" s="3" t="s">
        <v>1547</v>
      </c>
      <c r="E1686" s="3" t="s">
        <v>471</v>
      </c>
      <c r="F1686" s="3">
        <v>1</v>
      </c>
      <c r="G1686" s="3">
        <v>5</v>
      </c>
      <c r="H1686" s="3" t="s">
        <v>1559</v>
      </c>
      <c r="I1686" s="3" t="s">
        <v>29</v>
      </c>
      <c r="J1686" s="3">
        <v>21.8</v>
      </c>
      <c r="K1686" s="3"/>
    </row>
    <row r="1687" spans="1:11" x14ac:dyDescent="0.35">
      <c r="A1687" s="3" t="s">
        <v>1582</v>
      </c>
      <c r="B1687" s="3">
        <v>2019</v>
      </c>
      <c r="C1687" s="22">
        <v>43385</v>
      </c>
      <c r="D1687" s="3" t="s">
        <v>1547</v>
      </c>
      <c r="E1687" s="3" t="s">
        <v>471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1582</v>
      </c>
      <c r="B1688" s="3">
        <v>2019</v>
      </c>
      <c r="C1688" s="22">
        <v>43385</v>
      </c>
      <c r="D1688" s="3" t="s">
        <v>1547</v>
      </c>
      <c r="E1688" s="3" t="s">
        <v>471</v>
      </c>
      <c r="F1688" s="3">
        <v>2</v>
      </c>
      <c r="G1688" s="3">
        <v>2</v>
      </c>
      <c r="H1688" s="3" t="s">
        <v>418</v>
      </c>
      <c r="I1688" s="3" t="s">
        <v>36</v>
      </c>
      <c r="J1688" s="3">
        <v>30.7</v>
      </c>
      <c r="K1688" s="3"/>
    </row>
    <row r="1689" spans="1:11" x14ac:dyDescent="0.35">
      <c r="A1689" s="3" t="s">
        <v>1582</v>
      </c>
      <c r="B1689" s="3">
        <v>2019</v>
      </c>
      <c r="C1689" s="22">
        <v>43385</v>
      </c>
      <c r="D1689" s="3" t="s">
        <v>1547</v>
      </c>
      <c r="E1689" s="3" t="s">
        <v>471</v>
      </c>
      <c r="F1689" s="3">
        <v>2</v>
      </c>
      <c r="G1689" s="3">
        <v>3</v>
      </c>
      <c r="H1689" s="3" t="s">
        <v>1584</v>
      </c>
      <c r="I1689" s="3" t="s">
        <v>36</v>
      </c>
      <c r="J1689" s="3">
        <v>18</v>
      </c>
      <c r="K1689" s="3"/>
    </row>
    <row r="1690" spans="1:11" x14ac:dyDescent="0.35">
      <c r="A1690" s="3" t="s">
        <v>1582</v>
      </c>
      <c r="B1690" s="3">
        <v>2019</v>
      </c>
      <c r="C1690" s="22">
        <v>43385</v>
      </c>
      <c r="D1690" s="3" t="s">
        <v>1547</v>
      </c>
      <c r="E1690" s="3" t="s">
        <v>471</v>
      </c>
      <c r="F1690" s="3">
        <v>2</v>
      </c>
      <c r="G1690" s="3">
        <v>4</v>
      </c>
      <c r="H1690" s="3" t="s">
        <v>1551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1582</v>
      </c>
      <c r="B1691" s="3">
        <v>2019</v>
      </c>
      <c r="C1691" s="22">
        <v>43385</v>
      </c>
      <c r="D1691" s="3" t="s">
        <v>1547</v>
      </c>
      <c r="E1691" s="3" t="s">
        <v>471</v>
      </c>
      <c r="F1691" s="3">
        <v>2</v>
      </c>
      <c r="G1691" s="3">
        <v>5</v>
      </c>
      <c r="H1691" s="3" t="s">
        <v>1554</v>
      </c>
      <c r="I1691" s="3" t="s">
        <v>29</v>
      </c>
      <c r="J1691" s="3">
        <v>25.5</v>
      </c>
      <c r="K1691" s="3"/>
    </row>
    <row r="1692" spans="1:11" x14ac:dyDescent="0.35">
      <c r="A1692" s="3" t="s">
        <v>1582</v>
      </c>
      <c r="B1692" s="3">
        <v>2019</v>
      </c>
      <c r="C1692" s="22">
        <v>43385</v>
      </c>
      <c r="D1692" s="3" t="s">
        <v>1547</v>
      </c>
      <c r="E1692" s="3" t="s">
        <v>471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1582</v>
      </c>
      <c r="B1693" s="3">
        <v>2019</v>
      </c>
      <c r="C1693" s="22">
        <v>43385</v>
      </c>
      <c r="D1693" s="3" t="s">
        <v>1547</v>
      </c>
      <c r="E1693" s="3" t="s">
        <v>471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1582</v>
      </c>
      <c r="B1694" s="3">
        <v>2019</v>
      </c>
      <c r="C1694" s="22">
        <v>43385</v>
      </c>
      <c r="D1694" s="3" t="s">
        <v>1547</v>
      </c>
      <c r="E1694" s="3" t="s">
        <v>471</v>
      </c>
      <c r="F1694" s="3">
        <v>3</v>
      </c>
      <c r="G1694" s="3">
        <v>3</v>
      </c>
      <c r="H1694" s="3" t="s">
        <v>1570</v>
      </c>
      <c r="I1694" s="3" t="s">
        <v>36</v>
      </c>
      <c r="J1694" s="3">
        <v>19.3</v>
      </c>
      <c r="K1694" s="3"/>
    </row>
    <row r="1695" spans="1:11" x14ac:dyDescent="0.35">
      <c r="A1695" s="3" t="s">
        <v>1582</v>
      </c>
      <c r="B1695" s="3">
        <v>2019</v>
      </c>
      <c r="C1695" s="22">
        <v>43385</v>
      </c>
      <c r="D1695" s="3" t="s">
        <v>1547</v>
      </c>
      <c r="E1695" s="3" t="s">
        <v>471</v>
      </c>
      <c r="F1695" s="3">
        <v>3</v>
      </c>
      <c r="G1695" s="3">
        <v>4</v>
      </c>
      <c r="H1695" s="3" t="s">
        <v>1585</v>
      </c>
      <c r="I1695" s="3" t="s">
        <v>36</v>
      </c>
      <c r="J1695" s="3">
        <v>22.5</v>
      </c>
      <c r="K1695" s="3"/>
    </row>
    <row r="1696" spans="1:11" x14ac:dyDescent="0.35">
      <c r="A1696" s="3" t="s">
        <v>1582</v>
      </c>
      <c r="B1696" s="3">
        <v>2019</v>
      </c>
      <c r="C1696" s="22">
        <v>43385</v>
      </c>
      <c r="D1696" s="3" t="s">
        <v>1547</v>
      </c>
      <c r="E1696" s="3" t="s">
        <v>471</v>
      </c>
      <c r="F1696" s="3">
        <v>3</v>
      </c>
      <c r="G1696" s="3">
        <v>5</v>
      </c>
      <c r="H1696" s="3" t="s">
        <v>1586</v>
      </c>
      <c r="I1696" s="3" t="s">
        <v>1587</v>
      </c>
      <c r="J1696" s="3">
        <v>41.2</v>
      </c>
      <c r="K1696" s="3"/>
    </row>
    <row r="1697" spans="1:11" x14ac:dyDescent="0.35">
      <c r="A1697" s="3" t="s">
        <v>1582</v>
      </c>
      <c r="B1697" s="3">
        <v>2019</v>
      </c>
      <c r="C1697" s="22">
        <v>43385</v>
      </c>
      <c r="D1697" s="3" t="s">
        <v>1547</v>
      </c>
      <c r="E1697" s="3" t="s">
        <v>1531</v>
      </c>
      <c r="F1697" s="3">
        <v>1</v>
      </c>
      <c r="G1697" s="3">
        <v>1</v>
      </c>
      <c r="H1697" s="3" t="s">
        <v>1583</v>
      </c>
      <c r="I1697" s="3" t="s">
        <v>29</v>
      </c>
      <c r="J1697" s="3">
        <v>20.6</v>
      </c>
      <c r="K1697" s="3"/>
    </row>
    <row r="1698" spans="1:11" x14ac:dyDescent="0.35">
      <c r="A1698" s="3" t="s">
        <v>1582</v>
      </c>
      <c r="B1698" s="3">
        <v>2019</v>
      </c>
      <c r="C1698" s="22">
        <v>43385</v>
      </c>
      <c r="D1698" s="3" t="s">
        <v>1547</v>
      </c>
      <c r="E1698" s="3" t="s">
        <v>1531</v>
      </c>
      <c r="F1698" s="3">
        <v>1</v>
      </c>
      <c r="G1698" s="3">
        <v>2</v>
      </c>
      <c r="H1698" s="3" t="s">
        <v>1551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1582</v>
      </c>
      <c r="B1699" s="3">
        <v>2019</v>
      </c>
      <c r="C1699" s="22">
        <v>43385</v>
      </c>
      <c r="D1699" s="3" t="s">
        <v>1547</v>
      </c>
      <c r="E1699" s="3" t="s">
        <v>1531</v>
      </c>
      <c r="F1699" s="3">
        <v>1</v>
      </c>
      <c r="G1699" s="3">
        <v>3</v>
      </c>
      <c r="H1699" s="3" t="s">
        <v>1586</v>
      </c>
      <c r="I1699" s="3" t="s">
        <v>1587</v>
      </c>
      <c r="J1699" s="3">
        <v>41.2</v>
      </c>
      <c r="K1699" s="3"/>
    </row>
    <row r="1700" spans="1:11" x14ac:dyDescent="0.35">
      <c r="A1700" s="3" t="s">
        <v>1582</v>
      </c>
      <c r="B1700" s="3">
        <v>2019</v>
      </c>
      <c r="C1700" s="22">
        <v>43385</v>
      </c>
      <c r="D1700" s="3" t="s">
        <v>1547</v>
      </c>
      <c r="E1700" s="3" t="s">
        <v>1531</v>
      </c>
      <c r="F1700" s="3">
        <v>1</v>
      </c>
      <c r="G1700" s="3">
        <v>4</v>
      </c>
      <c r="H1700" s="3" t="s">
        <v>1570</v>
      </c>
      <c r="I1700" s="3" t="s">
        <v>36</v>
      </c>
      <c r="J1700" s="3">
        <v>19.3</v>
      </c>
      <c r="K1700" s="3"/>
    </row>
    <row r="1701" spans="1:11" x14ac:dyDescent="0.35">
      <c r="A1701" s="3" t="s">
        <v>1582</v>
      </c>
      <c r="B1701" s="3">
        <v>2019</v>
      </c>
      <c r="C1701" s="22">
        <v>43385</v>
      </c>
      <c r="D1701" s="3" t="s">
        <v>1547</v>
      </c>
      <c r="E1701" s="3" t="s">
        <v>1531</v>
      </c>
      <c r="F1701" s="3">
        <v>2</v>
      </c>
      <c r="G1701" s="3">
        <v>1</v>
      </c>
      <c r="H1701" s="3" t="s">
        <v>1554</v>
      </c>
      <c r="I1701" s="3" t="s">
        <v>29</v>
      </c>
      <c r="J1701" s="3">
        <v>25.5</v>
      </c>
      <c r="K1701" s="3"/>
    </row>
    <row r="1702" spans="1:11" x14ac:dyDescent="0.35">
      <c r="A1702" s="3" t="s">
        <v>1582</v>
      </c>
      <c r="B1702" s="3">
        <v>2019</v>
      </c>
      <c r="C1702" s="22">
        <v>43385</v>
      </c>
      <c r="D1702" s="3" t="s">
        <v>1547</v>
      </c>
      <c r="E1702" s="3" t="s">
        <v>1531</v>
      </c>
      <c r="F1702" s="3">
        <v>2</v>
      </c>
      <c r="G1702" s="3">
        <v>2</v>
      </c>
      <c r="H1702" s="3" t="s">
        <v>1584</v>
      </c>
      <c r="I1702" s="3" t="s">
        <v>36</v>
      </c>
      <c r="J1702" s="3">
        <v>18</v>
      </c>
      <c r="K1702" s="3"/>
    </row>
    <row r="1703" spans="1:11" x14ac:dyDescent="0.35">
      <c r="A1703" s="3" t="s">
        <v>1582</v>
      </c>
      <c r="B1703" s="3">
        <v>2019</v>
      </c>
      <c r="C1703" s="22">
        <v>43385</v>
      </c>
      <c r="D1703" s="3" t="s">
        <v>1547</v>
      </c>
      <c r="E1703" s="3" t="s">
        <v>1531</v>
      </c>
      <c r="F1703" s="3">
        <v>2</v>
      </c>
      <c r="G1703" s="3">
        <v>3</v>
      </c>
      <c r="H1703" s="3" t="s">
        <v>1585</v>
      </c>
      <c r="I1703" s="3" t="s">
        <v>36</v>
      </c>
      <c r="J1703" s="3">
        <v>22.5</v>
      </c>
      <c r="K1703" s="3"/>
    </row>
    <row r="1704" spans="1:11" x14ac:dyDescent="0.35">
      <c r="A1704" s="3" t="s">
        <v>1582</v>
      </c>
      <c r="B1704" s="3">
        <v>2019</v>
      </c>
      <c r="C1704" s="22">
        <v>43385</v>
      </c>
      <c r="D1704" s="3" t="s">
        <v>1547</v>
      </c>
      <c r="E1704" s="3" t="s">
        <v>1531</v>
      </c>
      <c r="F1704" s="3">
        <v>2</v>
      </c>
      <c r="G1704" s="3">
        <v>4</v>
      </c>
      <c r="H1704" s="3" t="s">
        <v>1559</v>
      </c>
      <c r="I1704" s="3" t="s">
        <v>29</v>
      </c>
      <c r="J1704" s="3">
        <v>21.8</v>
      </c>
      <c r="K1704" s="3"/>
    </row>
    <row r="1705" spans="1:11" x14ac:dyDescent="0.35">
      <c r="A1705" s="3" t="s">
        <v>1582</v>
      </c>
      <c r="B1705" s="3">
        <v>2019</v>
      </c>
      <c r="C1705" s="22">
        <v>43385</v>
      </c>
      <c r="D1705" s="3" t="s">
        <v>1547</v>
      </c>
      <c r="E1705" s="3" t="s">
        <v>1531</v>
      </c>
      <c r="F1705" s="3">
        <v>2</v>
      </c>
      <c r="G1705" s="3">
        <v>5</v>
      </c>
      <c r="H1705" s="3" t="s">
        <v>1568</v>
      </c>
      <c r="I1705" s="3" t="s">
        <v>36</v>
      </c>
      <c r="J1705" s="3">
        <v>37.4</v>
      </c>
      <c r="K1705" s="3"/>
    </row>
    <row r="1706" spans="1:11" x14ac:dyDescent="0.35">
      <c r="A1706" s="3" t="s">
        <v>1582</v>
      </c>
      <c r="B1706" s="3">
        <v>2019</v>
      </c>
      <c r="C1706" s="22">
        <v>43385</v>
      </c>
      <c r="D1706" s="3" t="s">
        <v>1547</v>
      </c>
      <c r="E1706" s="3" t="s">
        <v>1532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1582</v>
      </c>
      <c r="B1707" s="3">
        <v>2019</v>
      </c>
      <c r="C1707" s="22">
        <v>43385</v>
      </c>
      <c r="D1707" s="3" t="s">
        <v>1547</v>
      </c>
      <c r="E1707" s="3" t="s">
        <v>1532</v>
      </c>
      <c r="F1707" s="3">
        <v>1</v>
      </c>
      <c r="G1707" s="3">
        <v>2</v>
      </c>
      <c r="H1707" s="3" t="s">
        <v>1583</v>
      </c>
      <c r="I1707" s="3" t="s">
        <v>29</v>
      </c>
      <c r="J1707" s="3">
        <v>20.6</v>
      </c>
      <c r="K1707" s="3"/>
    </row>
    <row r="1708" spans="1:11" x14ac:dyDescent="0.35">
      <c r="A1708" s="3" t="s">
        <v>1582</v>
      </c>
      <c r="B1708" s="3">
        <v>2019</v>
      </c>
      <c r="C1708" s="22">
        <v>43385</v>
      </c>
      <c r="D1708" s="3" t="s">
        <v>1547</v>
      </c>
      <c r="E1708" s="3" t="s">
        <v>1532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1582</v>
      </c>
      <c r="B1709" s="3">
        <v>2019</v>
      </c>
      <c r="C1709" s="22">
        <v>43385</v>
      </c>
      <c r="D1709" s="3" t="s">
        <v>1547</v>
      </c>
      <c r="E1709" s="3" t="s">
        <v>1532</v>
      </c>
      <c r="F1709" s="3">
        <v>1</v>
      </c>
      <c r="G1709" s="3">
        <v>4</v>
      </c>
      <c r="H1709" s="3" t="s">
        <v>418</v>
      </c>
      <c r="I1709" s="3" t="s">
        <v>36</v>
      </c>
      <c r="J1709" s="3">
        <v>30.7</v>
      </c>
      <c r="K1709" s="3"/>
    </row>
    <row r="1710" spans="1:11" x14ac:dyDescent="0.35">
      <c r="A1710" s="3" t="s">
        <v>1582</v>
      </c>
      <c r="B1710" s="3">
        <v>2019</v>
      </c>
      <c r="C1710" s="22">
        <v>43385</v>
      </c>
      <c r="D1710" s="3" t="s">
        <v>1547</v>
      </c>
      <c r="E1710" s="3" t="s">
        <v>1532</v>
      </c>
      <c r="F1710" s="3">
        <v>1</v>
      </c>
      <c r="G1710" s="3">
        <v>5</v>
      </c>
      <c r="H1710" s="3" t="s">
        <v>1585</v>
      </c>
      <c r="I1710" s="3" t="s">
        <v>36</v>
      </c>
      <c r="J1710" s="3">
        <v>22.5</v>
      </c>
      <c r="K1710" s="3"/>
    </row>
    <row r="1711" spans="1:11" x14ac:dyDescent="0.35">
      <c r="A1711" s="3" t="s">
        <v>1582</v>
      </c>
      <c r="B1711" s="3">
        <v>2019</v>
      </c>
      <c r="C1711" s="22">
        <v>43385</v>
      </c>
      <c r="D1711" s="3" t="s">
        <v>1547</v>
      </c>
      <c r="E1711" s="3" t="s">
        <v>1532</v>
      </c>
      <c r="F1711" s="3">
        <v>1</v>
      </c>
      <c r="G1711" s="3">
        <v>6</v>
      </c>
      <c r="H1711" s="3" t="s">
        <v>1584</v>
      </c>
      <c r="I1711" s="3" t="s">
        <v>36</v>
      </c>
      <c r="J1711" s="3">
        <v>18</v>
      </c>
      <c r="K1711" s="3"/>
    </row>
    <row r="1712" spans="1:11" x14ac:dyDescent="0.35">
      <c r="A1712" s="3" t="s">
        <v>1582</v>
      </c>
      <c r="B1712" s="3">
        <v>2019</v>
      </c>
      <c r="C1712" s="22">
        <v>43385</v>
      </c>
      <c r="D1712" s="3" t="s">
        <v>1547</v>
      </c>
      <c r="E1712" s="3" t="s">
        <v>1532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1582</v>
      </c>
      <c r="B1713" s="3">
        <v>2019</v>
      </c>
      <c r="C1713" s="22">
        <v>43385</v>
      </c>
      <c r="D1713" s="3" t="s">
        <v>1547</v>
      </c>
      <c r="E1713" s="3" t="s">
        <v>1532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1582</v>
      </c>
      <c r="B1714" s="3">
        <v>2019</v>
      </c>
      <c r="C1714" s="22">
        <v>43385</v>
      </c>
      <c r="D1714" s="3" t="s">
        <v>1547</v>
      </c>
      <c r="E1714" s="3" t="s">
        <v>1532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1582</v>
      </c>
      <c r="B1715" s="3">
        <v>2019</v>
      </c>
      <c r="C1715" s="22">
        <v>43385</v>
      </c>
      <c r="D1715" s="3" t="s">
        <v>1547</v>
      </c>
      <c r="E1715" s="3" t="s">
        <v>1532</v>
      </c>
      <c r="F1715" s="3">
        <v>2</v>
      </c>
      <c r="G1715" s="3">
        <v>4</v>
      </c>
      <c r="H1715" s="3" t="s">
        <v>1551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1582</v>
      </c>
      <c r="B1716" s="3">
        <v>2019</v>
      </c>
      <c r="C1716" s="22">
        <v>43385</v>
      </c>
      <c r="D1716" s="3" t="s">
        <v>1547</v>
      </c>
      <c r="E1716" s="3" t="s">
        <v>1532</v>
      </c>
      <c r="F1716" s="3">
        <v>2</v>
      </c>
      <c r="G1716" s="3">
        <v>5</v>
      </c>
      <c r="H1716" s="3" t="s">
        <v>1554</v>
      </c>
      <c r="I1716" s="3" t="s">
        <v>29</v>
      </c>
      <c r="J1716" s="3">
        <v>25.5</v>
      </c>
      <c r="K1716" s="3"/>
    </row>
    <row r="1717" spans="1:11" x14ac:dyDescent="0.35">
      <c r="A1717" s="3" t="s">
        <v>1582</v>
      </c>
      <c r="B1717" s="3">
        <v>2019</v>
      </c>
      <c r="C1717" s="22">
        <v>43385</v>
      </c>
      <c r="D1717" s="3" t="s">
        <v>1547</v>
      </c>
      <c r="E1717" s="3" t="s">
        <v>1532</v>
      </c>
      <c r="F1717" s="3">
        <v>2</v>
      </c>
      <c r="G1717" s="3">
        <v>6</v>
      </c>
      <c r="H1717" s="3" t="s">
        <v>1570</v>
      </c>
      <c r="I1717" s="3" t="s">
        <v>36</v>
      </c>
      <c r="J1717" s="3">
        <v>19.3</v>
      </c>
      <c r="K1717" s="3"/>
    </row>
    <row r="1718" spans="1:11" x14ac:dyDescent="0.35">
      <c r="A1718" s="3" t="s">
        <v>1582</v>
      </c>
      <c r="B1718" s="3">
        <v>2019</v>
      </c>
      <c r="C1718" s="22">
        <v>43385</v>
      </c>
      <c r="D1718" s="3" t="s">
        <v>1547</v>
      </c>
      <c r="E1718" s="3" t="s">
        <v>382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1582</v>
      </c>
      <c r="B1719" s="3">
        <v>2019</v>
      </c>
      <c r="C1719" s="22">
        <v>43385</v>
      </c>
      <c r="D1719" s="3" t="s">
        <v>1547</v>
      </c>
      <c r="E1719" s="3" t="s">
        <v>382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1582</v>
      </c>
      <c r="B1720" s="3">
        <v>2019</v>
      </c>
      <c r="C1720" s="22">
        <v>43385</v>
      </c>
      <c r="D1720" s="3" t="s">
        <v>1547</v>
      </c>
      <c r="E1720" s="3" t="s">
        <v>382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1582</v>
      </c>
      <c r="B1721" s="3">
        <v>2019</v>
      </c>
      <c r="C1721" s="22">
        <v>43385</v>
      </c>
      <c r="D1721" s="3" t="s">
        <v>1547</v>
      </c>
      <c r="E1721" s="3" t="s">
        <v>382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1582</v>
      </c>
      <c r="B1722" s="3">
        <v>2019</v>
      </c>
      <c r="C1722" s="22">
        <v>43385</v>
      </c>
      <c r="D1722" s="3" t="s">
        <v>1547</v>
      </c>
      <c r="E1722" s="3" t="s">
        <v>382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1582</v>
      </c>
      <c r="B1723" s="3">
        <v>2019</v>
      </c>
      <c r="C1723" s="22">
        <v>43385</v>
      </c>
      <c r="D1723" s="3" t="s">
        <v>1547</v>
      </c>
      <c r="E1723" s="3" t="s">
        <v>382</v>
      </c>
      <c r="F1723" s="3">
        <v>1</v>
      </c>
      <c r="G1723" s="3">
        <v>6</v>
      </c>
      <c r="H1723" s="3" t="s">
        <v>1583</v>
      </c>
      <c r="I1723" s="3" t="s">
        <v>29</v>
      </c>
      <c r="J1723" s="3">
        <v>20.6</v>
      </c>
      <c r="K1723" s="3"/>
    </row>
    <row r="1724" spans="1:11" x14ac:dyDescent="0.35">
      <c r="A1724" s="3" t="s">
        <v>1582</v>
      </c>
      <c r="B1724" s="3">
        <v>2019</v>
      </c>
      <c r="C1724" s="22">
        <v>43385</v>
      </c>
      <c r="D1724" s="3" t="s">
        <v>1547</v>
      </c>
      <c r="E1724" s="3" t="s">
        <v>382</v>
      </c>
      <c r="F1724" s="3">
        <v>2</v>
      </c>
      <c r="G1724" s="3">
        <v>1</v>
      </c>
      <c r="H1724" s="3" t="s">
        <v>418</v>
      </c>
      <c r="I1724" s="3" t="s">
        <v>36</v>
      </c>
      <c r="J1724" s="3">
        <v>30.7</v>
      </c>
      <c r="K1724" s="3"/>
    </row>
    <row r="1725" spans="1:11" x14ac:dyDescent="0.35">
      <c r="A1725" s="3" t="s">
        <v>1582</v>
      </c>
      <c r="B1725" s="3">
        <v>2019</v>
      </c>
      <c r="C1725" s="22">
        <v>43385</v>
      </c>
      <c r="D1725" s="3" t="s">
        <v>1547</v>
      </c>
      <c r="E1725" s="3" t="s">
        <v>382</v>
      </c>
      <c r="F1725" s="3">
        <v>2</v>
      </c>
      <c r="G1725" s="3">
        <v>2</v>
      </c>
      <c r="H1725" s="3" t="s">
        <v>1554</v>
      </c>
      <c r="I1725" s="3" t="s">
        <v>29</v>
      </c>
      <c r="J1725" s="3">
        <v>25.5</v>
      </c>
      <c r="K1725" s="3"/>
    </row>
    <row r="1726" spans="1:11" x14ac:dyDescent="0.35">
      <c r="A1726" s="3" t="s">
        <v>1582</v>
      </c>
      <c r="B1726" s="3">
        <v>2019</v>
      </c>
      <c r="C1726" s="22">
        <v>43385</v>
      </c>
      <c r="D1726" s="3" t="s">
        <v>1547</v>
      </c>
      <c r="E1726" s="3" t="s">
        <v>382</v>
      </c>
      <c r="F1726" s="3">
        <v>2</v>
      </c>
      <c r="G1726" s="3">
        <v>3</v>
      </c>
      <c r="H1726" s="3" t="s">
        <v>1584</v>
      </c>
      <c r="I1726" s="3" t="s">
        <v>36</v>
      </c>
      <c r="J1726" s="3">
        <v>18</v>
      </c>
      <c r="K1726" s="3"/>
    </row>
    <row r="1727" spans="1:11" x14ac:dyDescent="0.35">
      <c r="A1727" s="3" t="s">
        <v>1582</v>
      </c>
      <c r="B1727" s="3">
        <v>2019</v>
      </c>
      <c r="C1727" s="22">
        <v>43385</v>
      </c>
      <c r="D1727" s="3" t="s">
        <v>1547</v>
      </c>
      <c r="E1727" s="3" t="s">
        <v>382</v>
      </c>
      <c r="F1727" s="3">
        <v>2</v>
      </c>
      <c r="G1727" s="3">
        <v>4</v>
      </c>
      <c r="H1727" s="3" t="s">
        <v>1585</v>
      </c>
      <c r="I1727" s="3" t="s">
        <v>36</v>
      </c>
      <c r="J1727" s="3">
        <v>22.5</v>
      </c>
      <c r="K1727" s="3"/>
    </row>
    <row r="1728" spans="1:11" x14ac:dyDescent="0.35">
      <c r="A1728" s="3" t="s">
        <v>1582</v>
      </c>
      <c r="B1728" s="3">
        <v>2019</v>
      </c>
      <c r="C1728" s="22">
        <v>43385</v>
      </c>
      <c r="D1728" s="3" t="s">
        <v>1547</v>
      </c>
      <c r="E1728" s="3" t="s">
        <v>382</v>
      </c>
      <c r="F1728" s="3">
        <v>2</v>
      </c>
      <c r="G1728" s="3">
        <v>5</v>
      </c>
      <c r="H1728" s="3" t="s">
        <v>1570</v>
      </c>
      <c r="I1728" s="3" t="s">
        <v>36</v>
      </c>
      <c r="J1728" s="3">
        <v>19.3</v>
      </c>
      <c r="K1728" s="3"/>
    </row>
    <row r="1729" spans="1:11" x14ac:dyDescent="0.35">
      <c r="A1729" s="3" t="s">
        <v>1582</v>
      </c>
      <c r="B1729" s="3">
        <v>2019</v>
      </c>
      <c r="C1729" s="22">
        <v>43385</v>
      </c>
      <c r="D1729" s="3" t="s">
        <v>1547</v>
      </c>
      <c r="E1729" s="3" t="s">
        <v>382</v>
      </c>
      <c r="F1729" s="3">
        <v>2</v>
      </c>
      <c r="G1729" s="3">
        <v>9</v>
      </c>
      <c r="H1729" s="3" t="s">
        <v>1551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1535</v>
      </c>
      <c r="E1730" s="3" t="s">
        <v>471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1535</v>
      </c>
      <c r="E1731" s="3" t="s">
        <v>471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1535</v>
      </c>
      <c r="E1732" s="3" t="s">
        <v>471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1535</v>
      </c>
      <c r="E1733" s="3" t="s">
        <v>471</v>
      </c>
      <c r="F1733" s="3">
        <v>1</v>
      </c>
      <c r="G1733" s="3">
        <v>4</v>
      </c>
      <c r="H1733" s="3" t="s">
        <v>1588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1535</v>
      </c>
      <c r="E1734" s="3" t="s">
        <v>471</v>
      </c>
      <c r="F1734" s="3">
        <v>1</v>
      </c>
      <c r="G1734" s="3">
        <v>5</v>
      </c>
      <c r="H1734" s="3" t="s">
        <v>1589</v>
      </c>
      <c r="I1734" s="3" t="s">
        <v>1590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1535</v>
      </c>
      <c r="E1735" s="3" t="s">
        <v>471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1535</v>
      </c>
      <c r="E1736" s="3" t="s">
        <v>471</v>
      </c>
      <c r="F1736" s="3">
        <v>2</v>
      </c>
      <c r="G1736" s="3">
        <v>2</v>
      </c>
      <c r="H1736" s="3" t="s">
        <v>1537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1535</v>
      </c>
      <c r="E1737" s="3" t="s">
        <v>471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1535</v>
      </c>
      <c r="E1738" s="3" t="s">
        <v>471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1535</v>
      </c>
      <c r="E1739" s="3" t="s">
        <v>471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1535</v>
      </c>
      <c r="E1740" s="3" t="s">
        <v>471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1535</v>
      </c>
      <c r="E1741" s="3" t="s">
        <v>471</v>
      </c>
      <c r="F1741" s="3">
        <v>3</v>
      </c>
      <c r="G1741" s="3">
        <v>2</v>
      </c>
      <c r="H1741" s="3" t="s">
        <v>418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1535</v>
      </c>
      <c r="E1742" s="3" t="s">
        <v>471</v>
      </c>
      <c r="F1742" s="3">
        <v>3</v>
      </c>
      <c r="G1742" s="3">
        <v>3</v>
      </c>
      <c r="H1742" s="3" t="s">
        <v>1583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1535</v>
      </c>
      <c r="E1743" s="3" t="s">
        <v>471</v>
      </c>
      <c r="F1743" s="3">
        <v>3</v>
      </c>
      <c r="G1743" s="3">
        <v>4</v>
      </c>
      <c r="H1743" s="3" t="s">
        <v>1591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1535</v>
      </c>
      <c r="E1744" s="3" t="s">
        <v>471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1535</v>
      </c>
      <c r="E1745" s="3" t="s">
        <v>1531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1535</v>
      </c>
      <c r="E1746" s="3" t="s">
        <v>1531</v>
      </c>
      <c r="F1746" s="3">
        <v>1</v>
      </c>
      <c r="G1746" s="3">
        <v>2</v>
      </c>
      <c r="H1746" s="3" t="s">
        <v>1591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1535</v>
      </c>
      <c r="E1747" s="3" t="s">
        <v>1531</v>
      </c>
      <c r="F1747" s="3">
        <v>1</v>
      </c>
      <c r="G1747" s="3">
        <v>3</v>
      </c>
      <c r="H1747" s="3" t="s">
        <v>1583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1535</v>
      </c>
      <c r="E1748" s="3" t="s">
        <v>1531</v>
      </c>
      <c r="F1748" s="3">
        <v>1</v>
      </c>
      <c r="G1748" s="3">
        <v>4</v>
      </c>
      <c r="H1748" s="3" t="s">
        <v>1589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1535</v>
      </c>
      <c r="E1749" s="3" t="s">
        <v>1531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1535</v>
      </c>
      <c r="E1750" s="3" t="s">
        <v>1531</v>
      </c>
      <c r="F1750" s="3">
        <v>2</v>
      </c>
      <c r="G1750" s="3">
        <v>2</v>
      </c>
      <c r="H1750" s="3" t="s">
        <v>1588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1535</v>
      </c>
      <c r="E1751" s="3" t="s">
        <v>1531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1535</v>
      </c>
      <c r="E1752" s="3" t="s">
        <v>1531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1535</v>
      </c>
      <c r="E1753" s="3" t="s">
        <v>1531</v>
      </c>
      <c r="F1753" s="3">
        <v>2</v>
      </c>
      <c r="G1753" s="3">
        <v>5</v>
      </c>
      <c r="H1753" s="3" t="s">
        <v>1537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1535</v>
      </c>
      <c r="E1754" s="3" t="s">
        <v>1532</v>
      </c>
      <c r="F1754" s="3">
        <v>1</v>
      </c>
      <c r="G1754" s="3">
        <v>1</v>
      </c>
      <c r="H1754" s="3" t="s">
        <v>418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1535</v>
      </c>
      <c r="E1755" s="3" t="s">
        <v>1532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1535</v>
      </c>
      <c r="E1756" s="3" t="s">
        <v>1532</v>
      </c>
      <c r="F1756" s="3">
        <v>1</v>
      </c>
      <c r="G1756" s="3">
        <v>3</v>
      </c>
      <c r="H1756" s="3" t="s">
        <v>1588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1535</v>
      </c>
      <c r="E1757" s="3" t="s">
        <v>1532</v>
      </c>
      <c r="F1757" s="3">
        <v>1</v>
      </c>
      <c r="G1757" s="3">
        <v>4</v>
      </c>
      <c r="H1757" s="3" t="s">
        <v>1583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1535</v>
      </c>
      <c r="E1758" s="3" t="s">
        <v>1532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1535</v>
      </c>
      <c r="E1759" s="3" t="s">
        <v>1532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1535</v>
      </c>
      <c r="E1760" s="3" t="s">
        <v>1532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1535</v>
      </c>
      <c r="E1761" s="3" t="s">
        <v>1532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1535</v>
      </c>
      <c r="E1762" s="3" t="s">
        <v>1532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1535</v>
      </c>
      <c r="E1763" s="3" t="s">
        <v>1532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1535</v>
      </c>
      <c r="E1764" s="3" t="s">
        <v>1532</v>
      </c>
      <c r="F1764" s="3">
        <v>2</v>
      </c>
      <c r="G1764" s="3">
        <v>5</v>
      </c>
      <c r="H1764" s="3" t="s">
        <v>1591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1535</v>
      </c>
      <c r="E1765" s="3" t="s">
        <v>1532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1535</v>
      </c>
      <c r="E1766" s="3" t="s">
        <v>382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1535</v>
      </c>
      <c r="E1767" s="3" t="s">
        <v>382</v>
      </c>
      <c r="F1767" s="3">
        <v>1</v>
      </c>
      <c r="G1767" s="3">
        <v>2</v>
      </c>
      <c r="H1767" s="3" t="s">
        <v>418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1535</v>
      </c>
      <c r="E1768" s="3" t="s">
        <v>382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1535</v>
      </c>
      <c r="E1769" s="3" t="s">
        <v>382</v>
      </c>
      <c r="F1769" s="3">
        <v>1</v>
      </c>
      <c r="G1769" s="3">
        <v>4</v>
      </c>
      <c r="H1769" s="3" t="s">
        <v>1588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1535</v>
      </c>
      <c r="E1770" s="3" t="s">
        <v>382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1535</v>
      </c>
      <c r="E1771" s="3" t="s">
        <v>382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1535</v>
      </c>
      <c r="E1772" s="3" t="s">
        <v>382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1535</v>
      </c>
      <c r="E1773" s="3" t="s">
        <v>382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1535</v>
      </c>
      <c r="E1774" s="3" t="s">
        <v>382</v>
      </c>
      <c r="F1774" s="3">
        <v>2</v>
      </c>
      <c r="G1774" s="3">
        <v>3</v>
      </c>
      <c r="H1774" s="3" t="s">
        <v>1591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1535</v>
      </c>
      <c r="E1775" s="3" t="s">
        <v>382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1535</v>
      </c>
      <c r="E1776" s="3" t="s">
        <v>382</v>
      </c>
      <c r="F1776" s="3">
        <v>2</v>
      </c>
      <c r="G1776" s="3">
        <v>5</v>
      </c>
      <c r="H1776" s="3" t="s">
        <v>1583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1535</v>
      </c>
      <c r="E1777" s="3" t="s">
        <v>382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1546</v>
      </c>
      <c r="B1778" s="3">
        <v>2018</v>
      </c>
      <c r="C1778" s="22">
        <v>43163</v>
      </c>
      <c r="D1778" s="3" t="s">
        <v>1530</v>
      </c>
      <c r="E1778" s="3" t="s">
        <v>471</v>
      </c>
      <c r="F1778" s="3">
        <v>1</v>
      </c>
      <c r="G1778" s="3">
        <v>1</v>
      </c>
      <c r="H1778" s="3" t="s">
        <v>1592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1546</v>
      </c>
      <c r="B1779" s="3">
        <v>2018</v>
      </c>
      <c r="C1779" s="22">
        <v>43163</v>
      </c>
      <c r="D1779" s="3" t="s">
        <v>1530</v>
      </c>
      <c r="E1779" s="3" t="s">
        <v>471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1546</v>
      </c>
      <c r="B1780" s="3">
        <v>2018</v>
      </c>
      <c r="C1780" s="22">
        <v>43163</v>
      </c>
      <c r="D1780" s="3" t="s">
        <v>1530</v>
      </c>
      <c r="E1780" s="3" t="s">
        <v>471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1546</v>
      </c>
      <c r="B1781" s="3">
        <v>2018</v>
      </c>
      <c r="C1781" s="22">
        <v>43163</v>
      </c>
      <c r="D1781" s="3" t="s">
        <v>1530</v>
      </c>
      <c r="E1781" s="3" t="s">
        <v>471</v>
      </c>
      <c r="F1781" s="3">
        <v>1</v>
      </c>
      <c r="G1781" s="3">
        <v>4</v>
      </c>
      <c r="H1781" s="3" t="s">
        <v>1545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1546</v>
      </c>
      <c r="B1782" s="3">
        <v>2018</v>
      </c>
      <c r="C1782" s="22">
        <v>43163</v>
      </c>
      <c r="D1782" s="3" t="s">
        <v>1530</v>
      </c>
      <c r="E1782" s="3" t="s">
        <v>471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1546</v>
      </c>
      <c r="B1783" s="3">
        <v>2018</v>
      </c>
      <c r="C1783" s="22">
        <v>43163</v>
      </c>
      <c r="D1783" s="3" t="s">
        <v>1530</v>
      </c>
      <c r="E1783" s="3" t="s">
        <v>471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1546</v>
      </c>
      <c r="B1784" s="3">
        <v>2018</v>
      </c>
      <c r="C1784" s="22">
        <v>43163</v>
      </c>
      <c r="D1784" s="3" t="s">
        <v>1530</v>
      </c>
      <c r="E1784" s="3" t="s">
        <v>471</v>
      </c>
      <c r="F1784" s="3">
        <v>2</v>
      </c>
      <c r="G1784" s="3">
        <v>1</v>
      </c>
      <c r="H1784" s="3" t="s">
        <v>1544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1546</v>
      </c>
      <c r="B1785" s="3">
        <v>2018</v>
      </c>
      <c r="C1785" s="22">
        <v>43163</v>
      </c>
      <c r="D1785" s="3" t="s">
        <v>1530</v>
      </c>
      <c r="E1785" s="3" t="s">
        <v>471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1546</v>
      </c>
      <c r="B1786" s="3">
        <v>2018</v>
      </c>
      <c r="C1786" s="22">
        <v>43163</v>
      </c>
      <c r="D1786" s="3" t="s">
        <v>1530</v>
      </c>
      <c r="E1786" s="3" t="s">
        <v>471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1546</v>
      </c>
      <c r="B1787" s="3">
        <v>2018</v>
      </c>
      <c r="C1787" s="22">
        <v>43163</v>
      </c>
      <c r="D1787" s="3" t="s">
        <v>1530</v>
      </c>
      <c r="E1787" s="3" t="s">
        <v>471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1546</v>
      </c>
      <c r="B1788" s="3">
        <v>2018</v>
      </c>
      <c r="C1788" s="22">
        <v>43163</v>
      </c>
      <c r="D1788" s="3" t="s">
        <v>1530</v>
      </c>
      <c r="E1788" s="3" t="s">
        <v>471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1546</v>
      </c>
      <c r="B1789" s="3">
        <v>2018</v>
      </c>
      <c r="C1789" s="22">
        <v>43163</v>
      </c>
      <c r="D1789" s="3" t="s">
        <v>1530</v>
      </c>
      <c r="E1789" s="3" t="s">
        <v>471</v>
      </c>
      <c r="F1789" s="3">
        <v>2</v>
      </c>
      <c r="G1789" s="3">
        <v>6</v>
      </c>
      <c r="H1789" s="3" t="s">
        <v>1593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1546</v>
      </c>
      <c r="B1790" s="3">
        <v>2018</v>
      </c>
      <c r="C1790" s="22">
        <v>43163</v>
      </c>
      <c r="D1790" s="3" t="s">
        <v>1530</v>
      </c>
      <c r="E1790" s="3" t="s">
        <v>471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1546</v>
      </c>
      <c r="B1791" s="3">
        <v>2018</v>
      </c>
      <c r="C1791" s="22">
        <v>43163</v>
      </c>
      <c r="D1791" s="3" t="s">
        <v>1530</v>
      </c>
      <c r="E1791" s="3" t="s">
        <v>471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1546</v>
      </c>
      <c r="B1792" s="3">
        <v>2018</v>
      </c>
      <c r="C1792" s="22">
        <v>43163</v>
      </c>
      <c r="D1792" s="3" t="s">
        <v>1530</v>
      </c>
      <c r="E1792" s="3" t="s">
        <v>471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1546</v>
      </c>
      <c r="B1793" s="3">
        <v>2018</v>
      </c>
      <c r="C1793" s="22">
        <v>43163</v>
      </c>
      <c r="D1793" s="3" t="s">
        <v>1530</v>
      </c>
      <c r="E1793" s="3" t="s">
        <v>471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1546</v>
      </c>
      <c r="B1794" s="3">
        <v>2018</v>
      </c>
      <c r="C1794" s="22">
        <v>43163</v>
      </c>
      <c r="D1794" s="3" t="s">
        <v>1530</v>
      </c>
      <c r="E1794" s="3" t="s">
        <v>471</v>
      </c>
      <c r="F1794" s="3">
        <v>3</v>
      </c>
      <c r="G1794" s="3">
        <v>5</v>
      </c>
      <c r="H1794" s="3" t="s">
        <v>1583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1546</v>
      </c>
      <c r="B1795" s="3">
        <v>2018</v>
      </c>
      <c r="C1795" s="22">
        <v>43163</v>
      </c>
      <c r="D1795" s="3" t="s">
        <v>1530</v>
      </c>
      <c r="E1795" s="3" t="s">
        <v>471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1546</v>
      </c>
      <c r="B1796" s="3">
        <v>2018</v>
      </c>
      <c r="C1796" s="22">
        <v>43163</v>
      </c>
      <c r="D1796" s="3" t="s">
        <v>1530</v>
      </c>
      <c r="E1796" s="3" t="s">
        <v>471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1546</v>
      </c>
      <c r="B1797" s="3">
        <v>2018</v>
      </c>
      <c r="C1797" s="22">
        <v>43163</v>
      </c>
      <c r="D1797" s="3" t="s">
        <v>1530</v>
      </c>
      <c r="E1797" s="3" t="s">
        <v>471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1546</v>
      </c>
      <c r="B1798" s="3">
        <v>2018</v>
      </c>
      <c r="C1798" s="22">
        <v>43163</v>
      </c>
      <c r="D1798" s="3" t="s">
        <v>1530</v>
      </c>
      <c r="E1798" s="3" t="s">
        <v>471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1546</v>
      </c>
      <c r="B1799" s="3">
        <v>2018</v>
      </c>
      <c r="C1799" s="22">
        <v>43163</v>
      </c>
      <c r="D1799" s="3" t="s">
        <v>1530</v>
      </c>
      <c r="E1799" s="3" t="s">
        <v>471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1546</v>
      </c>
      <c r="B1800" s="3">
        <v>2018</v>
      </c>
      <c r="C1800" s="22">
        <v>43163</v>
      </c>
      <c r="D1800" s="3" t="s">
        <v>1530</v>
      </c>
      <c r="E1800" s="3" t="s">
        <v>471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1546</v>
      </c>
      <c r="B1801" s="3">
        <v>2018</v>
      </c>
      <c r="C1801" s="22">
        <v>43163</v>
      </c>
      <c r="D1801" s="3" t="s">
        <v>1530</v>
      </c>
      <c r="E1801" s="3" t="s">
        <v>471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1546</v>
      </c>
      <c r="B1802" s="3">
        <v>2018</v>
      </c>
      <c r="C1802" s="22">
        <v>43163</v>
      </c>
      <c r="D1802" s="3" t="s">
        <v>1530</v>
      </c>
      <c r="E1802" s="3" t="s">
        <v>1531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1546</v>
      </c>
      <c r="B1803" s="3">
        <v>2018</v>
      </c>
      <c r="C1803" s="22">
        <v>43163</v>
      </c>
      <c r="D1803" s="3" t="s">
        <v>1530</v>
      </c>
      <c r="E1803" s="3" t="s">
        <v>1531</v>
      </c>
      <c r="F1803" s="3">
        <v>1</v>
      </c>
      <c r="G1803" s="3">
        <v>2</v>
      </c>
      <c r="H1803" s="3" t="s">
        <v>1593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1546</v>
      </c>
      <c r="B1804" s="3">
        <v>2018</v>
      </c>
      <c r="C1804" s="22">
        <v>43163</v>
      </c>
      <c r="D1804" s="3" t="s">
        <v>1530</v>
      </c>
      <c r="E1804" s="3" t="s">
        <v>1531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1546</v>
      </c>
      <c r="B1805" s="3">
        <v>2018</v>
      </c>
      <c r="C1805" s="22">
        <v>43163</v>
      </c>
      <c r="D1805" s="3" t="s">
        <v>1530</v>
      </c>
      <c r="E1805" s="3" t="s">
        <v>1531</v>
      </c>
      <c r="F1805" s="3">
        <v>1</v>
      </c>
      <c r="G1805" s="3">
        <v>4</v>
      </c>
      <c r="H1805" s="3" t="s">
        <v>1583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1546</v>
      </c>
      <c r="B1806" s="3">
        <v>2018</v>
      </c>
      <c r="C1806" s="22">
        <v>43163</v>
      </c>
      <c r="D1806" s="3" t="s">
        <v>1530</v>
      </c>
      <c r="E1806" s="3" t="s">
        <v>1531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1546</v>
      </c>
      <c r="B1807" s="3">
        <v>2018</v>
      </c>
      <c r="C1807" s="22">
        <v>43163</v>
      </c>
      <c r="D1807" s="3" t="s">
        <v>1530</v>
      </c>
      <c r="E1807" s="3" t="s">
        <v>1531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1546</v>
      </c>
      <c r="B1808" s="3">
        <v>2018</v>
      </c>
      <c r="C1808" s="22">
        <v>43163</v>
      </c>
      <c r="D1808" s="3" t="s">
        <v>1530</v>
      </c>
      <c r="E1808" s="3" t="s">
        <v>1531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1546</v>
      </c>
      <c r="B1809" s="3">
        <v>2018</v>
      </c>
      <c r="C1809" s="22">
        <v>43163</v>
      </c>
      <c r="D1809" s="3" t="s">
        <v>1530</v>
      </c>
      <c r="E1809" s="3" t="s">
        <v>1531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1546</v>
      </c>
      <c r="B1810" s="3">
        <v>2018</v>
      </c>
      <c r="C1810" s="22">
        <v>43163</v>
      </c>
      <c r="D1810" s="3" t="s">
        <v>1530</v>
      </c>
      <c r="E1810" s="3" t="s">
        <v>1531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1546</v>
      </c>
      <c r="B1811" s="3">
        <v>2018</v>
      </c>
      <c r="C1811" s="22">
        <v>43163</v>
      </c>
      <c r="D1811" s="3" t="s">
        <v>1530</v>
      </c>
      <c r="E1811" s="3" t="s">
        <v>1531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1546</v>
      </c>
      <c r="B1812" s="3">
        <v>2018</v>
      </c>
      <c r="C1812" s="22">
        <v>43163</v>
      </c>
      <c r="D1812" s="3" t="s">
        <v>1530</v>
      </c>
      <c r="E1812" s="3" t="s">
        <v>1531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1546</v>
      </c>
      <c r="B1813" s="3">
        <v>2018</v>
      </c>
      <c r="C1813" s="22">
        <v>43163</v>
      </c>
      <c r="D1813" s="3" t="s">
        <v>1530</v>
      </c>
      <c r="E1813" s="3" t="s">
        <v>1531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1546</v>
      </c>
      <c r="B1814" s="3">
        <v>2018</v>
      </c>
      <c r="C1814" s="22">
        <v>43163</v>
      </c>
      <c r="D1814" s="3" t="s">
        <v>1530</v>
      </c>
      <c r="E1814" s="3" t="s">
        <v>1531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1546</v>
      </c>
      <c r="B1815" s="3">
        <v>2018</v>
      </c>
      <c r="C1815" s="22">
        <v>43163</v>
      </c>
      <c r="D1815" s="3" t="s">
        <v>1530</v>
      </c>
      <c r="E1815" s="3" t="s">
        <v>1531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1546</v>
      </c>
      <c r="B1816" s="3">
        <v>2018</v>
      </c>
      <c r="C1816" s="22">
        <v>43163</v>
      </c>
      <c r="D1816" s="3" t="s">
        <v>1530</v>
      </c>
      <c r="E1816" s="3" t="s">
        <v>1531</v>
      </c>
      <c r="F1816" s="3">
        <v>4</v>
      </c>
      <c r="G1816" s="3">
        <v>3</v>
      </c>
      <c r="H1816" s="3" t="s">
        <v>1545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1546</v>
      </c>
      <c r="B1817" s="3">
        <v>2018</v>
      </c>
      <c r="C1817" s="22">
        <v>43163</v>
      </c>
      <c r="D1817" s="3" t="s">
        <v>1530</v>
      </c>
      <c r="E1817" s="3" t="s">
        <v>1531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1546</v>
      </c>
      <c r="B1818" s="3">
        <v>2018</v>
      </c>
      <c r="C1818" s="22">
        <v>43163</v>
      </c>
      <c r="D1818" s="3" t="s">
        <v>1530</v>
      </c>
      <c r="E1818" s="3" t="s">
        <v>1532</v>
      </c>
      <c r="F1818" s="3">
        <v>1</v>
      </c>
      <c r="G1818" s="3">
        <v>1</v>
      </c>
      <c r="H1818" s="3" t="s">
        <v>1592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1546</v>
      </c>
      <c r="B1819" s="3">
        <v>2018</v>
      </c>
      <c r="C1819" s="22">
        <v>43163</v>
      </c>
      <c r="D1819" s="3" t="s">
        <v>1530</v>
      </c>
      <c r="E1819" s="3" t="s">
        <v>1532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1546</v>
      </c>
      <c r="B1820" s="3">
        <v>2018</v>
      </c>
      <c r="C1820" s="22">
        <v>43163</v>
      </c>
      <c r="D1820" s="3" t="s">
        <v>1530</v>
      </c>
      <c r="E1820" s="3" t="s">
        <v>1532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1546</v>
      </c>
      <c r="B1821" s="3">
        <v>2018</v>
      </c>
      <c r="C1821" s="22">
        <v>43163</v>
      </c>
      <c r="D1821" s="3" t="s">
        <v>1530</v>
      </c>
      <c r="E1821" s="3" t="s">
        <v>1532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1546</v>
      </c>
      <c r="B1822" s="3">
        <v>2018</v>
      </c>
      <c r="C1822" s="22">
        <v>43163</v>
      </c>
      <c r="D1822" s="3" t="s">
        <v>1530</v>
      </c>
      <c r="E1822" s="3" t="s">
        <v>1532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1546</v>
      </c>
      <c r="B1823" s="3">
        <v>2018</v>
      </c>
      <c r="C1823" s="22">
        <v>43163</v>
      </c>
      <c r="D1823" s="3" t="s">
        <v>1530</v>
      </c>
      <c r="E1823" s="3" t="s">
        <v>1532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1546</v>
      </c>
      <c r="B1824" s="3">
        <v>2018</v>
      </c>
      <c r="C1824" s="22">
        <v>43163</v>
      </c>
      <c r="D1824" s="3" t="s">
        <v>1530</v>
      </c>
      <c r="E1824" s="3" t="s">
        <v>1532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1546</v>
      </c>
      <c r="B1825" s="3">
        <v>2018</v>
      </c>
      <c r="C1825" s="22">
        <v>43163</v>
      </c>
      <c r="D1825" s="3" t="s">
        <v>1530</v>
      </c>
      <c r="E1825" s="3" t="s">
        <v>1532</v>
      </c>
      <c r="F1825" s="3">
        <v>2</v>
      </c>
      <c r="G1825" s="3">
        <v>2</v>
      </c>
      <c r="H1825" s="3" t="s">
        <v>1544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1546</v>
      </c>
      <c r="B1826" s="3">
        <v>2018</v>
      </c>
      <c r="C1826" s="22">
        <v>43163</v>
      </c>
      <c r="D1826" s="3" t="s">
        <v>1530</v>
      </c>
      <c r="E1826" s="3" t="s">
        <v>1532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1546</v>
      </c>
      <c r="B1827" s="3">
        <v>2018</v>
      </c>
      <c r="C1827" s="22">
        <v>43163</v>
      </c>
      <c r="D1827" s="3" t="s">
        <v>1530</v>
      </c>
      <c r="E1827" s="3" t="s">
        <v>1532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1546</v>
      </c>
      <c r="B1828" s="3">
        <v>2018</v>
      </c>
      <c r="C1828" s="22">
        <v>43163</v>
      </c>
      <c r="D1828" s="3" t="s">
        <v>1530</v>
      </c>
      <c r="E1828" s="3" t="s">
        <v>1532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1546</v>
      </c>
      <c r="B1829" s="3">
        <v>2018</v>
      </c>
      <c r="C1829" s="22">
        <v>43163</v>
      </c>
      <c r="D1829" s="3" t="s">
        <v>1530</v>
      </c>
      <c r="E1829" s="3" t="s">
        <v>1532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1546</v>
      </c>
      <c r="B1830" s="3">
        <v>2018</v>
      </c>
      <c r="C1830" s="22">
        <v>43163</v>
      </c>
      <c r="D1830" s="3" t="s">
        <v>1530</v>
      </c>
      <c r="E1830" s="3" t="s">
        <v>382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1546</v>
      </c>
      <c r="B1831" s="3">
        <v>2018</v>
      </c>
      <c r="C1831" s="22">
        <v>43163</v>
      </c>
      <c r="D1831" s="3" t="s">
        <v>1530</v>
      </c>
      <c r="E1831" s="3" t="s">
        <v>382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1546</v>
      </c>
      <c r="B1832" s="3">
        <v>2018</v>
      </c>
      <c r="C1832" s="22">
        <v>43163</v>
      </c>
      <c r="D1832" s="3" t="s">
        <v>1530</v>
      </c>
      <c r="E1832" s="3" t="s">
        <v>382</v>
      </c>
      <c r="F1832" s="3">
        <v>1</v>
      </c>
      <c r="G1832" s="3">
        <v>3</v>
      </c>
      <c r="H1832" s="3" t="s">
        <v>1544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1546</v>
      </c>
      <c r="B1833" s="3">
        <v>2018</v>
      </c>
      <c r="C1833" s="22">
        <v>43163</v>
      </c>
      <c r="D1833" s="3" t="s">
        <v>1530</v>
      </c>
      <c r="E1833" s="3" t="s">
        <v>382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1546</v>
      </c>
      <c r="B1834" s="3">
        <v>2018</v>
      </c>
      <c r="C1834" s="22">
        <v>43163</v>
      </c>
      <c r="D1834" s="3" t="s">
        <v>1530</v>
      </c>
      <c r="E1834" s="3" t="s">
        <v>382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1546</v>
      </c>
      <c r="B1835" s="3">
        <v>2018</v>
      </c>
      <c r="C1835" s="22">
        <v>43163</v>
      </c>
      <c r="D1835" s="3" t="s">
        <v>1530</v>
      </c>
      <c r="E1835" s="3" t="s">
        <v>382</v>
      </c>
      <c r="F1835" s="3">
        <v>1</v>
      </c>
      <c r="G1835" s="3">
        <v>6</v>
      </c>
      <c r="H1835" s="3" t="s">
        <v>1592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1546</v>
      </c>
      <c r="B1836" s="3">
        <v>2018</v>
      </c>
      <c r="C1836" s="22">
        <v>43163</v>
      </c>
      <c r="D1836" s="3" t="s">
        <v>1530</v>
      </c>
      <c r="E1836" s="3" t="s">
        <v>382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1546</v>
      </c>
      <c r="B1837" s="3">
        <v>2018</v>
      </c>
      <c r="C1837" s="22">
        <v>43163</v>
      </c>
      <c r="D1837" s="3" t="s">
        <v>1530</v>
      </c>
      <c r="E1837" s="3" t="s">
        <v>382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1546</v>
      </c>
      <c r="B1838" s="3">
        <v>2018</v>
      </c>
      <c r="C1838" s="22">
        <v>43163</v>
      </c>
      <c r="D1838" s="3" t="s">
        <v>1530</v>
      </c>
      <c r="E1838" s="3" t="s">
        <v>382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1546</v>
      </c>
      <c r="B1839" s="3">
        <v>2018</v>
      </c>
      <c r="C1839" s="22">
        <v>43163</v>
      </c>
      <c r="D1839" s="3" t="s">
        <v>1530</v>
      </c>
      <c r="E1839" s="3" t="s">
        <v>382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1546</v>
      </c>
      <c r="B1840" s="3">
        <v>2018</v>
      </c>
      <c r="C1840" s="22">
        <v>43163</v>
      </c>
      <c r="D1840" s="3" t="s">
        <v>1530</v>
      </c>
      <c r="E1840" s="3" t="s">
        <v>382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1546</v>
      </c>
      <c r="B1841" s="3">
        <v>2018</v>
      </c>
      <c r="C1841" s="22">
        <v>43163</v>
      </c>
      <c r="D1841" s="3" t="s">
        <v>1530</v>
      </c>
      <c r="E1841" s="3" t="s">
        <v>382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1565</v>
      </c>
      <c r="E1842" s="3" t="s">
        <v>471</v>
      </c>
      <c r="F1842" s="3">
        <v>1</v>
      </c>
      <c r="G1842" s="3">
        <v>1</v>
      </c>
      <c r="H1842" s="3" t="s">
        <v>418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1565</v>
      </c>
      <c r="E1843" s="3" t="s">
        <v>471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1565</v>
      </c>
      <c r="E1844" s="3" t="s">
        <v>471</v>
      </c>
      <c r="F1844" s="3">
        <v>1</v>
      </c>
      <c r="G1844" s="3">
        <v>3</v>
      </c>
      <c r="H1844" s="3" t="s">
        <v>1570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1565</v>
      </c>
      <c r="E1845" s="3" t="s">
        <v>471</v>
      </c>
      <c r="F1845" s="3">
        <v>1</v>
      </c>
      <c r="G1845" s="3">
        <v>4</v>
      </c>
      <c r="H1845" s="3" t="s">
        <v>1594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1565</v>
      </c>
      <c r="E1846" s="3" t="s">
        <v>471</v>
      </c>
      <c r="F1846" s="3">
        <v>1</v>
      </c>
      <c r="G1846" s="3">
        <v>5</v>
      </c>
      <c r="H1846" s="3" t="s">
        <v>1553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1565</v>
      </c>
      <c r="E1847" s="3" t="s">
        <v>471</v>
      </c>
      <c r="F1847" s="3">
        <v>1</v>
      </c>
      <c r="G1847" s="3">
        <v>6</v>
      </c>
      <c r="H1847" s="3" t="s">
        <v>1595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1565</v>
      </c>
      <c r="E1848" s="3" t="s">
        <v>471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1565</v>
      </c>
      <c r="E1849" s="3" t="s">
        <v>471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1565</v>
      </c>
      <c r="E1850" s="3" t="s">
        <v>471</v>
      </c>
      <c r="F1850" s="3">
        <v>2</v>
      </c>
      <c r="G1850" s="3">
        <v>3</v>
      </c>
      <c r="H1850" s="3" t="s">
        <v>1569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1565</v>
      </c>
      <c r="E1851" s="3" t="s">
        <v>471</v>
      </c>
      <c r="F1851" s="3">
        <v>2</v>
      </c>
      <c r="G1851" s="3">
        <v>4</v>
      </c>
      <c r="H1851" s="3" t="s">
        <v>1585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1565</v>
      </c>
      <c r="E1852" s="3" t="s">
        <v>471</v>
      </c>
      <c r="F1852" s="3">
        <v>2</v>
      </c>
      <c r="G1852" s="3">
        <v>5</v>
      </c>
      <c r="H1852" s="3" t="s">
        <v>1551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1565</v>
      </c>
      <c r="E1853" s="3" t="s">
        <v>471</v>
      </c>
      <c r="F1853" s="3">
        <v>2</v>
      </c>
      <c r="G1853" s="3">
        <v>6</v>
      </c>
      <c r="H1853" s="3" t="s">
        <v>1596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1565</v>
      </c>
      <c r="E1854" s="3" t="s">
        <v>471</v>
      </c>
      <c r="F1854" s="3">
        <v>2</v>
      </c>
      <c r="G1854" s="3">
        <v>7</v>
      </c>
      <c r="H1854" s="3" t="s">
        <v>1568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1565</v>
      </c>
      <c r="E1855" s="3" t="s">
        <v>382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1565</v>
      </c>
      <c r="E1856" s="3" t="s">
        <v>382</v>
      </c>
      <c r="F1856" s="3">
        <v>1</v>
      </c>
      <c r="G1856" s="3">
        <v>2</v>
      </c>
      <c r="H1856" s="3" t="s">
        <v>418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1565</v>
      </c>
      <c r="E1857" s="3" t="s">
        <v>382</v>
      </c>
      <c r="F1857" s="3">
        <v>1</v>
      </c>
      <c r="G1857" s="3">
        <v>3</v>
      </c>
      <c r="H1857" s="3" t="s">
        <v>1596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1565</v>
      </c>
      <c r="E1858" s="3" t="s">
        <v>382</v>
      </c>
      <c r="F1858" s="3">
        <v>1</v>
      </c>
      <c r="G1858" s="3">
        <v>4</v>
      </c>
      <c r="H1858" s="3" t="s">
        <v>1569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1565</v>
      </c>
      <c r="E1859" s="3" t="s">
        <v>382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1565</v>
      </c>
      <c r="E1860" s="3" t="s">
        <v>382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1565</v>
      </c>
      <c r="E1861" s="3" t="s">
        <v>382</v>
      </c>
      <c r="F1861" s="3">
        <v>2</v>
      </c>
      <c r="G1861" s="3">
        <v>1</v>
      </c>
      <c r="H1861" s="3" t="s">
        <v>1570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1565</v>
      </c>
      <c r="E1862" s="3" t="s">
        <v>382</v>
      </c>
      <c r="F1862" s="3">
        <v>2</v>
      </c>
      <c r="G1862" s="3">
        <v>2</v>
      </c>
      <c r="H1862" s="3" t="s">
        <v>1553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1565</v>
      </c>
      <c r="E1863" s="3" t="s">
        <v>382</v>
      </c>
      <c r="F1863" s="3">
        <v>2</v>
      </c>
      <c r="G1863" s="3">
        <v>3</v>
      </c>
      <c r="H1863" s="3" t="s">
        <v>1585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1565</v>
      </c>
      <c r="E1864" s="3" t="s">
        <v>382</v>
      </c>
      <c r="F1864" s="3">
        <v>2</v>
      </c>
      <c r="G1864" s="3">
        <v>4</v>
      </c>
      <c r="H1864" s="3" t="s">
        <v>1551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1565</v>
      </c>
      <c r="E1865" s="3" t="s">
        <v>382</v>
      </c>
      <c r="F1865" s="3">
        <v>2</v>
      </c>
      <c r="G1865" s="3">
        <v>5</v>
      </c>
      <c r="H1865" s="3" t="s">
        <v>1568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1565</v>
      </c>
      <c r="E1866" s="3" t="s">
        <v>382</v>
      </c>
      <c r="F1866" s="3">
        <v>2</v>
      </c>
      <c r="G1866" s="3">
        <v>6</v>
      </c>
      <c r="H1866" s="3" t="s">
        <v>1594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1565</v>
      </c>
      <c r="E1867" s="3" t="s">
        <v>382</v>
      </c>
      <c r="F1867" s="3">
        <v>2</v>
      </c>
      <c r="G1867" s="3">
        <v>7</v>
      </c>
      <c r="H1867" s="3" t="s">
        <v>1595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1565</v>
      </c>
      <c r="E1868" s="3" t="s">
        <v>471</v>
      </c>
      <c r="F1868" s="3">
        <v>1</v>
      </c>
      <c r="G1868" s="3">
        <v>1</v>
      </c>
      <c r="H1868" s="3" t="s">
        <v>1584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1565</v>
      </c>
      <c r="E1869" s="3" t="s">
        <v>471</v>
      </c>
      <c r="F1869" s="3">
        <v>1</v>
      </c>
      <c r="G1869" s="3">
        <v>2</v>
      </c>
      <c r="H1869" s="3" t="s">
        <v>1597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1565</v>
      </c>
      <c r="E1870" s="3" t="s">
        <v>471</v>
      </c>
      <c r="F1870" s="3">
        <v>1</v>
      </c>
      <c r="G1870" s="3">
        <v>3</v>
      </c>
      <c r="H1870" s="3" t="s">
        <v>1598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1565</v>
      </c>
      <c r="E1871" s="3" t="s">
        <v>471</v>
      </c>
      <c r="F1871" s="3">
        <v>1</v>
      </c>
      <c r="G1871" s="3">
        <v>4</v>
      </c>
      <c r="H1871" s="3" t="s">
        <v>1599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1565</v>
      </c>
      <c r="E1872" s="3" t="s">
        <v>471</v>
      </c>
      <c r="F1872" s="3">
        <v>1</v>
      </c>
      <c r="G1872" s="3">
        <v>5</v>
      </c>
      <c r="H1872" s="3" t="s">
        <v>1600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1565</v>
      </c>
      <c r="E1873" s="3" t="s">
        <v>471</v>
      </c>
      <c r="F1873" s="3">
        <v>2</v>
      </c>
      <c r="G1873" s="3">
        <v>1</v>
      </c>
      <c r="H1873" s="3" t="s">
        <v>1555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1565</v>
      </c>
      <c r="E1874" s="3" t="s">
        <v>471</v>
      </c>
      <c r="F1874" s="3">
        <v>2</v>
      </c>
      <c r="G1874" s="3">
        <v>2</v>
      </c>
      <c r="H1874" s="3" t="s">
        <v>1601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1565</v>
      </c>
      <c r="E1875" s="3" t="s">
        <v>471</v>
      </c>
      <c r="F1875" s="3">
        <v>2</v>
      </c>
      <c r="G1875" s="3">
        <v>3</v>
      </c>
      <c r="H1875" s="3" t="s">
        <v>1556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1565</v>
      </c>
      <c r="E1876" s="3" t="s">
        <v>471</v>
      </c>
      <c r="F1876" s="3">
        <v>2</v>
      </c>
      <c r="G1876" s="3">
        <v>4</v>
      </c>
      <c r="H1876" s="3" t="s">
        <v>1571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1565</v>
      </c>
      <c r="E1877" s="3" t="s">
        <v>471</v>
      </c>
      <c r="F1877" s="3">
        <v>2</v>
      </c>
      <c r="G1877" s="3">
        <v>5</v>
      </c>
      <c r="H1877" s="3" t="s">
        <v>1602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1565</v>
      </c>
      <c r="E1878" s="3" t="s">
        <v>471</v>
      </c>
      <c r="F1878" s="3">
        <v>2</v>
      </c>
      <c r="G1878" s="3">
        <v>6</v>
      </c>
      <c r="H1878" s="3" t="s">
        <v>1560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1565</v>
      </c>
      <c r="E1879" s="3" t="s">
        <v>382</v>
      </c>
      <c r="F1879" s="3">
        <v>1</v>
      </c>
      <c r="G1879" s="3">
        <v>1</v>
      </c>
      <c r="H1879" s="3" t="s">
        <v>1555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1565</v>
      </c>
      <c r="E1880" s="3" t="s">
        <v>382</v>
      </c>
      <c r="F1880" s="3">
        <v>1</v>
      </c>
      <c r="G1880" s="3">
        <v>2</v>
      </c>
      <c r="H1880" s="3" t="s">
        <v>1556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1565</v>
      </c>
      <c r="E1881" s="3" t="s">
        <v>382</v>
      </c>
      <c r="F1881" s="3">
        <v>1</v>
      </c>
      <c r="G1881" s="3">
        <v>3</v>
      </c>
      <c r="H1881" s="3" t="s">
        <v>1597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1565</v>
      </c>
      <c r="E1882" s="3" t="s">
        <v>382</v>
      </c>
      <c r="F1882" s="3">
        <v>1</v>
      </c>
      <c r="G1882" s="3">
        <v>4</v>
      </c>
      <c r="H1882" s="3" t="s">
        <v>1601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1565</v>
      </c>
      <c r="E1883" s="3" t="s">
        <v>382</v>
      </c>
      <c r="F1883" s="3">
        <v>1</v>
      </c>
      <c r="G1883" s="3">
        <v>5</v>
      </c>
      <c r="H1883" s="3" t="s">
        <v>1584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1565</v>
      </c>
      <c r="E1884" s="3" t="s">
        <v>382</v>
      </c>
      <c r="F1884" s="3">
        <v>1</v>
      </c>
      <c r="G1884" s="3">
        <v>6</v>
      </c>
      <c r="H1884" s="3" t="s">
        <v>1598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1565</v>
      </c>
      <c r="E1885" s="3" t="s">
        <v>382</v>
      </c>
      <c r="F1885" s="3">
        <v>2</v>
      </c>
      <c r="G1885" s="3">
        <v>1</v>
      </c>
      <c r="H1885" s="3" t="s">
        <v>1599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1565</v>
      </c>
      <c r="E1886" s="3" t="s">
        <v>382</v>
      </c>
      <c r="F1886" s="3">
        <v>2</v>
      </c>
      <c r="G1886" s="3">
        <v>2</v>
      </c>
      <c r="H1886" s="3" t="s">
        <v>1571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1565</v>
      </c>
      <c r="E1887" s="3" t="s">
        <v>382</v>
      </c>
      <c r="F1887" s="3">
        <v>2</v>
      </c>
      <c r="G1887" s="3">
        <v>3</v>
      </c>
      <c r="H1887" s="3" t="s">
        <v>1602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1565</v>
      </c>
      <c r="E1888" s="3" t="s">
        <v>382</v>
      </c>
      <c r="F1888" s="3">
        <v>2</v>
      </c>
      <c r="G1888" s="3">
        <v>4</v>
      </c>
      <c r="H1888" s="3" t="s">
        <v>1600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1565</v>
      </c>
      <c r="E1889" s="3" t="s">
        <v>382</v>
      </c>
      <c r="F1889" s="3">
        <v>2</v>
      </c>
      <c r="G1889" s="3">
        <v>5</v>
      </c>
      <c r="H1889" s="3" t="s">
        <v>1560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1542</v>
      </c>
      <c r="E1890" s="3" t="s">
        <v>471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1542</v>
      </c>
      <c r="E1891" s="3" t="s">
        <v>471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1542</v>
      </c>
      <c r="E1892" s="3" t="s">
        <v>471</v>
      </c>
      <c r="F1892" s="3">
        <v>1</v>
      </c>
      <c r="G1892" s="3">
        <v>3</v>
      </c>
      <c r="H1892" s="3" t="s">
        <v>1591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1542</v>
      </c>
      <c r="E1893" s="3" t="s">
        <v>471</v>
      </c>
      <c r="F1893" s="3">
        <v>1</v>
      </c>
      <c r="G1893" s="3">
        <v>4</v>
      </c>
      <c r="H1893" s="3" t="s">
        <v>1603</v>
      </c>
      <c r="I1893" s="3" t="s">
        <v>1604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1542</v>
      </c>
      <c r="E1894" s="3" t="s">
        <v>471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1542</v>
      </c>
      <c r="E1895" s="3" t="s">
        <v>471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1542</v>
      </c>
      <c r="E1896" s="3" t="s">
        <v>471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1542</v>
      </c>
      <c r="E1897" s="3" t="s">
        <v>471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1542</v>
      </c>
      <c r="E1898" s="3" t="s">
        <v>471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1542</v>
      </c>
      <c r="E1899" s="3" t="s">
        <v>471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1542</v>
      </c>
      <c r="E1900" s="3" t="s">
        <v>471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1542</v>
      </c>
      <c r="E1901" s="3" t="s">
        <v>471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1542</v>
      </c>
      <c r="E1902" s="3" t="s">
        <v>471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1542</v>
      </c>
      <c r="E1903" s="3" t="s">
        <v>471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1542</v>
      </c>
      <c r="E1904" s="3" t="s">
        <v>471</v>
      </c>
      <c r="F1904" s="3">
        <v>3</v>
      </c>
      <c r="G1904" s="3">
        <v>4</v>
      </c>
      <c r="H1904" s="3" t="s">
        <v>1519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1542</v>
      </c>
      <c r="E1905" s="3" t="s">
        <v>471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1542</v>
      </c>
      <c r="E1906" s="3" t="s">
        <v>1531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1542</v>
      </c>
      <c r="E1907" s="3" t="s">
        <v>1531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1542</v>
      </c>
      <c r="E1908" s="3" t="s">
        <v>1531</v>
      </c>
      <c r="F1908" s="3">
        <v>1</v>
      </c>
      <c r="G1908" s="3">
        <v>3</v>
      </c>
      <c r="H1908" s="3" t="s">
        <v>1603</v>
      </c>
      <c r="I1908" s="3" t="s">
        <v>1604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1542</v>
      </c>
      <c r="E1909" s="3" t="s">
        <v>1531</v>
      </c>
      <c r="F1909" s="3">
        <v>1</v>
      </c>
      <c r="G1909" s="3">
        <v>4</v>
      </c>
      <c r="H1909" s="3" t="s">
        <v>1591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1542</v>
      </c>
      <c r="E1910" s="3" t="s">
        <v>1531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1542</v>
      </c>
      <c r="E1911" s="3" t="s">
        <v>1531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1542</v>
      </c>
      <c r="E1912" s="3" t="s">
        <v>1531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1542</v>
      </c>
      <c r="E1913" s="3" t="s">
        <v>1531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1542</v>
      </c>
      <c r="E1914" s="3" t="s">
        <v>1531</v>
      </c>
      <c r="F1914" s="3">
        <v>2</v>
      </c>
      <c r="G1914" s="3">
        <v>4</v>
      </c>
      <c r="H1914" s="3" t="s">
        <v>1519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1542</v>
      </c>
      <c r="E1915" s="3" t="s">
        <v>1531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1542</v>
      </c>
      <c r="E1916" s="3" t="s">
        <v>1532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1542</v>
      </c>
      <c r="E1917" s="3" t="s">
        <v>1532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1542</v>
      </c>
      <c r="E1918" s="3" t="s">
        <v>1532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1542</v>
      </c>
      <c r="E1919" s="3" t="s">
        <v>1532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1542</v>
      </c>
      <c r="E1920" s="3" t="s">
        <v>1532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1542</v>
      </c>
      <c r="E1921" s="3" t="s">
        <v>1532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1542</v>
      </c>
      <c r="E1922" s="3" t="s">
        <v>1532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1542</v>
      </c>
      <c r="E1923" s="3" t="s">
        <v>1532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1542</v>
      </c>
      <c r="E1924" s="3" t="s">
        <v>1532</v>
      </c>
      <c r="F1924" s="3">
        <v>2</v>
      </c>
      <c r="G1924" s="3">
        <v>3</v>
      </c>
      <c r="H1924" s="3" t="s">
        <v>1603</v>
      </c>
      <c r="I1924" s="3" t="s">
        <v>1604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1542</v>
      </c>
      <c r="E1925" s="3" t="s">
        <v>1532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1542</v>
      </c>
      <c r="E1926" s="3" t="s">
        <v>1532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1542</v>
      </c>
      <c r="E1927" s="3" t="s">
        <v>1532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1542</v>
      </c>
      <c r="E1928" s="3" t="s">
        <v>382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1542</v>
      </c>
      <c r="E1929" s="3" t="s">
        <v>382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1542</v>
      </c>
      <c r="E1930" s="3" t="s">
        <v>382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1542</v>
      </c>
      <c r="E1931" s="3" t="s">
        <v>382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1542</v>
      </c>
      <c r="E1932" s="3" t="s">
        <v>382</v>
      </c>
      <c r="F1932" s="3">
        <v>1</v>
      </c>
      <c r="G1932" s="3">
        <v>5</v>
      </c>
      <c r="H1932" s="3" t="s">
        <v>1603</v>
      </c>
      <c r="I1932" s="3" t="s">
        <v>1604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1542</v>
      </c>
      <c r="E1933" s="3" t="s">
        <v>382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1542</v>
      </c>
      <c r="E1934" s="3" t="s">
        <v>382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1542</v>
      </c>
      <c r="E1935" s="3" t="s">
        <v>382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1542</v>
      </c>
      <c r="E1936" s="3" t="s">
        <v>382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1542</v>
      </c>
      <c r="E1937" s="3" t="s">
        <v>382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1542</v>
      </c>
      <c r="E1938" s="3" t="s">
        <v>382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1542</v>
      </c>
      <c r="E1939" s="3" t="s">
        <v>382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1605</v>
      </c>
      <c r="B1940" s="3">
        <v>2018</v>
      </c>
      <c r="C1940" s="22">
        <v>43079</v>
      </c>
      <c r="D1940" s="3" t="s">
        <v>1542</v>
      </c>
      <c r="E1940" s="3" t="s">
        <v>471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1605</v>
      </c>
      <c r="B1941" s="3">
        <v>2018</v>
      </c>
      <c r="C1941" s="22">
        <v>43079</v>
      </c>
      <c r="D1941" s="3" t="s">
        <v>1542</v>
      </c>
      <c r="E1941" s="3" t="s">
        <v>471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1605</v>
      </c>
      <c r="B1942" s="3">
        <v>2018</v>
      </c>
      <c r="C1942" s="22">
        <v>43079</v>
      </c>
      <c r="D1942" s="3" t="s">
        <v>1542</v>
      </c>
      <c r="E1942" s="3" t="s">
        <v>471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1605</v>
      </c>
      <c r="B1943" s="3">
        <v>2018</v>
      </c>
      <c r="C1943" s="22">
        <v>43079</v>
      </c>
      <c r="D1943" s="3" t="s">
        <v>1542</v>
      </c>
      <c r="E1943" s="3" t="s">
        <v>471</v>
      </c>
      <c r="F1943" s="3">
        <v>1</v>
      </c>
      <c r="G1943" s="3">
        <v>4</v>
      </c>
      <c r="H1943" s="3" t="s">
        <v>1588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1605</v>
      </c>
      <c r="B1944" s="3">
        <v>2018</v>
      </c>
      <c r="C1944" s="22">
        <v>43079</v>
      </c>
      <c r="D1944" s="3" t="s">
        <v>1542</v>
      </c>
      <c r="E1944" s="3" t="s">
        <v>471</v>
      </c>
      <c r="F1944" s="3">
        <v>1</v>
      </c>
      <c r="G1944" s="3">
        <v>5</v>
      </c>
      <c r="H1944" s="3" t="s">
        <v>1593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1605</v>
      </c>
      <c r="B1945" s="3">
        <v>2018</v>
      </c>
      <c r="C1945" s="22">
        <v>43079</v>
      </c>
      <c r="D1945" s="3" t="s">
        <v>1542</v>
      </c>
      <c r="E1945" s="3" t="s">
        <v>471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1605</v>
      </c>
      <c r="B1946" s="3">
        <v>2018</v>
      </c>
      <c r="C1946" s="22">
        <v>43079</v>
      </c>
      <c r="D1946" s="3" t="s">
        <v>1542</v>
      </c>
      <c r="E1946" s="3" t="s">
        <v>471</v>
      </c>
      <c r="F1946" s="3">
        <v>1</v>
      </c>
      <c r="G1946" s="3">
        <v>7</v>
      </c>
      <c r="H1946" s="3" t="s">
        <v>1580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1605</v>
      </c>
      <c r="B1947" s="3">
        <v>2018</v>
      </c>
      <c r="C1947" s="22">
        <v>43079</v>
      </c>
      <c r="D1947" s="3" t="s">
        <v>1542</v>
      </c>
      <c r="E1947" s="3" t="s">
        <v>471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1605</v>
      </c>
      <c r="B1948" s="3">
        <v>2018</v>
      </c>
      <c r="C1948" s="22">
        <v>43079</v>
      </c>
      <c r="D1948" s="3" t="s">
        <v>1542</v>
      </c>
      <c r="E1948" s="3" t="s">
        <v>471</v>
      </c>
      <c r="F1948" s="3">
        <v>2</v>
      </c>
      <c r="G1948" s="3">
        <v>2</v>
      </c>
      <c r="H1948" s="3" t="s">
        <v>1545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1605</v>
      </c>
      <c r="B1949" s="3">
        <v>2018</v>
      </c>
      <c r="C1949" s="22">
        <v>43079</v>
      </c>
      <c r="D1949" s="3" t="s">
        <v>1542</v>
      </c>
      <c r="E1949" s="3" t="s">
        <v>471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1605</v>
      </c>
      <c r="B1950" s="3">
        <v>2018</v>
      </c>
      <c r="C1950" s="22">
        <v>43079</v>
      </c>
      <c r="D1950" s="3" t="s">
        <v>1542</v>
      </c>
      <c r="E1950" s="3" t="s">
        <v>471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1605</v>
      </c>
      <c r="B1951" s="3">
        <v>2018</v>
      </c>
      <c r="C1951" s="22">
        <v>43079</v>
      </c>
      <c r="D1951" s="3" t="s">
        <v>1542</v>
      </c>
      <c r="E1951" s="3" t="s">
        <v>471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1605</v>
      </c>
      <c r="B1952" s="3">
        <v>2018</v>
      </c>
      <c r="C1952" s="22">
        <v>43079</v>
      </c>
      <c r="D1952" s="3" t="s">
        <v>1542</v>
      </c>
      <c r="E1952" s="3" t="s">
        <v>471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1605</v>
      </c>
      <c r="B1953" s="3">
        <v>2018</v>
      </c>
      <c r="C1953" s="22">
        <v>43079</v>
      </c>
      <c r="D1953" s="3" t="s">
        <v>1542</v>
      </c>
      <c r="E1953" s="3" t="s">
        <v>471</v>
      </c>
      <c r="F1953" s="3">
        <v>2</v>
      </c>
      <c r="G1953" s="3">
        <v>7</v>
      </c>
      <c r="H1953" s="3" t="s">
        <v>331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1605</v>
      </c>
      <c r="B1954" s="3">
        <v>2018</v>
      </c>
      <c r="C1954" s="22">
        <v>43079</v>
      </c>
      <c r="D1954" s="3" t="s">
        <v>1542</v>
      </c>
      <c r="E1954" s="3" t="s">
        <v>382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1605</v>
      </c>
      <c r="B1955" s="3">
        <v>2018</v>
      </c>
      <c r="C1955" s="22">
        <v>43079</v>
      </c>
      <c r="D1955" s="3" t="s">
        <v>1542</v>
      </c>
      <c r="E1955" s="3" t="s">
        <v>382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1605</v>
      </c>
      <c r="B1956" s="3">
        <v>2018</v>
      </c>
      <c r="C1956" s="22">
        <v>43079</v>
      </c>
      <c r="D1956" s="3" t="s">
        <v>1542</v>
      </c>
      <c r="E1956" s="3" t="s">
        <v>382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1605</v>
      </c>
      <c r="B1957" s="3">
        <v>2018</v>
      </c>
      <c r="C1957" s="22">
        <v>43079</v>
      </c>
      <c r="D1957" s="3" t="s">
        <v>1542</v>
      </c>
      <c r="E1957" s="3" t="s">
        <v>382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1605</v>
      </c>
      <c r="B1958" s="3">
        <v>2018</v>
      </c>
      <c r="C1958" s="22">
        <v>43079</v>
      </c>
      <c r="D1958" s="3" t="s">
        <v>1542</v>
      </c>
      <c r="E1958" s="3" t="s">
        <v>382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1605</v>
      </c>
      <c r="B1959" s="3">
        <v>2018</v>
      </c>
      <c r="C1959" s="22">
        <v>43079</v>
      </c>
      <c r="D1959" s="3" t="s">
        <v>1542</v>
      </c>
      <c r="E1959" s="3" t="s">
        <v>382</v>
      </c>
      <c r="F1959" s="3">
        <v>1</v>
      </c>
      <c r="G1959" s="3">
        <v>6</v>
      </c>
      <c r="H1959" s="3" t="s">
        <v>1545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1605</v>
      </c>
      <c r="B1960" s="3">
        <v>2018</v>
      </c>
      <c r="C1960" s="22">
        <v>43079</v>
      </c>
      <c r="D1960" s="3" t="s">
        <v>1542</v>
      </c>
      <c r="E1960" s="3" t="s">
        <v>382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1605</v>
      </c>
      <c r="B1961" s="3">
        <v>2018</v>
      </c>
      <c r="C1961" s="22">
        <v>43079</v>
      </c>
      <c r="D1961" s="3" t="s">
        <v>1542</v>
      </c>
      <c r="E1961" s="3" t="s">
        <v>382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1605</v>
      </c>
      <c r="B1962" s="3">
        <v>2018</v>
      </c>
      <c r="C1962" s="22">
        <v>43079</v>
      </c>
      <c r="D1962" s="3" t="s">
        <v>1542</v>
      </c>
      <c r="E1962" s="3" t="s">
        <v>382</v>
      </c>
      <c r="F1962" s="3">
        <v>2</v>
      </c>
      <c r="G1962" s="3">
        <v>3</v>
      </c>
      <c r="H1962" s="3" t="s">
        <v>1588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1605</v>
      </c>
      <c r="B1963" s="3">
        <v>2018</v>
      </c>
      <c r="C1963" s="22">
        <v>43079</v>
      </c>
      <c r="D1963" s="3" t="s">
        <v>1542</v>
      </c>
      <c r="E1963" s="3" t="s">
        <v>382</v>
      </c>
      <c r="F1963" s="3">
        <v>2</v>
      </c>
      <c r="G1963" s="3">
        <v>4</v>
      </c>
      <c r="H1963" s="3" t="s">
        <v>1593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1605</v>
      </c>
      <c r="B1964" s="3">
        <v>2018</v>
      </c>
      <c r="C1964" s="22">
        <v>43079</v>
      </c>
      <c r="D1964" s="3" t="s">
        <v>1542</v>
      </c>
      <c r="E1964" s="3" t="s">
        <v>382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1605</v>
      </c>
      <c r="B1965" s="3">
        <v>2018</v>
      </c>
      <c r="C1965" s="22">
        <v>43079</v>
      </c>
      <c r="D1965" s="3" t="s">
        <v>1542</v>
      </c>
      <c r="E1965" s="3" t="s">
        <v>382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1542</v>
      </c>
      <c r="E1966" s="3" t="s">
        <v>471</v>
      </c>
      <c r="F1966" s="3">
        <v>1</v>
      </c>
      <c r="G1966" s="3">
        <v>1</v>
      </c>
      <c r="H1966" s="3" t="s">
        <v>1592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1542</v>
      </c>
      <c r="E1967" s="3" t="s">
        <v>471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1542</v>
      </c>
      <c r="E1968" s="3" t="s">
        <v>471</v>
      </c>
      <c r="F1968" s="3">
        <v>1</v>
      </c>
      <c r="G1968" s="3">
        <v>3</v>
      </c>
      <c r="H1968" s="3" t="s">
        <v>1545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1542</v>
      </c>
      <c r="E1969" s="3" t="s">
        <v>471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1542</v>
      </c>
      <c r="E1970" s="3" t="s">
        <v>471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1542</v>
      </c>
      <c r="E1971" s="3" t="s">
        <v>471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1542</v>
      </c>
      <c r="E1972" s="3" t="s">
        <v>471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1542</v>
      </c>
      <c r="E1973" s="3" t="s">
        <v>471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1542</v>
      </c>
      <c r="E1974" s="3" t="s">
        <v>471</v>
      </c>
      <c r="F1974" s="3">
        <v>2</v>
      </c>
      <c r="G1974" s="3">
        <v>3</v>
      </c>
      <c r="H1974" s="3" t="s">
        <v>1593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1542</v>
      </c>
      <c r="E1975" s="3" t="s">
        <v>471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1542</v>
      </c>
      <c r="E1976" s="3" t="s">
        <v>471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1542</v>
      </c>
      <c r="E1977" s="3" t="s">
        <v>471</v>
      </c>
      <c r="F1977" s="3">
        <v>2</v>
      </c>
      <c r="G1977" s="3">
        <v>6</v>
      </c>
      <c r="H1977" s="3" t="s">
        <v>331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1542</v>
      </c>
      <c r="E1978" s="3" t="s">
        <v>471</v>
      </c>
      <c r="F1978" s="3">
        <v>2</v>
      </c>
      <c r="G1978" s="3">
        <v>7</v>
      </c>
      <c r="H1978" s="3" t="s">
        <v>1519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1542</v>
      </c>
      <c r="E1979" s="3" t="s">
        <v>471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1542</v>
      </c>
      <c r="E1980" s="3" t="s">
        <v>471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1542</v>
      </c>
      <c r="E1981" s="3" t="s">
        <v>471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1542</v>
      </c>
      <c r="E1982" s="3" t="s">
        <v>471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1542</v>
      </c>
      <c r="E1983" s="3" t="s">
        <v>471</v>
      </c>
      <c r="F1983" s="3">
        <v>3</v>
      </c>
      <c r="G1983" s="3">
        <v>5</v>
      </c>
      <c r="H1983" s="3" t="s">
        <v>1588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1542</v>
      </c>
      <c r="E1984" s="3" t="s">
        <v>471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1542</v>
      </c>
      <c r="E1985" s="3" t="s">
        <v>471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1542</v>
      </c>
      <c r="E1986" s="3" t="s">
        <v>1531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1542</v>
      </c>
      <c r="E1987" s="3" t="s">
        <v>1531</v>
      </c>
      <c r="F1987" s="3">
        <v>1</v>
      </c>
      <c r="G1987" s="3">
        <v>2</v>
      </c>
      <c r="H1987" s="3" t="s">
        <v>1545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1542</v>
      </c>
      <c r="E1988" s="3" t="s">
        <v>1531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1542</v>
      </c>
      <c r="E1989" s="3" t="s">
        <v>1531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1542</v>
      </c>
      <c r="E1990" s="3" t="s">
        <v>1531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1542</v>
      </c>
      <c r="E1991" s="3" t="s">
        <v>1531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1542</v>
      </c>
      <c r="E1992" s="3" t="s">
        <v>1531</v>
      </c>
      <c r="F1992" s="3">
        <v>1</v>
      </c>
      <c r="G1992" s="3">
        <v>7</v>
      </c>
      <c r="H1992" s="3" t="s">
        <v>1519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1542</v>
      </c>
      <c r="E1993" s="3" t="s">
        <v>1531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1542</v>
      </c>
      <c r="E1994" s="3" t="s">
        <v>1531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1542</v>
      </c>
      <c r="E1995" s="3" t="s">
        <v>1531</v>
      </c>
      <c r="F1995" s="3">
        <v>2</v>
      </c>
      <c r="G1995" s="3">
        <v>3</v>
      </c>
      <c r="H1995" s="3" t="s">
        <v>1593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1542</v>
      </c>
      <c r="E1996" s="3" t="s">
        <v>1531</v>
      </c>
      <c r="F1996" s="3">
        <v>2</v>
      </c>
      <c r="G1996" s="3">
        <v>4</v>
      </c>
      <c r="H1996" s="3" t="s">
        <v>1588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1542</v>
      </c>
      <c r="E1997" s="3" t="s">
        <v>1531</v>
      </c>
      <c r="F1997" s="3">
        <v>2</v>
      </c>
      <c r="G1997" s="3">
        <v>5</v>
      </c>
      <c r="H1997" s="3" t="s">
        <v>331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1542</v>
      </c>
      <c r="E1998" s="3" t="s">
        <v>1531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1542</v>
      </c>
      <c r="E1999" s="3" t="s">
        <v>1531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1542</v>
      </c>
      <c r="E2000" s="3" t="s">
        <v>1532</v>
      </c>
      <c r="F2000" s="3">
        <v>1</v>
      </c>
      <c r="G2000" s="3">
        <v>1</v>
      </c>
      <c r="H2000" s="3" t="s">
        <v>1592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1542</v>
      </c>
      <c r="E2001" s="3" t="s">
        <v>1532</v>
      </c>
      <c r="F2001" s="3">
        <v>1</v>
      </c>
      <c r="G2001" s="3">
        <v>2</v>
      </c>
      <c r="H2001" s="3" t="s">
        <v>1545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1542</v>
      </c>
      <c r="E2002" s="3" t="s">
        <v>1532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1542</v>
      </c>
      <c r="E2003" s="3" t="s">
        <v>1532</v>
      </c>
      <c r="F2003" s="3">
        <v>1</v>
      </c>
      <c r="G2003" s="3">
        <v>4</v>
      </c>
      <c r="H2003" s="3" t="s">
        <v>1593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1542</v>
      </c>
      <c r="E2004" s="3" t="s">
        <v>1532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1542</v>
      </c>
      <c r="E2005" s="3" t="s">
        <v>1532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1542</v>
      </c>
      <c r="E2006" s="3" t="s">
        <v>1532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1542</v>
      </c>
      <c r="E2007" s="3" t="s">
        <v>1532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1542</v>
      </c>
      <c r="E2008" s="3" t="s">
        <v>1532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1542</v>
      </c>
      <c r="E2009" s="3" t="s">
        <v>1532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1542</v>
      </c>
      <c r="E2010" s="3" t="s">
        <v>1532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1542</v>
      </c>
      <c r="E2011" s="3" t="s">
        <v>1532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1542</v>
      </c>
      <c r="E2012" s="3" t="s">
        <v>382</v>
      </c>
      <c r="F2012" s="3">
        <v>1</v>
      </c>
      <c r="G2012" s="3">
        <v>1</v>
      </c>
      <c r="H2012" s="3" t="s">
        <v>1592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1542</v>
      </c>
      <c r="E2013" s="3" t="s">
        <v>382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1542</v>
      </c>
      <c r="E2014" s="3" t="s">
        <v>382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1542</v>
      </c>
      <c r="E2015" s="3" t="s">
        <v>382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1542</v>
      </c>
      <c r="E2016" s="3" t="s">
        <v>382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1542</v>
      </c>
      <c r="E2017" s="3" t="s">
        <v>382</v>
      </c>
      <c r="F2017" s="3">
        <v>1</v>
      </c>
      <c r="G2017" s="3">
        <v>6</v>
      </c>
      <c r="H2017" s="3" t="s">
        <v>1545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1542</v>
      </c>
      <c r="E2018" s="3" t="s">
        <v>382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1542</v>
      </c>
      <c r="E2019" s="3" t="s">
        <v>382</v>
      </c>
      <c r="F2019" s="3">
        <v>2</v>
      </c>
      <c r="G2019" s="3">
        <v>2</v>
      </c>
      <c r="H2019" s="3" t="s">
        <v>1593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1542</v>
      </c>
      <c r="E2020" s="3" t="s">
        <v>382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1542</v>
      </c>
      <c r="E2021" s="3" t="s">
        <v>382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1542</v>
      </c>
      <c r="E2022" s="3" t="s">
        <v>382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1542</v>
      </c>
      <c r="E2023" s="3" t="s">
        <v>382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1606</v>
      </c>
      <c r="B2024" s="3">
        <v>2018</v>
      </c>
      <c r="C2024" s="22">
        <v>43050</v>
      </c>
      <c r="D2024" s="3" t="s">
        <v>1542</v>
      </c>
      <c r="E2024" s="3" t="s">
        <v>471</v>
      </c>
      <c r="F2024" s="3">
        <v>1</v>
      </c>
      <c r="G2024" s="3">
        <v>1</v>
      </c>
      <c r="H2024" s="3" t="s">
        <v>1592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1606</v>
      </c>
      <c r="B2025" s="3">
        <v>2018</v>
      </c>
      <c r="C2025" s="22">
        <v>43050</v>
      </c>
      <c r="D2025" s="3" t="s">
        <v>1542</v>
      </c>
      <c r="E2025" s="3" t="s">
        <v>471</v>
      </c>
      <c r="F2025" s="3">
        <v>1</v>
      </c>
      <c r="G2025" s="3">
        <v>2</v>
      </c>
      <c r="H2025" s="3" t="s">
        <v>1544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1606</v>
      </c>
      <c r="B2026" s="3">
        <v>2018</v>
      </c>
      <c r="C2026" s="22">
        <v>43050</v>
      </c>
      <c r="D2026" s="3" t="s">
        <v>1542</v>
      </c>
      <c r="E2026" s="3" t="s">
        <v>471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1606</v>
      </c>
      <c r="B2027" s="3">
        <v>2018</v>
      </c>
      <c r="C2027" s="22">
        <v>43050</v>
      </c>
      <c r="D2027" s="3" t="s">
        <v>1542</v>
      </c>
      <c r="E2027" s="3" t="s">
        <v>471</v>
      </c>
      <c r="F2027" s="3">
        <v>1</v>
      </c>
      <c r="G2027" s="3">
        <v>4</v>
      </c>
      <c r="H2027" s="3" t="s">
        <v>1519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1606</v>
      </c>
      <c r="B2028" s="3">
        <v>2018</v>
      </c>
      <c r="C2028" s="22">
        <v>43050</v>
      </c>
      <c r="D2028" s="3" t="s">
        <v>1542</v>
      </c>
      <c r="E2028" s="3" t="s">
        <v>471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1606</v>
      </c>
      <c r="B2029" s="3">
        <v>2018</v>
      </c>
      <c r="C2029" s="22">
        <v>43050</v>
      </c>
      <c r="D2029" s="3" t="s">
        <v>1542</v>
      </c>
      <c r="E2029" s="3" t="s">
        <v>471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1606</v>
      </c>
      <c r="B2030" s="3">
        <v>2018</v>
      </c>
      <c r="C2030" s="22">
        <v>43050</v>
      </c>
      <c r="D2030" s="3" t="s">
        <v>1542</v>
      </c>
      <c r="E2030" s="3" t="s">
        <v>471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1606</v>
      </c>
      <c r="B2031" s="3">
        <v>2018</v>
      </c>
      <c r="C2031" s="22">
        <v>43050</v>
      </c>
      <c r="D2031" s="3" t="s">
        <v>1542</v>
      </c>
      <c r="E2031" s="3" t="s">
        <v>471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1606</v>
      </c>
      <c r="B2032" s="3">
        <v>2018</v>
      </c>
      <c r="C2032" s="22">
        <v>43050</v>
      </c>
      <c r="D2032" s="3" t="s">
        <v>1542</v>
      </c>
      <c r="E2032" s="3" t="s">
        <v>471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1606</v>
      </c>
      <c r="B2033" s="3">
        <v>2018</v>
      </c>
      <c r="C2033" s="22">
        <v>43050</v>
      </c>
      <c r="D2033" s="3" t="s">
        <v>1542</v>
      </c>
      <c r="E2033" s="3" t="s">
        <v>471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1606</v>
      </c>
      <c r="B2034" s="3">
        <v>2018</v>
      </c>
      <c r="C2034" s="22">
        <v>43050</v>
      </c>
      <c r="D2034" s="3" t="s">
        <v>1542</v>
      </c>
      <c r="E2034" s="3" t="s">
        <v>471</v>
      </c>
      <c r="F2034" s="3">
        <v>2</v>
      </c>
      <c r="G2034" s="3">
        <v>4</v>
      </c>
      <c r="H2034" s="3" t="s">
        <v>1545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1606</v>
      </c>
      <c r="B2035" s="3">
        <v>2018</v>
      </c>
      <c r="C2035" s="22">
        <v>43050</v>
      </c>
      <c r="D2035" s="3" t="s">
        <v>1542</v>
      </c>
      <c r="E2035" s="3" t="s">
        <v>471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1606</v>
      </c>
      <c r="B2036" s="3">
        <v>2018</v>
      </c>
      <c r="C2036" s="22">
        <v>43050</v>
      </c>
      <c r="D2036" s="3" t="s">
        <v>1542</v>
      </c>
      <c r="E2036" s="3" t="s">
        <v>471</v>
      </c>
      <c r="F2036" s="3">
        <v>2</v>
      </c>
      <c r="G2036" s="3">
        <v>6</v>
      </c>
      <c r="H2036" s="3" t="s">
        <v>1588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1606</v>
      </c>
      <c r="B2037" s="3">
        <v>2018</v>
      </c>
      <c r="C2037" s="22">
        <v>43050</v>
      </c>
      <c r="D2037" s="3" t="s">
        <v>1542</v>
      </c>
      <c r="E2037" s="3" t="s">
        <v>471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1606</v>
      </c>
      <c r="B2038" s="3">
        <v>2018</v>
      </c>
      <c r="C2038" s="22">
        <v>43050</v>
      </c>
      <c r="D2038" s="3" t="s">
        <v>1542</v>
      </c>
      <c r="E2038" s="3" t="s">
        <v>471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1606</v>
      </c>
      <c r="B2039" s="3">
        <v>2018</v>
      </c>
      <c r="C2039" s="22">
        <v>43050</v>
      </c>
      <c r="D2039" s="3" t="s">
        <v>1542</v>
      </c>
      <c r="E2039" s="3" t="s">
        <v>471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1606</v>
      </c>
      <c r="B2040" s="3">
        <v>2018</v>
      </c>
      <c r="C2040" s="22">
        <v>43050</v>
      </c>
      <c r="D2040" s="3" t="s">
        <v>1542</v>
      </c>
      <c r="E2040" s="3" t="s">
        <v>471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1606</v>
      </c>
      <c r="B2041" s="3">
        <v>2018</v>
      </c>
      <c r="C2041" s="22">
        <v>43050</v>
      </c>
      <c r="D2041" s="3" t="s">
        <v>1542</v>
      </c>
      <c r="E2041" s="3" t="s">
        <v>471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1606</v>
      </c>
      <c r="B2042" s="3">
        <v>2018</v>
      </c>
      <c r="C2042" s="22">
        <v>43050</v>
      </c>
      <c r="D2042" s="3" t="s">
        <v>1542</v>
      </c>
      <c r="E2042" s="3" t="s">
        <v>471</v>
      </c>
      <c r="F2042" s="3">
        <v>3</v>
      </c>
      <c r="G2042" s="3">
        <v>5</v>
      </c>
      <c r="H2042" s="3" t="s">
        <v>331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1606</v>
      </c>
      <c r="B2043" s="3">
        <v>2018</v>
      </c>
      <c r="C2043" s="22">
        <v>43050</v>
      </c>
      <c r="D2043" s="3" t="s">
        <v>1542</v>
      </c>
      <c r="E2043" s="3" t="s">
        <v>471</v>
      </c>
      <c r="F2043" s="3">
        <v>3</v>
      </c>
      <c r="G2043" s="3">
        <v>6</v>
      </c>
      <c r="H2043" s="3" t="s">
        <v>1593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1606</v>
      </c>
      <c r="B2044" s="3">
        <v>2018</v>
      </c>
      <c r="C2044" s="22">
        <v>43050</v>
      </c>
      <c r="D2044" s="3" t="s">
        <v>1542</v>
      </c>
      <c r="E2044" s="3" t="s">
        <v>471</v>
      </c>
      <c r="F2044" s="3">
        <v>3</v>
      </c>
      <c r="G2044" s="3">
        <v>7</v>
      </c>
      <c r="H2044" s="3" t="s">
        <v>1580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1606</v>
      </c>
      <c r="B2045" s="3">
        <v>2018</v>
      </c>
      <c r="C2045" s="22">
        <v>43050</v>
      </c>
      <c r="D2045" s="3" t="s">
        <v>1542</v>
      </c>
      <c r="E2045" s="3" t="s">
        <v>471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1606</v>
      </c>
      <c r="B2046" s="3">
        <v>2018</v>
      </c>
      <c r="C2046" s="22">
        <v>43050</v>
      </c>
      <c r="D2046" s="3" t="s">
        <v>1542</v>
      </c>
      <c r="E2046" s="3" t="s">
        <v>471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1606</v>
      </c>
      <c r="B2047" s="3">
        <v>2018</v>
      </c>
      <c r="C2047" s="22">
        <v>43050</v>
      </c>
      <c r="D2047" s="3" t="s">
        <v>1542</v>
      </c>
      <c r="E2047" s="3" t="s">
        <v>471</v>
      </c>
      <c r="F2047" s="3">
        <v>4</v>
      </c>
      <c r="G2047" s="3">
        <v>3</v>
      </c>
      <c r="H2047" s="3" t="s">
        <v>1591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1606</v>
      </c>
      <c r="B2048" s="3">
        <v>2018</v>
      </c>
      <c r="C2048" s="22">
        <v>43050</v>
      </c>
      <c r="D2048" s="3" t="s">
        <v>1542</v>
      </c>
      <c r="E2048" s="3" t="s">
        <v>471</v>
      </c>
      <c r="F2048" s="3">
        <v>4</v>
      </c>
      <c r="G2048" s="3">
        <v>4</v>
      </c>
      <c r="H2048" s="3" t="s">
        <v>1579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1606</v>
      </c>
      <c r="B2049" s="3">
        <v>2018</v>
      </c>
      <c r="C2049" s="22">
        <v>43050</v>
      </c>
      <c r="D2049" s="3" t="s">
        <v>1542</v>
      </c>
      <c r="E2049" s="3" t="s">
        <v>471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1606</v>
      </c>
      <c r="B2050" s="3">
        <v>2018</v>
      </c>
      <c r="C2050" s="22">
        <v>43050</v>
      </c>
      <c r="D2050" s="3" t="s">
        <v>1542</v>
      </c>
      <c r="E2050" s="3" t="s">
        <v>471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1606</v>
      </c>
      <c r="B2051" s="3">
        <v>2018</v>
      </c>
      <c r="C2051" s="22">
        <v>43050</v>
      </c>
      <c r="D2051" s="3" t="s">
        <v>1542</v>
      </c>
      <c r="E2051" s="3" t="s">
        <v>1531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1606</v>
      </c>
      <c r="B2052" s="3">
        <v>2018</v>
      </c>
      <c r="C2052" s="22">
        <v>43050</v>
      </c>
      <c r="D2052" s="3" t="s">
        <v>1542</v>
      </c>
      <c r="E2052" s="3" t="s">
        <v>1531</v>
      </c>
      <c r="F2052" s="3">
        <v>1</v>
      </c>
      <c r="G2052" s="3">
        <v>2</v>
      </c>
      <c r="H2052" s="3" t="s">
        <v>1579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1606</v>
      </c>
      <c r="B2053" s="3">
        <v>2018</v>
      </c>
      <c r="C2053" s="22">
        <v>43050</v>
      </c>
      <c r="D2053" s="3" t="s">
        <v>1542</v>
      </c>
      <c r="E2053" s="3" t="s">
        <v>1531</v>
      </c>
      <c r="F2053" s="3">
        <v>1</v>
      </c>
      <c r="G2053" s="3">
        <v>3</v>
      </c>
      <c r="H2053" s="3" t="s">
        <v>331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1606</v>
      </c>
      <c r="B2054" s="3">
        <v>2018</v>
      </c>
      <c r="C2054" s="22">
        <v>43050</v>
      </c>
      <c r="D2054" s="3" t="s">
        <v>1542</v>
      </c>
      <c r="E2054" s="3" t="s">
        <v>1531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1606</v>
      </c>
      <c r="B2055" s="3">
        <v>2018</v>
      </c>
      <c r="C2055" s="22">
        <v>43050</v>
      </c>
      <c r="D2055" s="3" t="s">
        <v>1542</v>
      </c>
      <c r="E2055" s="3" t="s">
        <v>1531</v>
      </c>
      <c r="F2055" s="3">
        <v>1</v>
      </c>
      <c r="G2055" s="3">
        <v>5</v>
      </c>
      <c r="H2055" s="3" t="s">
        <v>1588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1606</v>
      </c>
      <c r="B2056" s="3">
        <v>2018</v>
      </c>
      <c r="C2056" s="22">
        <v>43050</v>
      </c>
      <c r="D2056" s="3" t="s">
        <v>1542</v>
      </c>
      <c r="E2056" s="3" t="s">
        <v>1531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1606</v>
      </c>
      <c r="B2057" s="3">
        <v>2018</v>
      </c>
      <c r="C2057" s="22">
        <v>43050</v>
      </c>
      <c r="D2057" s="3" t="s">
        <v>1542</v>
      </c>
      <c r="E2057" s="3" t="s">
        <v>1531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1606</v>
      </c>
      <c r="B2058" s="3">
        <v>2018</v>
      </c>
      <c r="C2058" s="22">
        <v>43050</v>
      </c>
      <c r="D2058" s="3" t="s">
        <v>1542</v>
      </c>
      <c r="E2058" s="3" t="s">
        <v>1531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1606</v>
      </c>
      <c r="B2059" s="3">
        <v>2018</v>
      </c>
      <c r="C2059" s="22">
        <v>43050</v>
      </c>
      <c r="D2059" s="3" t="s">
        <v>1542</v>
      </c>
      <c r="E2059" s="3" t="s">
        <v>1531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1606</v>
      </c>
      <c r="B2060" s="3">
        <v>2018</v>
      </c>
      <c r="C2060" s="22">
        <v>43050</v>
      </c>
      <c r="D2060" s="3" t="s">
        <v>1542</v>
      </c>
      <c r="E2060" s="3" t="s">
        <v>1531</v>
      </c>
      <c r="F2060" s="3">
        <v>2</v>
      </c>
      <c r="G2060" s="3">
        <v>5</v>
      </c>
      <c r="H2060" s="3" t="s">
        <v>1580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1606</v>
      </c>
      <c r="B2061" s="3">
        <v>2018</v>
      </c>
      <c r="C2061" s="22">
        <v>43050</v>
      </c>
      <c r="D2061" s="3" t="s">
        <v>1542</v>
      </c>
      <c r="E2061" s="3" t="s">
        <v>1531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1606</v>
      </c>
      <c r="B2062" s="3">
        <v>2018</v>
      </c>
      <c r="C2062" s="22">
        <v>43050</v>
      </c>
      <c r="D2062" s="3" t="s">
        <v>1542</v>
      </c>
      <c r="E2062" s="3" t="s">
        <v>1531</v>
      </c>
      <c r="F2062" s="3">
        <v>3</v>
      </c>
      <c r="G2062" s="3">
        <v>2</v>
      </c>
      <c r="H2062" s="3" t="s">
        <v>1545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1606</v>
      </c>
      <c r="B2063" s="3">
        <v>2018</v>
      </c>
      <c r="C2063" s="22">
        <v>43050</v>
      </c>
      <c r="D2063" s="3" t="s">
        <v>1542</v>
      </c>
      <c r="E2063" s="3" t="s">
        <v>1531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1606</v>
      </c>
      <c r="B2064" s="3">
        <v>2018</v>
      </c>
      <c r="C2064" s="22">
        <v>43050</v>
      </c>
      <c r="D2064" s="3" t="s">
        <v>1542</v>
      </c>
      <c r="E2064" s="3" t="s">
        <v>1531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1606</v>
      </c>
      <c r="B2065" s="3">
        <v>2018</v>
      </c>
      <c r="C2065" s="22">
        <v>43050</v>
      </c>
      <c r="D2065" s="3" t="s">
        <v>1542</v>
      </c>
      <c r="E2065" s="3" t="s">
        <v>1531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1606</v>
      </c>
      <c r="B2066" s="3">
        <v>2018</v>
      </c>
      <c r="C2066" s="22">
        <v>43050</v>
      </c>
      <c r="D2066" s="3" t="s">
        <v>1542</v>
      </c>
      <c r="E2066" s="3" t="s">
        <v>1531</v>
      </c>
      <c r="F2066" s="3">
        <v>4</v>
      </c>
      <c r="G2066" s="3">
        <v>1</v>
      </c>
      <c r="H2066" s="3" t="s">
        <v>1593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1606</v>
      </c>
      <c r="B2067" s="3">
        <v>2018</v>
      </c>
      <c r="C2067" s="22">
        <v>43050</v>
      </c>
      <c r="D2067" s="3" t="s">
        <v>1542</v>
      </c>
      <c r="E2067" s="3" t="s">
        <v>1531</v>
      </c>
      <c r="F2067" s="3">
        <v>4</v>
      </c>
      <c r="G2067" s="3">
        <v>2</v>
      </c>
      <c r="H2067" s="3" t="s">
        <v>1519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1606</v>
      </c>
      <c r="B2068" s="3">
        <v>2018</v>
      </c>
      <c r="C2068" s="22">
        <v>43050</v>
      </c>
      <c r="D2068" s="3" t="s">
        <v>1542</v>
      </c>
      <c r="E2068" s="3" t="s">
        <v>1531</v>
      </c>
      <c r="F2068" s="3">
        <v>4</v>
      </c>
      <c r="G2068" s="3">
        <v>3</v>
      </c>
      <c r="H2068" s="3" t="s">
        <v>1591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1606</v>
      </c>
      <c r="B2069" s="3">
        <v>2018</v>
      </c>
      <c r="C2069" s="22">
        <v>43050</v>
      </c>
      <c r="D2069" s="3" t="s">
        <v>1542</v>
      </c>
      <c r="E2069" s="3" t="s">
        <v>1531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1606</v>
      </c>
      <c r="B2070" s="3">
        <v>2018</v>
      </c>
      <c r="C2070" s="22">
        <v>43050</v>
      </c>
      <c r="D2070" s="3" t="s">
        <v>1542</v>
      </c>
      <c r="E2070" s="3" t="s">
        <v>1532</v>
      </c>
      <c r="F2070" s="3">
        <v>1</v>
      </c>
      <c r="G2070" s="3">
        <v>1</v>
      </c>
      <c r="H2070" s="3" t="s">
        <v>1592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1606</v>
      </c>
      <c r="B2071" s="3">
        <v>2018</v>
      </c>
      <c r="C2071" s="22">
        <v>43050</v>
      </c>
      <c r="D2071" s="3" t="s">
        <v>1542</v>
      </c>
      <c r="E2071" s="3" t="s">
        <v>1532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1606</v>
      </c>
      <c r="B2072" s="3">
        <v>2018</v>
      </c>
      <c r="C2072" s="22">
        <v>43050</v>
      </c>
      <c r="D2072" s="3" t="s">
        <v>1542</v>
      </c>
      <c r="E2072" s="3" t="s">
        <v>1532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1606</v>
      </c>
      <c r="B2073" s="3">
        <v>2018</v>
      </c>
      <c r="C2073" s="22">
        <v>43050</v>
      </c>
      <c r="D2073" s="3" t="s">
        <v>1542</v>
      </c>
      <c r="E2073" s="3" t="s">
        <v>1532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1606</v>
      </c>
      <c r="B2074" s="3">
        <v>2018</v>
      </c>
      <c r="C2074" s="22">
        <v>43050</v>
      </c>
      <c r="D2074" s="3" t="s">
        <v>1542</v>
      </c>
      <c r="E2074" s="3" t="s">
        <v>1532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1606</v>
      </c>
      <c r="B2075" s="3">
        <v>2018</v>
      </c>
      <c r="C2075" s="22">
        <v>43050</v>
      </c>
      <c r="D2075" s="3" t="s">
        <v>1542</v>
      </c>
      <c r="E2075" s="3" t="s">
        <v>1532</v>
      </c>
      <c r="F2075" s="3">
        <v>1</v>
      </c>
      <c r="G2075" s="3">
        <v>6</v>
      </c>
      <c r="H2075" s="3" t="s">
        <v>1593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1606</v>
      </c>
      <c r="B2076" s="3">
        <v>2018</v>
      </c>
      <c r="C2076" s="22">
        <v>43050</v>
      </c>
      <c r="D2076" s="3" t="s">
        <v>1542</v>
      </c>
      <c r="E2076" s="3" t="s">
        <v>1532</v>
      </c>
      <c r="F2076" s="3">
        <v>2</v>
      </c>
      <c r="G2076" s="3">
        <v>1</v>
      </c>
      <c r="H2076" s="3" t="s">
        <v>1544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1606</v>
      </c>
      <c r="B2077" s="3">
        <v>2018</v>
      </c>
      <c r="C2077" s="22">
        <v>43050</v>
      </c>
      <c r="D2077" s="3" t="s">
        <v>1542</v>
      </c>
      <c r="E2077" s="3" t="s">
        <v>1532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1606</v>
      </c>
      <c r="B2078" s="3">
        <v>2018</v>
      </c>
      <c r="C2078" s="22">
        <v>43050</v>
      </c>
      <c r="D2078" s="3" t="s">
        <v>1542</v>
      </c>
      <c r="E2078" s="3" t="s">
        <v>1532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1606</v>
      </c>
      <c r="B2079" s="3">
        <v>2018</v>
      </c>
      <c r="C2079" s="22">
        <v>43050</v>
      </c>
      <c r="D2079" s="3" t="s">
        <v>1542</v>
      </c>
      <c r="E2079" s="3" t="s">
        <v>1532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1606</v>
      </c>
      <c r="B2080" s="3">
        <v>2018</v>
      </c>
      <c r="C2080" s="22">
        <v>43050</v>
      </c>
      <c r="D2080" s="3" t="s">
        <v>1542</v>
      </c>
      <c r="E2080" s="3" t="s">
        <v>1532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1606</v>
      </c>
      <c r="B2081" s="3">
        <v>2018</v>
      </c>
      <c r="C2081" s="22">
        <v>43050</v>
      </c>
      <c r="D2081" s="3" t="s">
        <v>1542</v>
      </c>
      <c r="E2081" s="3" t="s">
        <v>1532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1606</v>
      </c>
      <c r="B2082" s="3">
        <v>2018</v>
      </c>
      <c r="C2082" s="22">
        <v>43050</v>
      </c>
      <c r="D2082" s="3" t="s">
        <v>1542</v>
      </c>
      <c r="E2082" s="3" t="s">
        <v>382</v>
      </c>
      <c r="F2082" s="3">
        <v>1</v>
      </c>
      <c r="G2082" s="3">
        <v>1</v>
      </c>
      <c r="H2082" s="3" t="s">
        <v>1592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1606</v>
      </c>
      <c r="B2083" s="3">
        <v>2018</v>
      </c>
      <c r="C2083" s="22">
        <v>43050</v>
      </c>
      <c r="D2083" s="3" t="s">
        <v>1542</v>
      </c>
      <c r="E2083" s="3" t="s">
        <v>382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1606</v>
      </c>
      <c r="B2084" s="3">
        <v>2018</v>
      </c>
      <c r="C2084" s="22">
        <v>43050</v>
      </c>
      <c r="D2084" s="3" t="s">
        <v>1542</v>
      </c>
      <c r="E2084" s="3" t="s">
        <v>382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1606</v>
      </c>
      <c r="B2085" s="3">
        <v>2018</v>
      </c>
      <c r="C2085" s="22">
        <v>43050</v>
      </c>
      <c r="D2085" s="3" t="s">
        <v>1542</v>
      </c>
      <c r="E2085" s="3" t="s">
        <v>382</v>
      </c>
      <c r="F2085" s="3">
        <v>1</v>
      </c>
      <c r="G2085" s="3">
        <v>4</v>
      </c>
      <c r="H2085" s="3" t="s">
        <v>1544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1606</v>
      </c>
      <c r="B2086" s="3">
        <v>2018</v>
      </c>
      <c r="C2086" s="22">
        <v>43050</v>
      </c>
      <c r="D2086" s="3" t="s">
        <v>1542</v>
      </c>
      <c r="E2086" s="3" t="s">
        <v>382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1606</v>
      </c>
      <c r="B2087" s="3">
        <v>2018</v>
      </c>
      <c r="C2087" s="22">
        <v>43050</v>
      </c>
      <c r="D2087" s="3" t="s">
        <v>1542</v>
      </c>
      <c r="E2087" s="3" t="s">
        <v>382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1606</v>
      </c>
      <c r="B2088" s="3">
        <v>2018</v>
      </c>
      <c r="C2088" s="22">
        <v>43050</v>
      </c>
      <c r="D2088" s="3" t="s">
        <v>1542</v>
      </c>
      <c r="E2088" s="3" t="s">
        <v>382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1606</v>
      </c>
      <c r="B2089" s="3">
        <v>2018</v>
      </c>
      <c r="C2089" s="22">
        <v>43050</v>
      </c>
      <c r="D2089" s="3" t="s">
        <v>1542</v>
      </c>
      <c r="E2089" s="3" t="s">
        <v>382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1606</v>
      </c>
      <c r="B2090" s="3">
        <v>2018</v>
      </c>
      <c r="C2090" s="22">
        <v>43050</v>
      </c>
      <c r="D2090" s="3" t="s">
        <v>1542</v>
      </c>
      <c r="E2090" s="3" t="s">
        <v>382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1606</v>
      </c>
      <c r="B2091" s="3">
        <v>2018</v>
      </c>
      <c r="C2091" s="22">
        <v>43050</v>
      </c>
      <c r="D2091" s="3" t="s">
        <v>1542</v>
      </c>
      <c r="E2091" s="3" t="s">
        <v>382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1606</v>
      </c>
      <c r="B2092" s="3">
        <v>2018</v>
      </c>
      <c r="C2092" s="22">
        <v>43050</v>
      </c>
      <c r="D2092" s="3" t="s">
        <v>1542</v>
      </c>
      <c r="E2092" s="3" t="s">
        <v>382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1606</v>
      </c>
      <c r="B2093" s="3">
        <v>2018</v>
      </c>
      <c r="C2093" s="22">
        <v>43050</v>
      </c>
      <c r="D2093" s="3" t="s">
        <v>1542</v>
      </c>
      <c r="E2093" s="3" t="s">
        <v>382</v>
      </c>
      <c r="F2093" s="3">
        <v>2</v>
      </c>
      <c r="G2093" s="3">
        <v>6</v>
      </c>
      <c r="H2093" s="3" t="s">
        <v>1593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1542</v>
      </c>
      <c r="E2094" s="3" t="s">
        <v>471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1542</v>
      </c>
      <c r="E2095" s="3" t="s">
        <v>471</v>
      </c>
      <c r="F2095" s="3">
        <v>1</v>
      </c>
      <c r="G2095" s="3">
        <v>2</v>
      </c>
      <c r="H2095" s="3" t="s">
        <v>1545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1542</v>
      </c>
      <c r="E2096" s="3" t="s">
        <v>471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1542</v>
      </c>
      <c r="E2097" s="3" t="s">
        <v>471</v>
      </c>
      <c r="F2097" s="3">
        <v>1</v>
      </c>
      <c r="G2097" s="3">
        <v>4</v>
      </c>
      <c r="H2097" s="3" t="s">
        <v>1588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1542</v>
      </c>
      <c r="E2098" s="3" t="s">
        <v>471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1542</v>
      </c>
      <c r="E2099" s="3" t="s">
        <v>471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1542</v>
      </c>
      <c r="E2100" s="3" t="s">
        <v>471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1542</v>
      </c>
      <c r="E2101" s="3" t="s">
        <v>471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1542</v>
      </c>
      <c r="E2102" s="3" t="s">
        <v>471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1542</v>
      </c>
      <c r="E2103" s="3" t="s">
        <v>471</v>
      </c>
      <c r="F2103" s="3">
        <v>2</v>
      </c>
      <c r="G2103" s="3">
        <v>3</v>
      </c>
      <c r="H2103" s="3" t="s">
        <v>1591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1542</v>
      </c>
      <c r="E2104" s="3" t="s">
        <v>471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1542</v>
      </c>
      <c r="E2105" s="3" t="s">
        <v>471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1542</v>
      </c>
      <c r="E2106" s="3" t="s">
        <v>471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1542</v>
      </c>
      <c r="E2107" s="3" t="s">
        <v>471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1542</v>
      </c>
      <c r="E2108" s="3" t="s">
        <v>471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1542</v>
      </c>
      <c r="E2109" s="3" t="s">
        <v>471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1542</v>
      </c>
      <c r="E2110" s="3" t="s">
        <v>471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1542</v>
      </c>
      <c r="E2111" s="3" t="s">
        <v>471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1542</v>
      </c>
      <c r="E2112" s="3" t="s">
        <v>471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1542</v>
      </c>
      <c r="E2113" s="3" t="s">
        <v>471</v>
      </c>
      <c r="F2113" s="3">
        <v>4</v>
      </c>
      <c r="G2113" s="3">
        <v>1</v>
      </c>
      <c r="H2113" s="3" t="s">
        <v>1592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1542</v>
      </c>
      <c r="E2114" s="3" t="s">
        <v>471</v>
      </c>
      <c r="F2114" s="3">
        <v>4</v>
      </c>
      <c r="G2114" s="3">
        <v>2</v>
      </c>
      <c r="H2114" s="3" t="s">
        <v>1544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1542</v>
      </c>
      <c r="E2115" s="3" t="s">
        <v>471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1542</v>
      </c>
      <c r="E2116" s="3" t="s">
        <v>471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1542</v>
      </c>
      <c r="E2117" s="3" t="s">
        <v>471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1542</v>
      </c>
      <c r="E2118" s="3" t="s">
        <v>471</v>
      </c>
      <c r="F2118" s="3">
        <v>4</v>
      </c>
      <c r="G2118" s="3">
        <v>6</v>
      </c>
      <c r="H2118" s="3" t="s">
        <v>331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1542</v>
      </c>
      <c r="E2119" s="3" t="s">
        <v>1531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1542</v>
      </c>
      <c r="E2120" s="3" t="s">
        <v>1531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1542</v>
      </c>
      <c r="E2121" s="3" t="s">
        <v>1531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1542</v>
      </c>
      <c r="E2122" s="3" t="s">
        <v>1531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1542</v>
      </c>
      <c r="E2123" s="3" t="s">
        <v>1531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1542</v>
      </c>
      <c r="E2124" s="3" t="s">
        <v>1531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1542</v>
      </c>
      <c r="E2125" s="3" t="s">
        <v>1531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1542</v>
      </c>
      <c r="E2126" s="3" t="s">
        <v>1531</v>
      </c>
      <c r="F2126" s="3">
        <v>2</v>
      </c>
      <c r="G2126" s="3">
        <v>3</v>
      </c>
      <c r="H2126" s="3" t="s">
        <v>1591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1542</v>
      </c>
      <c r="E2127" s="3" t="s">
        <v>1531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1542</v>
      </c>
      <c r="E2128" s="3" t="s">
        <v>1531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1542</v>
      </c>
      <c r="E2129" s="3" t="s">
        <v>1531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1542</v>
      </c>
      <c r="E2130" s="3" t="s">
        <v>1531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1542</v>
      </c>
      <c r="E2131" s="3" t="s">
        <v>1531</v>
      </c>
      <c r="F2131" s="3">
        <v>3</v>
      </c>
      <c r="G2131" s="3">
        <v>4</v>
      </c>
      <c r="H2131" s="3" t="s">
        <v>331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1542</v>
      </c>
      <c r="E2132" s="3" t="s">
        <v>1531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1542</v>
      </c>
      <c r="E2133" s="3" t="s">
        <v>1531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1542</v>
      </c>
      <c r="E2134" s="3" t="s">
        <v>1531</v>
      </c>
      <c r="F2134" s="3">
        <v>4</v>
      </c>
      <c r="G2134" s="3">
        <v>3</v>
      </c>
      <c r="H2134" s="3" t="s">
        <v>1588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1542</v>
      </c>
      <c r="E2135" s="3" t="s">
        <v>1531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1542</v>
      </c>
      <c r="E2136" s="3" t="s">
        <v>1532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1542</v>
      </c>
      <c r="E2137" s="3" t="s">
        <v>1532</v>
      </c>
      <c r="F2137" s="3">
        <v>1</v>
      </c>
      <c r="G2137" s="3">
        <v>2</v>
      </c>
      <c r="H2137" s="3" t="s">
        <v>1592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1542</v>
      </c>
      <c r="E2138" s="3" t="s">
        <v>1532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1542</v>
      </c>
      <c r="E2139" s="3" t="s">
        <v>1532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1542</v>
      </c>
      <c r="E2140" s="3" t="s">
        <v>1532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1542</v>
      </c>
      <c r="E2141" s="3" t="s">
        <v>1532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1542</v>
      </c>
      <c r="E2142" s="3" t="s">
        <v>1532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1542</v>
      </c>
      <c r="E2143" s="3" t="s">
        <v>1532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1542</v>
      </c>
      <c r="E2144" s="3" t="s">
        <v>1532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1542</v>
      </c>
      <c r="E2145" s="3" t="s">
        <v>1532</v>
      </c>
      <c r="F2145" s="3">
        <v>2</v>
      </c>
      <c r="G2145" s="3">
        <v>4</v>
      </c>
      <c r="H2145" s="3" t="s">
        <v>1545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1542</v>
      </c>
      <c r="E2146" s="3" t="s">
        <v>1532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1542</v>
      </c>
      <c r="E2147" s="3" t="s">
        <v>1532</v>
      </c>
      <c r="F2147" s="3">
        <v>2</v>
      </c>
      <c r="G2147" s="3">
        <v>6</v>
      </c>
      <c r="H2147" s="3" t="s">
        <v>1544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1542</v>
      </c>
      <c r="E2148" s="3" t="s">
        <v>382</v>
      </c>
      <c r="F2148" s="3">
        <v>1</v>
      </c>
      <c r="G2148" s="3">
        <v>1</v>
      </c>
      <c r="H2148" s="3" t="s">
        <v>1592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1542</v>
      </c>
      <c r="E2149" s="3" t="s">
        <v>382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1542</v>
      </c>
      <c r="E2150" s="3" t="s">
        <v>382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1542</v>
      </c>
      <c r="E2151" s="3" t="s">
        <v>382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1542</v>
      </c>
      <c r="E2152" s="3" t="s">
        <v>382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1542</v>
      </c>
      <c r="E2153" s="3" t="s">
        <v>382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1542</v>
      </c>
      <c r="E2154" s="3" t="s">
        <v>382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1542</v>
      </c>
      <c r="E2155" s="3" t="s">
        <v>382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1542</v>
      </c>
      <c r="E2156" s="3" t="s">
        <v>382</v>
      </c>
      <c r="F2156" s="3">
        <v>2</v>
      </c>
      <c r="G2156" s="3">
        <v>3</v>
      </c>
      <c r="H2156" s="3" t="s">
        <v>1545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1542</v>
      </c>
      <c r="E2157" s="3" t="s">
        <v>382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1542</v>
      </c>
      <c r="E2158" s="3" t="s">
        <v>382</v>
      </c>
      <c r="F2158" s="3">
        <v>2</v>
      </c>
      <c r="G2158" s="3">
        <v>5</v>
      </c>
      <c r="H2158" s="3" t="s">
        <v>1544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1542</v>
      </c>
      <c r="E2159" s="3" t="s">
        <v>382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1530</v>
      </c>
      <c r="E2160" s="3" t="s">
        <v>471</v>
      </c>
      <c r="F2160" s="3">
        <v>1</v>
      </c>
      <c r="G2160" s="3">
        <v>1</v>
      </c>
      <c r="H2160" s="3" t="s">
        <v>1592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1530</v>
      </c>
      <c r="E2161" s="3" t="s">
        <v>471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1530</v>
      </c>
      <c r="E2162" s="3" t="s">
        <v>471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1530</v>
      </c>
      <c r="E2163" s="3" t="s">
        <v>471</v>
      </c>
      <c r="F2163" s="3">
        <v>1</v>
      </c>
      <c r="G2163" s="3">
        <v>4</v>
      </c>
      <c r="H2163" s="3" t="s">
        <v>1607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1530</v>
      </c>
      <c r="E2164" s="3" t="s">
        <v>471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1530</v>
      </c>
      <c r="E2165" s="3" t="s">
        <v>471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1530</v>
      </c>
      <c r="E2166" s="3" t="s">
        <v>471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1530</v>
      </c>
      <c r="E2167" s="3" t="s">
        <v>471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1530</v>
      </c>
      <c r="E2168" s="3" t="s">
        <v>471</v>
      </c>
      <c r="F2168" s="3">
        <v>2</v>
      </c>
      <c r="G2168" s="3">
        <v>2</v>
      </c>
      <c r="H2168" s="3" t="s">
        <v>1608</v>
      </c>
      <c r="I2168" s="3" t="s">
        <v>1609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1530</v>
      </c>
      <c r="E2169" s="3" t="s">
        <v>471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1530</v>
      </c>
      <c r="E2170" s="3" t="s">
        <v>471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1530</v>
      </c>
      <c r="E2171" s="3" t="s">
        <v>471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1530</v>
      </c>
      <c r="E2172" s="3" t="s">
        <v>471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1530</v>
      </c>
      <c r="E2173" s="3" t="s">
        <v>471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1530</v>
      </c>
      <c r="E2174" s="3" t="s">
        <v>471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1530</v>
      </c>
      <c r="E2175" s="3" t="s">
        <v>471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1530</v>
      </c>
      <c r="E2176" s="3" t="s">
        <v>471</v>
      </c>
      <c r="F2176" s="3">
        <v>3</v>
      </c>
      <c r="G2176" s="3">
        <v>3</v>
      </c>
      <c r="H2176" s="3" t="s">
        <v>418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1530</v>
      </c>
      <c r="E2177" s="3" t="s">
        <v>471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1530</v>
      </c>
      <c r="E2178" s="3" t="s">
        <v>471</v>
      </c>
      <c r="F2178" s="3">
        <v>3</v>
      </c>
      <c r="G2178" s="3">
        <v>5</v>
      </c>
      <c r="H2178" s="3" t="s">
        <v>1610</v>
      </c>
      <c r="I2178" s="3" t="s">
        <v>1611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1530</v>
      </c>
      <c r="E2179" s="3" t="s">
        <v>471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1530</v>
      </c>
      <c r="E2180" s="3" t="s">
        <v>471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1530</v>
      </c>
      <c r="E2181" s="3" t="s">
        <v>471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1530</v>
      </c>
      <c r="E2182" s="3" t="s">
        <v>471</v>
      </c>
      <c r="F2182" s="3">
        <v>4</v>
      </c>
      <c r="G2182" s="3">
        <v>2</v>
      </c>
      <c r="H2182" s="3" t="s">
        <v>1544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1530</v>
      </c>
      <c r="E2183" s="3" t="s">
        <v>471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1530</v>
      </c>
      <c r="E2184" s="3" t="s">
        <v>471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1530</v>
      </c>
      <c r="E2185" s="3" t="s">
        <v>471</v>
      </c>
      <c r="F2185" s="3">
        <v>4</v>
      </c>
      <c r="G2185" s="3">
        <v>5</v>
      </c>
      <c r="H2185" s="3" t="s">
        <v>331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1530</v>
      </c>
      <c r="E2186" s="3" t="s">
        <v>471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1530</v>
      </c>
      <c r="E2187" s="3" t="s">
        <v>1531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1530</v>
      </c>
      <c r="E2188" s="3" t="s">
        <v>1531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1530</v>
      </c>
      <c r="E2189" s="3" t="s">
        <v>1531</v>
      </c>
      <c r="F2189" s="3">
        <v>1</v>
      </c>
      <c r="G2189" s="3">
        <v>3</v>
      </c>
      <c r="H2189" s="3" t="s">
        <v>1610</v>
      </c>
      <c r="I2189" s="3" t="s">
        <v>1611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1530</v>
      </c>
      <c r="E2190" s="3" t="s">
        <v>1531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1530</v>
      </c>
      <c r="E2191" s="3" t="s">
        <v>1531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1530</v>
      </c>
      <c r="E2192" s="3" t="s">
        <v>1531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1530</v>
      </c>
      <c r="E2193" s="3" t="s">
        <v>1531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1530</v>
      </c>
      <c r="E2194" s="3" t="s">
        <v>1531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1530</v>
      </c>
      <c r="E2195" s="3" t="s">
        <v>1531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1530</v>
      </c>
      <c r="E2196" s="3" t="s">
        <v>1531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1530</v>
      </c>
      <c r="E2197" s="3" t="s">
        <v>1531</v>
      </c>
      <c r="F2197" s="3">
        <v>3</v>
      </c>
      <c r="G2197" s="3">
        <v>2</v>
      </c>
      <c r="H2197" s="3" t="s">
        <v>418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1530</v>
      </c>
      <c r="E2198" s="3" t="s">
        <v>1531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1530</v>
      </c>
      <c r="E2199" s="3" t="s">
        <v>1531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1530</v>
      </c>
      <c r="E2200" s="3" t="s">
        <v>1531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1530</v>
      </c>
      <c r="E2201" s="3" t="s">
        <v>1531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1530</v>
      </c>
      <c r="E2202" s="3" t="s">
        <v>1531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1530</v>
      </c>
      <c r="E2203" s="3" t="s">
        <v>1531</v>
      </c>
      <c r="F2203" s="3">
        <v>4</v>
      </c>
      <c r="G2203" s="3">
        <v>3</v>
      </c>
      <c r="H2203" s="3" t="s">
        <v>1607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1530</v>
      </c>
      <c r="E2204" s="3" t="s">
        <v>1531</v>
      </c>
      <c r="F2204" s="3">
        <v>4</v>
      </c>
      <c r="G2204" s="3">
        <v>4</v>
      </c>
      <c r="H2204" s="3" t="s">
        <v>331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1530</v>
      </c>
      <c r="E2205" s="3" t="s">
        <v>1531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1530</v>
      </c>
      <c r="E2206" s="3" t="s">
        <v>382</v>
      </c>
      <c r="F2206" s="3">
        <v>1</v>
      </c>
      <c r="G2206" s="3">
        <v>1</v>
      </c>
      <c r="H2206" s="3" t="s">
        <v>1592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1530</v>
      </c>
      <c r="E2207" s="3" t="s">
        <v>382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1530</v>
      </c>
      <c r="E2208" s="3" t="s">
        <v>382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1530</v>
      </c>
      <c r="E2209" s="3" t="s">
        <v>382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1530</v>
      </c>
      <c r="E2210" s="3" t="s">
        <v>382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1530</v>
      </c>
      <c r="E2211" s="3" t="s">
        <v>382</v>
      </c>
      <c r="F2211" s="3">
        <v>1</v>
      </c>
      <c r="G2211" s="3">
        <v>6</v>
      </c>
      <c r="H2211" s="3" t="s">
        <v>1544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1530</v>
      </c>
      <c r="E2212" s="3" t="s">
        <v>382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1530</v>
      </c>
      <c r="E2213" s="3" t="s">
        <v>382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1530</v>
      </c>
      <c r="E2214" s="3" t="s">
        <v>382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1530</v>
      </c>
      <c r="E2215" s="3" t="s">
        <v>382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1530</v>
      </c>
      <c r="E2216" s="3" t="s">
        <v>382</v>
      </c>
      <c r="F2216" s="3">
        <v>2</v>
      </c>
      <c r="G2216" s="3">
        <v>5</v>
      </c>
      <c r="H2216" s="3" t="s">
        <v>1608</v>
      </c>
      <c r="I2216" s="3" t="s">
        <v>1609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1530</v>
      </c>
      <c r="E2217" s="3" t="s">
        <v>382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1612</v>
      </c>
      <c r="B2218" s="3">
        <v>2017</v>
      </c>
      <c r="C2218" s="22">
        <v>42791</v>
      </c>
      <c r="D2218" s="3" t="s">
        <v>1542</v>
      </c>
      <c r="E2218" s="3" t="s">
        <v>471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1612</v>
      </c>
      <c r="B2219" s="3">
        <v>2017</v>
      </c>
      <c r="C2219" s="22">
        <v>42791</v>
      </c>
      <c r="D2219" s="3" t="s">
        <v>1542</v>
      </c>
      <c r="E2219" s="3" t="s">
        <v>471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1612</v>
      </c>
      <c r="B2220" s="3">
        <v>2017</v>
      </c>
      <c r="C2220" s="22">
        <v>42791</v>
      </c>
      <c r="D2220" s="3" t="s">
        <v>1542</v>
      </c>
      <c r="E2220" s="3" t="s">
        <v>471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1612</v>
      </c>
      <c r="B2221" s="3">
        <v>2017</v>
      </c>
      <c r="C2221" s="22">
        <v>42791</v>
      </c>
      <c r="D2221" s="3" t="s">
        <v>1542</v>
      </c>
      <c r="E2221" s="3" t="s">
        <v>471</v>
      </c>
      <c r="F2221" s="3">
        <v>1</v>
      </c>
      <c r="G2221" s="3">
        <v>4</v>
      </c>
      <c r="H2221" s="3" t="s">
        <v>1613</v>
      </c>
      <c r="I2221" s="3" t="s">
        <v>1609</v>
      </c>
      <c r="J2221" s="3">
        <v>22.2</v>
      </c>
      <c r="K2221" s="3">
        <v>13</v>
      </c>
    </row>
    <row r="2222" spans="1:11" x14ac:dyDescent="0.35">
      <c r="A2222" s="3" t="s">
        <v>1612</v>
      </c>
      <c r="B2222" s="3">
        <v>2017</v>
      </c>
      <c r="C2222" s="22">
        <v>42791</v>
      </c>
      <c r="D2222" s="3" t="s">
        <v>1542</v>
      </c>
      <c r="E2222" s="3" t="s">
        <v>471</v>
      </c>
      <c r="F2222" s="3">
        <v>1</v>
      </c>
      <c r="G2222" s="3">
        <v>5</v>
      </c>
      <c r="H2222" s="3" t="s">
        <v>1607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1612</v>
      </c>
      <c r="B2223" s="3">
        <v>2017</v>
      </c>
      <c r="C2223" s="22">
        <v>42791</v>
      </c>
      <c r="D2223" s="3" t="s">
        <v>1542</v>
      </c>
      <c r="E2223" s="3" t="s">
        <v>471</v>
      </c>
      <c r="F2223" s="3">
        <v>1</v>
      </c>
      <c r="G2223" s="3">
        <v>6</v>
      </c>
      <c r="H2223" s="3" t="s">
        <v>1614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1612</v>
      </c>
      <c r="B2224" s="3">
        <v>2017</v>
      </c>
      <c r="C2224" s="22">
        <v>42791</v>
      </c>
      <c r="D2224" s="3" t="s">
        <v>1542</v>
      </c>
      <c r="E2224" s="3" t="s">
        <v>471</v>
      </c>
      <c r="F2224" s="3">
        <v>1</v>
      </c>
      <c r="G2224" s="3">
        <v>7</v>
      </c>
      <c r="H2224" s="3" t="s">
        <v>1615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1612</v>
      </c>
      <c r="B2225" s="3">
        <v>2017</v>
      </c>
      <c r="C2225" s="22">
        <v>42791</v>
      </c>
      <c r="D2225" s="3" t="s">
        <v>1542</v>
      </c>
      <c r="E2225" s="3" t="s">
        <v>471</v>
      </c>
      <c r="F2225" s="3">
        <v>2</v>
      </c>
      <c r="G2225" s="3">
        <v>1</v>
      </c>
      <c r="H2225" s="3" t="s">
        <v>1592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1612</v>
      </c>
      <c r="B2226" s="3">
        <v>2017</v>
      </c>
      <c r="C2226" s="22">
        <v>42791</v>
      </c>
      <c r="D2226" s="3" t="s">
        <v>1542</v>
      </c>
      <c r="E2226" s="3" t="s">
        <v>471</v>
      </c>
      <c r="F2226" s="3">
        <v>2</v>
      </c>
      <c r="G2226" s="3">
        <v>2</v>
      </c>
      <c r="H2226" s="3" t="s">
        <v>1608</v>
      </c>
      <c r="I2226" s="3" t="s">
        <v>1616</v>
      </c>
      <c r="J2226" s="3">
        <v>31</v>
      </c>
      <c r="K2226" s="3">
        <v>5</v>
      </c>
    </row>
    <row r="2227" spans="1:11" x14ac:dyDescent="0.35">
      <c r="A2227" s="3" t="s">
        <v>1612</v>
      </c>
      <c r="B2227" s="3">
        <v>2017</v>
      </c>
      <c r="C2227" s="22">
        <v>42791</v>
      </c>
      <c r="D2227" s="3" t="s">
        <v>1542</v>
      </c>
      <c r="E2227" s="3" t="s">
        <v>471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1612</v>
      </c>
      <c r="B2228" s="3">
        <v>2017</v>
      </c>
      <c r="C2228" s="22">
        <v>42791</v>
      </c>
      <c r="D2228" s="3" t="s">
        <v>1542</v>
      </c>
      <c r="E2228" s="3" t="s">
        <v>471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1612</v>
      </c>
      <c r="B2229" s="3">
        <v>2017</v>
      </c>
      <c r="C2229" s="22">
        <v>42791</v>
      </c>
      <c r="D2229" s="3" t="s">
        <v>1542</v>
      </c>
      <c r="E2229" s="3" t="s">
        <v>471</v>
      </c>
      <c r="F2229" s="3">
        <v>2</v>
      </c>
      <c r="G2229" s="3">
        <v>5</v>
      </c>
      <c r="H2229" s="3" t="s">
        <v>189</v>
      </c>
      <c r="I2229" s="3" t="s">
        <v>1590</v>
      </c>
      <c r="J2229" s="3"/>
      <c r="K2229" s="3">
        <v>17</v>
      </c>
    </row>
    <row r="2230" spans="1:11" x14ac:dyDescent="0.35">
      <c r="A2230" s="3" t="s">
        <v>1612</v>
      </c>
      <c r="B2230" s="3">
        <v>2017</v>
      </c>
      <c r="C2230" s="22">
        <v>42791</v>
      </c>
      <c r="D2230" s="3" t="s">
        <v>1542</v>
      </c>
      <c r="E2230" s="3" t="s">
        <v>471</v>
      </c>
      <c r="F2230" s="3">
        <v>2</v>
      </c>
      <c r="G2230" s="3">
        <v>6</v>
      </c>
      <c r="H2230" s="3" t="s">
        <v>1591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1612</v>
      </c>
      <c r="B2231" s="3">
        <v>2017</v>
      </c>
      <c r="C2231" s="22">
        <v>42791</v>
      </c>
      <c r="D2231" s="3" t="s">
        <v>1542</v>
      </c>
      <c r="E2231" s="3" t="s">
        <v>471</v>
      </c>
      <c r="F2231" s="3">
        <v>2</v>
      </c>
      <c r="G2231" s="3">
        <v>7</v>
      </c>
      <c r="H2231" s="3" t="s">
        <v>1610</v>
      </c>
      <c r="I2231" s="3" t="s">
        <v>1611</v>
      </c>
      <c r="J2231" s="3">
        <v>28.6</v>
      </c>
      <c r="K2231" s="3">
        <v>11</v>
      </c>
    </row>
    <row r="2232" spans="1:11" x14ac:dyDescent="0.35">
      <c r="A2232" s="3" t="s">
        <v>1612</v>
      </c>
      <c r="B2232" s="3">
        <v>2017</v>
      </c>
      <c r="C2232" s="22">
        <v>42791</v>
      </c>
      <c r="D2232" s="3" t="s">
        <v>1542</v>
      </c>
      <c r="E2232" s="3" t="s">
        <v>471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1612</v>
      </c>
      <c r="B2233" s="3">
        <v>2017</v>
      </c>
      <c r="C2233" s="22">
        <v>42791</v>
      </c>
      <c r="D2233" s="3" t="s">
        <v>1542</v>
      </c>
      <c r="E2233" s="3" t="s">
        <v>471</v>
      </c>
      <c r="F2233" s="3">
        <v>3</v>
      </c>
      <c r="G2233" s="3">
        <v>2</v>
      </c>
      <c r="H2233" s="3" t="s">
        <v>1544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1612</v>
      </c>
      <c r="B2234" s="3">
        <v>2017</v>
      </c>
      <c r="C2234" s="22">
        <v>42791</v>
      </c>
      <c r="D2234" s="3" t="s">
        <v>1542</v>
      </c>
      <c r="E2234" s="3" t="s">
        <v>471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1612</v>
      </c>
      <c r="B2235" s="3">
        <v>2017</v>
      </c>
      <c r="C2235" s="22">
        <v>42791</v>
      </c>
      <c r="D2235" s="3" t="s">
        <v>1542</v>
      </c>
      <c r="E2235" s="3" t="s">
        <v>471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1612</v>
      </c>
      <c r="B2236" s="3">
        <v>2017</v>
      </c>
      <c r="C2236" s="22">
        <v>42791</v>
      </c>
      <c r="D2236" s="3" t="s">
        <v>1542</v>
      </c>
      <c r="E2236" s="3" t="s">
        <v>471</v>
      </c>
      <c r="F2236" s="3">
        <v>3</v>
      </c>
      <c r="G2236" s="3">
        <v>5</v>
      </c>
      <c r="H2236" s="3" t="s">
        <v>1593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1612</v>
      </c>
      <c r="B2237" s="3">
        <v>2017</v>
      </c>
      <c r="C2237" s="22">
        <v>42791</v>
      </c>
      <c r="D2237" s="3" t="s">
        <v>1542</v>
      </c>
      <c r="E2237" s="3" t="s">
        <v>471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1612</v>
      </c>
      <c r="B2238" s="3">
        <v>2017</v>
      </c>
      <c r="C2238" s="22">
        <v>42791</v>
      </c>
      <c r="D2238" s="3" t="s">
        <v>1542</v>
      </c>
      <c r="E2238" s="3" t="s">
        <v>1531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1612</v>
      </c>
      <c r="B2239" s="3">
        <v>2017</v>
      </c>
      <c r="C2239" s="22">
        <v>42791</v>
      </c>
      <c r="D2239" s="3" t="s">
        <v>1542</v>
      </c>
      <c r="E2239" s="3" t="s">
        <v>1531</v>
      </c>
      <c r="F2239" s="3">
        <v>1</v>
      </c>
      <c r="G2239" s="3">
        <v>2</v>
      </c>
      <c r="H2239" s="3" t="s">
        <v>1607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1612</v>
      </c>
      <c r="B2240" s="3">
        <v>2017</v>
      </c>
      <c r="C2240" s="22">
        <v>42791</v>
      </c>
      <c r="D2240" s="3" t="s">
        <v>1542</v>
      </c>
      <c r="E2240" s="3" t="s">
        <v>1531</v>
      </c>
      <c r="F2240" s="3">
        <v>1</v>
      </c>
      <c r="G2240" s="3">
        <v>3</v>
      </c>
      <c r="H2240" s="3" t="s">
        <v>1610</v>
      </c>
      <c r="I2240" s="3" t="s">
        <v>1611</v>
      </c>
      <c r="J2240" s="3">
        <v>28.6</v>
      </c>
      <c r="K2240" s="3">
        <v>11</v>
      </c>
    </row>
    <row r="2241" spans="1:11" x14ac:dyDescent="0.35">
      <c r="A2241" s="3" t="s">
        <v>1612</v>
      </c>
      <c r="B2241" s="3">
        <v>2017</v>
      </c>
      <c r="C2241" s="22">
        <v>42791</v>
      </c>
      <c r="D2241" s="3" t="s">
        <v>1542</v>
      </c>
      <c r="E2241" s="3" t="s">
        <v>1531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1612</v>
      </c>
      <c r="B2242" s="3">
        <v>2017</v>
      </c>
      <c r="C2242" s="22">
        <v>42791</v>
      </c>
      <c r="D2242" s="3" t="s">
        <v>1542</v>
      </c>
      <c r="E2242" s="3" t="s">
        <v>1531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1612</v>
      </c>
      <c r="B2243" s="3">
        <v>2017</v>
      </c>
      <c r="C2243" s="22">
        <v>42791</v>
      </c>
      <c r="D2243" s="3" t="s">
        <v>1542</v>
      </c>
      <c r="E2243" s="3" t="s">
        <v>1531</v>
      </c>
      <c r="F2243" s="3">
        <v>1</v>
      </c>
      <c r="G2243" s="3">
        <v>6</v>
      </c>
      <c r="H2243" s="3" t="s">
        <v>189</v>
      </c>
      <c r="I2243" s="3" t="s">
        <v>1590</v>
      </c>
      <c r="J2243" s="3"/>
      <c r="K2243" s="3">
        <v>17</v>
      </c>
    </row>
    <row r="2244" spans="1:11" x14ac:dyDescent="0.35">
      <c r="A2244" s="3" t="s">
        <v>1612</v>
      </c>
      <c r="B2244" s="3">
        <v>2017</v>
      </c>
      <c r="C2244" s="22">
        <v>42791</v>
      </c>
      <c r="D2244" s="3" t="s">
        <v>1542</v>
      </c>
      <c r="E2244" s="3" t="s">
        <v>1531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1612</v>
      </c>
      <c r="B2245" s="3">
        <v>2017</v>
      </c>
      <c r="C2245" s="22">
        <v>42791</v>
      </c>
      <c r="D2245" s="3" t="s">
        <v>1542</v>
      </c>
      <c r="E2245" s="3" t="s">
        <v>1531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1612</v>
      </c>
      <c r="B2246" s="3">
        <v>2017</v>
      </c>
      <c r="C2246" s="22">
        <v>42791</v>
      </c>
      <c r="D2246" s="3" t="s">
        <v>1542</v>
      </c>
      <c r="E2246" s="3" t="s">
        <v>1531</v>
      </c>
      <c r="F2246" s="3">
        <v>2</v>
      </c>
      <c r="G2246" s="3">
        <v>2</v>
      </c>
      <c r="H2246" s="3" t="s">
        <v>1591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1612</v>
      </c>
      <c r="B2247" s="3">
        <v>2017</v>
      </c>
      <c r="C2247" s="22">
        <v>42791</v>
      </c>
      <c r="D2247" s="3" t="s">
        <v>1542</v>
      </c>
      <c r="E2247" s="3" t="s">
        <v>1531</v>
      </c>
      <c r="F2247" s="3">
        <v>2</v>
      </c>
      <c r="G2247" s="3">
        <v>3</v>
      </c>
      <c r="H2247" s="3" t="s">
        <v>1593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1612</v>
      </c>
      <c r="B2248" s="3">
        <v>2017</v>
      </c>
      <c r="C2248" s="22">
        <v>42791</v>
      </c>
      <c r="D2248" s="3" t="s">
        <v>1542</v>
      </c>
      <c r="E2248" s="3" t="s">
        <v>1531</v>
      </c>
      <c r="F2248" s="3">
        <v>2</v>
      </c>
      <c r="G2248" s="3">
        <v>4</v>
      </c>
      <c r="H2248" s="3" t="s">
        <v>1613</v>
      </c>
      <c r="I2248" s="3" t="s">
        <v>1609</v>
      </c>
      <c r="J2248" s="3">
        <v>22.2</v>
      </c>
      <c r="K2248" s="3">
        <v>13</v>
      </c>
    </row>
    <row r="2249" spans="1:11" x14ac:dyDescent="0.35">
      <c r="A2249" s="3" t="s">
        <v>1612</v>
      </c>
      <c r="B2249" s="3">
        <v>2017</v>
      </c>
      <c r="C2249" s="22">
        <v>42791</v>
      </c>
      <c r="D2249" s="3" t="s">
        <v>1542</v>
      </c>
      <c r="E2249" s="3" t="s">
        <v>1531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1612</v>
      </c>
      <c r="B2250" s="3">
        <v>2017</v>
      </c>
      <c r="C2250" s="22">
        <v>42791</v>
      </c>
      <c r="D2250" s="3" t="s">
        <v>1542</v>
      </c>
      <c r="E2250" s="3" t="s">
        <v>1531</v>
      </c>
      <c r="F2250" s="3">
        <v>2</v>
      </c>
      <c r="G2250" s="3">
        <v>6</v>
      </c>
      <c r="H2250" s="3" t="s">
        <v>1615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1612</v>
      </c>
      <c r="B2251" s="3">
        <v>2017</v>
      </c>
      <c r="C2251" s="22">
        <v>42791</v>
      </c>
      <c r="D2251" s="3" t="s">
        <v>1542</v>
      </c>
      <c r="E2251" s="3" t="s">
        <v>1531</v>
      </c>
      <c r="F2251" s="3">
        <v>2</v>
      </c>
      <c r="G2251" s="3">
        <v>7</v>
      </c>
      <c r="H2251" s="3" t="s">
        <v>1614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1612</v>
      </c>
      <c r="B2252" s="3">
        <v>2017</v>
      </c>
      <c r="C2252" s="22">
        <v>42791</v>
      </c>
      <c r="D2252" s="3" t="s">
        <v>1542</v>
      </c>
      <c r="E2252" s="3" t="s">
        <v>382</v>
      </c>
      <c r="F2252" s="3">
        <v>1</v>
      </c>
      <c r="G2252" s="3">
        <v>1</v>
      </c>
      <c r="H2252" s="3" t="s">
        <v>1592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1612</v>
      </c>
      <c r="B2253" s="3">
        <v>2017</v>
      </c>
      <c r="C2253" s="22">
        <v>42791</v>
      </c>
      <c r="D2253" s="3" t="s">
        <v>1542</v>
      </c>
      <c r="E2253" s="3" t="s">
        <v>382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1612</v>
      </c>
      <c r="B2254" s="3">
        <v>2017</v>
      </c>
      <c r="C2254" s="22">
        <v>42791</v>
      </c>
      <c r="D2254" s="3" t="s">
        <v>1542</v>
      </c>
      <c r="E2254" s="3" t="s">
        <v>382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1612</v>
      </c>
      <c r="B2255" s="3">
        <v>2017</v>
      </c>
      <c r="C2255" s="22">
        <v>42791</v>
      </c>
      <c r="D2255" s="3" t="s">
        <v>1542</v>
      </c>
      <c r="E2255" s="3" t="s">
        <v>382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1612</v>
      </c>
      <c r="B2256" s="3">
        <v>2017</v>
      </c>
      <c r="C2256" s="22">
        <v>42791</v>
      </c>
      <c r="D2256" s="3" t="s">
        <v>1542</v>
      </c>
      <c r="E2256" s="3" t="s">
        <v>382</v>
      </c>
      <c r="F2256" s="3">
        <v>1</v>
      </c>
      <c r="G2256" s="3">
        <v>5</v>
      </c>
      <c r="H2256" s="3" t="s">
        <v>1608</v>
      </c>
      <c r="I2256" s="3" t="s">
        <v>1609</v>
      </c>
      <c r="J2256" s="3">
        <v>31</v>
      </c>
      <c r="K2256" s="3">
        <v>5</v>
      </c>
    </row>
    <row r="2257" spans="1:11" x14ac:dyDescent="0.35">
      <c r="A2257" s="3" t="s">
        <v>1612</v>
      </c>
      <c r="B2257" s="3">
        <v>2017</v>
      </c>
      <c r="C2257" s="22">
        <v>42791</v>
      </c>
      <c r="D2257" s="3" t="s">
        <v>1542</v>
      </c>
      <c r="E2257" s="3" t="s">
        <v>382</v>
      </c>
      <c r="F2257" s="3">
        <v>1</v>
      </c>
      <c r="G2257" s="3">
        <v>6</v>
      </c>
      <c r="H2257" s="3" t="s">
        <v>1544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1612</v>
      </c>
      <c r="B2258" s="3">
        <v>2017</v>
      </c>
      <c r="C2258" s="22">
        <v>42791</v>
      </c>
      <c r="D2258" s="3" t="s">
        <v>1542</v>
      </c>
      <c r="E2258" s="3" t="s">
        <v>382</v>
      </c>
      <c r="F2258" s="3">
        <v>2</v>
      </c>
      <c r="G2258" s="3">
        <v>1</v>
      </c>
      <c r="H2258" s="3" t="s">
        <v>1607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1612</v>
      </c>
      <c r="B2259" s="3">
        <v>2017</v>
      </c>
      <c r="C2259" s="22">
        <v>42791</v>
      </c>
      <c r="D2259" s="3" t="s">
        <v>1542</v>
      </c>
      <c r="E2259" s="3" t="s">
        <v>382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1612</v>
      </c>
      <c r="B2260" s="3">
        <v>2017</v>
      </c>
      <c r="C2260" s="22">
        <v>42791</v>
      </c>
      <c r="D2260" s="3" t="s">
        <v>1542</v>
      </c>
      <c r="E2260" s="3" t="s">
        <v>382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1612</v>
      </c>
      <c r="B2261" s="3">
        <v>2017</v>
      </c>
      <c r="C2261" s="22">
        <v>42791</v>
      </c>
      <c r="D2261" s="3" t="s">
        <v>1542</v>
      </c>
      <c r="E2261" s="3" t="s">
        <v>382</v>
      </c>
      <c r="F2261" s="3">
        <v>2</v>
      </c>
      <c r="G2261" s="3">
        <v>4</v>
      </c>
      <c r="H2261" s="3" t="s">
        <v>1591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1612</v>
      </c>
      <c r="B2262" s="3">
        <v>2017</v>
      </c>
      <c r="C2262" s="22">
        <v>42791</v>
      </c>
      <c r="D2262" s="3" t="s">
        <v>1542</v>
      </c>
      <c r="E2262" s="3" t="s">
        <v>382</v>
      </c>
      <c r="F2262" s="3">
        <v>2</v>
      </c>
      <c r="G2262" s="3">
        <v>5</v>
      </c>
      <c r="H2262" s="3" t="s">
        <v>1610</v>
      </c>
      <c r="I2262" s="3" t="s">
        <v>1611</v>
      </c>
      <c r="J2262" s="3">
        <v>28.6</v>
      </c>
      <c r="K2262" s="3">
        <v>11</v>
      </c>
    </row>
    <row r="2263" spans="1:11" x14ac:dyDescent="0.35">
      <c r="A2263" s="3" t="s">
        <v>1612</v>
      </c>
      <c r="B2263" s="3">
        <v>2017</v>
      </c>
      <c r="C2263" s="22">
        <v>42791</v>
      </c>
      <c r="D2263" s="3" t="s">
        <v>1542</v>
      </c>
      <c r="E2263" s="3" t="s">
        <v>382</v>
      </c>
      <c r="F2263" s="3">
        <v>2</v>
      </c>
      <c r="G2263" s="3">
        <v>6</v>
      </c>
      <c r="H2263" s="3" t="s">
        <v>1593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1542</v>
      </c>
      <c r="E2264" s="3" t="s">
        <v>471</v>
      </c>
      <c r="F2264" s="3">
        <v>1</v>
      </c>
      <c r="G2264" s="3">
        <v>1</v>
      </c>
      <c r="H2264" s="3" t="s">
        <v>1592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1542</v>
      </c>
      <c r="E2265" s="3" t="s">
        <v>471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1542</v>
      </c>
      <c r="E2266" s="3" t="s">
        <v>471</v>
      </c>
      <c r="F2266" s="3">
        <v>1</v>
      </c>
      <c r="G2266" s="3">
        <v>3</v>
      </c>
      <c r="H2266" s="3" t="s">
        <v>1607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1542</v>
      </c>
      <c r="E2267" s="3" t="s">
        <v>471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1542</v>
      </c>
      <c r="E2268" s="3" t="s">
        <v>471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1542</v>
      </c>
      <c r="E2269" s="3" t="s">
        <v>471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1542</v>
      </c>
      <c r="E2270" s="3" t="s">
        <v>471</v>
      </c>
      <c r="F2270" s="3">
        <v>2</v>
      </c>
      <c r="G2270" s="3">
        <v>2</v>
      </c>
      <c r="H2270" s="3" t="s">
        <v>1613</v>
      </c>
      <c r="I2270" s="3" t="s">
        <v>1609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1542</v>
      </c>
      <c r="E2271" s="3" t="s">
        <v>471</v>
      </c>
      <c r="F2271" s="3">
        <v>2</v>
      </c>
      <c r="G2271" s="3">
        <v>3</v>
      </c>
      <c r="H2271" s="3" t="s">
        <v>1593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1542</v>
      </c>
      <c r="E2272" s="3" t="s">
        <v>471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1542</v>
      </c>
      <c r="E2273" s="3" t="s">
        <v>471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1542</v>
      </c>
      <c r="E2274" s="3" t="s">
        <v>471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1542</v>
      </c>
      <c r="E2275" s="3" t="s">
        <v>471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1542</v>
      </c>
      <c r="E2276" s="3" t="s">
        <v>471</v>
      </c>
      <c r="F2276" s="3">
        <v>3</v>
      </c>
      <c r="G2276" s="3">
        <v>3</v>
      </c>
      <c r="H2276" s="3" t="s">
        <v>1610</v>
      </c>
      <c r="I2276" s="3" t="s">
        <v>1611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1542</v>
      </c>
      <c r="E2277" s="3" t="s">
        <v>471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1542</v>
      </c>
      <c r="E2278" s="3" t="s">
        <v>471</v>
      </c>
      <c r="F2278" s="3">
        <v>3</v>
      </c>
      <c r="G2278" s="3">
        <v>5</v>
      </c>
      <c r="H2278" s="3" t="s">
        <v>189</v>
      </c>
      <c r="I2278" s="3" t="s">
        <v>1590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1542</v>
      </c>
      <c r="E2279" s="3" t="s">
        <v>471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1542</v>
      </c>
      <c r="E2280" s="3" t="s">
        <v>1531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1542</v>
      </c>
      <c r="E2281" s="3" t="s">
        <v>1531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1542</v>
      </c>
      <c r="E2282" s="3" t="s">
        <v>1531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1542</v>
      </c>
      <c r="E2283" s="3" t="s">
        <v>1531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1542</v>
      </c>
      <c r="E2284" s="3" t="s">
        <v>1531</v>
      </c>
      <c r="F2284" s="3">
        <v>1</v>
      </c>
      <c r="G2284" s="3">
        <v>5</v>
      </c>
      <c r="H2284" s="3" t="s">
        <v>1607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1542</v>
      </c>
      <c r="E2285" s="3" t="s">
        <v>1531</v>
      </c>
      <c r="F2285" s="3">
        <v>2</v>
      </c>
      <c r="G2285" s="3">
        <v>1</v>
      </c>
      <c r="H2285" s="3" t="s">
        <v>1610</v>
      </c>
      <c r="I2285" s="3" t="s">
        <v>1611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1542</v>
      </c>
      <c r="E2286" s="3" t="s">
        <v>1531</v>
      </c>
      <c r="F2286" s="3">
        <v>2</v>
      </c>
      <c r="G2286" s="3">
        <v>2</v>
      </c>
      <c r="H2286" s="3" t="s">
        <v>1593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1542</v>
      </c>
      <c r="E2287" s="3" t="s">
        <v>1531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1542</v>
      </c>
      <c r="E2288" s="3" t="s">
        <v>1531</v>
      </c>
      <c r="F2288" s="3">
        <v>2</v>
      </c>
      <c r="G2288" s="3">
        <v>4</v>
      </c>
      <c r="H2288" s="3" t="s">
        <v>189</v>
      </c>
      <c r="I2288" s="3" t="s">
        <v>1590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1542</v>
      </c>
      <c r="E2289" s="3" t="s">
        <v>1531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1542</v>
      </c>
      <c r="E2290" s="3" t="s">
        <v>382</v>
      </c>
      <c r="F2290" s="3">
        <v>1</v>
      </c>
      <c r="G2290" s="3">
        <v>1</v>
      </c>
      <c r="H2290" s="3" t="s">
        <v>1592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1542</v>
      </c>
      <c r="E2291" s="3" t="s">
        <v>382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1542</v>
      </c>
      <c r="E2292" s="3" t="s">
        <v>382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1542</v>
      </c>
      <c r="E2293" s="3" t="s">
        <v>382</v>
      </c>
      <c r="F2293" s="3">
        <v>1</v>
      </c>
      <c r="G2293" s="3">
        <v>4</v>
      </c>
      <c r="H2293" s="3" t="s">
        <v>1613</v>
      </c>
      <c r="I2293" s="3" t="s">
        <v>1609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1542</v>
      </c>
      <c r="E2294" s="3" t="s">
        <v>382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1542</v>
      </c>
      <c r="E2295" s="3" t="s">
        <v>382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1542</v>
      </c>
      <c r="E2296" s="3" t="s">
        <v>382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1542</v>
      </c>
      <c r="E2297" s="3" t="s">
        <v>382</v>
      </c>
      <c r="F2297" s="3">
        <v>2</v>
      </c>
      <c r="G2297" s="3">
        <v>2</v>
      </c>
      <c r="H2297" s="3" t="s">
        <v>1610</v>
      </c>
      <c r="I2297" s="3" t="s">
        <v>1611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1542</v>
      </c>
      <c r="E2298" s="3" t="s">
        <v>382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1542</v>
      </c>
      <c r="E2299" s="3" t="s">
        <v>382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1542</v>
      </c>
      <c r="E2300" s="3" t="s">
        <v>382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1542</v>
      </c>
      <c r="E2301" s="3" t="s">
        <v>382</v>
      </c>
      <c r="F2301" s="3">
        <v>2</v>
      </c>
      <c r="G2301" s="3">
        <v>6</v>
      </c>
      <c r="H2301" s="3" t="s">
        <v>1593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1546</v>
      </c>
      <c r="B2302" s="3">
        <v>2017</v>
      </c>
      <c r="C2302" s="22">
        <v>42686</v>
      </c>
      <c r="D2302" s="3" t="s">
        <v>1542</v>
      </c>
      <c r="E2302" s="3" t="s">
        <v>471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1546</v>
      </c>
      <c r="B2303" s="3">
        <v>2017</v>
      </c>
      <c r="C2303" s="22">
        <v>42686</v>
      </c>
      <c r="D2303" s="3" t="s">
        <v>1542</v>
      </c>
      <c r="E2303" s="3" t="s">
        <v>471</v>
      </c>
      <c r="F2303" s="3">
        <v>1</v>
      </c>
      <c r="G2303" s="3">
        <v>2</v>
      </c>
      <c r="H2303" s="3" t="s">
        <v>1617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1546</v>
      </c>
      <c r="B2304" s="3">
        <v>2017</v>
      </c>
      <c r="C2304" s="22">
        <v>42686</v>
      </c>
      <c r="D2304" s="3" t="s">
        <v>1542</v>
      </c>
      <c r="E2304" s="3" t="s">
        <v>471</v>
      </c>
      <c r="F2304" s="3">
        <v>1</v>
      </c>
      <c r="G2304" s="3">
        <v>3</v>
      </c>
      <c r="H2304" s="3" t="s">
        <v>1613</v>
      </c>
      <c r="I2304" s="3" t="s">
        <v>1609</v>
      </c>
      <c r="J2304" s="3">
        <v>21.9</v>
      </c>
      <c r="K2304" s="3">
        <v>5</v>
      </c>
    </row>
    <row r="2305" spans="1:11" x14ac:dyDescent="0.35">
      <c r="A2305" s="3" t="s">
        <v>1546</v>
      </c>
      <c r="B2305" s="3">
        <v>2017</v>
      </c>
      <c r="C2305" s="22">
        <v>42686</v>
      </c>
      <c r="D2305" s="3" t="s">
        <v>1542</v>
      </c>
      <c r="E2305" s="3" t="s">
        <v>471</v>
      </c>
      <c r="F2305" s="3">
        <v>1</v>
      </c>
      <c r="G2305" s="3">
        <v>4</v>
      </c>
      <c r="H2305" s="3" t="s">
        <v>1607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1546</v>
      </c>
      <c r="B2306" s="3">
        <v>2017</v>
      </c>
      <c r="C2306" s="22">
        <v>42686</v>
      </c>
      <c r="D2306" s="3" t="s">
        <v>1542</v>
      </c>
      <c r="E2306" s="3" t="s">
        <v>471</v>
      </c>
      <c r="F2306" s="3">
        <v>1</v>
      </c>
      <c r="G2306" s="3">
        <v>5</v>
      </c>
      <c r="H2306" s="3" t="s">
        <v>1545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1546</v>
      </c>
      <c r="B2307" s="3">
        <v>2017</v>
      </c>
      <c r="C2307" s="22">
        <v>42686</v>
      </c>
      <c r="D2307" s="3" t="s">
        <v>1542</v>
      </c>
      <c r="E2307" s="3" t="s">
        <v>471</v>
      </c>
      <c r="F2307" s="3">
        <v>1</v>
      </c>
      <c r="G2307" s="3">
        <v>9</v>
      </c>
      <c r="H2307" s="3" t="s">
        <v>1618</v>
      </c>
      <c r="I2307" s="3" t="s">
        <v>145</v>
      </c>
      <c r="J2307" s="3"/>
      <c r="K2307" s="3">
        <v>1</v>
      </c>
    </row>
    <row r="2308" spans="1:11" x14ac:dyDescent="0.35">
      <c r="A2308" s="3" t="s">
        <v>1546</v>
      </c>
      <c r="B2308" s="3">
        <v>2017</v>
      </c>
      <c r="C2308" s="22">
        <v>42686</v>
      </c>
      <c r="D2308" s="3" t="s">
        <v>1542</v>
      </c>
      <c r="E2308" s="3" t="s">
        <v>471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1546</v>
      </c>
      <c r="B2309" s="3">
        <v>2017</v>
      </c>
      <c r="C2309" s="22">
        <v>42686</v>
      </c>
      <c r="D2309" s="3" t="s">
        <v>1542</v>
      </c>
      <c r="E2309" s="3" t="s">
        <v>471</v>
      </c>
      <c r="F2309" s="3">
        <v>2</v>
      </c>
      <c r="G2309" s="3">
        <v>2</v>
      </c>
      <c r="H2309" s="3" t="s">
        <v>331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1546</v>
      </c>
      <c r="B2310" s="3">
        <v>2017</v>
      </c>
      <c r="C2310" s="22">
        <v>42686</v>
      </c>
      <c r="D2310" s="3" t="s">
        <v>1542</v>
      </c>
      <c r="E2310" s="3" t="s">
        <v>471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1546</v>
      </c>
      <c r="B2311" s="3">
        <v>2017</v>
      </c>
      <c r="C2311" s="22">
        <v>42686</v>
      </c>
      <c r="D2311" s="3" t="s">
        <v>1542</v>
      </c>
      <c r="E2311" s="3" t="s">
        <v>471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1546</v>
      </c>
      <c r="B2312" s="3">
        <v>2017</v>
      </c>
      <c r="C2312" s="22">
        <v>42686</v>
      </c>
      <c r="D2312" s="3" t="s">
        <v>1542</v>
      </c>
      <c r="E2312" s="3" t="s">
        <v>471</v>
      </c>
      <c r="F2312" s="3">
        <v>2</v>
      </c>
      <c r="G2312" s="3">
        <v>5</v>
      </c>
      <c r="H2312" s="3" t="s">
        <v>1619</v>
      </c>
      <c r="I2312" s="3" t="s">
        <v>1620</v>
      </c>
      <c r="J2312" s="3">
        <v>19.5</v>
      </c>
      <c r="K2312" s="3">
        <v>15</v>
      </c>
    </row>
    <row r="2313" spans="1:11" x14ac:dyDescent="0.35">
      <c r="A2313" s="3" t="s">
        <v>1546</v>
      </c>
      <c r="B2313" s="3">
        <v>2017</v>
      </c>
      <c r="C2313" s="22">
        <v>42686</v>
      </c>
      <c r="D2313" s="3" t="s">
        <v>1542</v>
      </c>
      <c r="E2313" s="3" t="s">
        <v>471</v>
      </c>
      <c r="F2313" s="3">
        <v>2</v>
      </c>
      <c r="G2313" s="3">
        <v>6</v>
      </c>
      <c r="H2313" s="3" t="s">
        <v>1581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1546</v>
      </c>
      <c r="B2314" s="3">
        <v>2017</v>
      </c>
      <c r="C2314" s="22">
        <v>42686</v>
      </c>
      <c r="D2314" s="3" t="s">
        <v>1542</v>
      </c>
      <c r="E2314" s="3" t="s">
        <v>471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1546</v>
      </c>
      <c r="B2315" s="3">
        <v>2017</v>
      </c>
      <c r="C2315" s="22">
        <v>42686</v>
      </c>
      <c r="D2315" s="3" t="s">
        <v>1542</v>
      </c>
      <c r="E2315" s="3" t="s">
        <v>471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1546</v>
      </c>
      <c r="B2316" s="3">
        <v>2017</v>
      </c>
      <c r="C2316" s="22">
        <v>42686</v>
      </c>
      <c r="D2316" s="3" t="s">
        <v>1542</v>
      </c>
      <c r="E2316" s="3" t="s">
        <v>471</v>
      </c>
      <c r="F2316" s="3">
        <v>3</v>
      </c>
      <c r="G2316" s="3">
        <v>3</v>
      </c>
      <c r="H2316" s="3" t="s">
        <v>1621</v>
      </c>
      <c r="I2316" s="3" t="s">
        <v>1587</v>
      </c>
      <c r="J2316" s="3">
        <v>19.600000000000001</v>
      </c>
      <c r="K2316" s="3">
        <v>12</v>
      </c>
    </row>
    <row r="2317" spans="1:11" x14ac:dyDescent="0.35">
      <c r="A2317" s="3" t="s">
        <v>1546</v>
      </c>
      <c r="B2317" s="3">
        <v>2017</v>
      </c>
      <c r="C2317" s="22">
        <v>42686</v>
      </c>
      <c r="D2317" s="3" t="s">
        <v>1542</v>
      </c>
      <c r="E2317" s="3" t="s">
        <v>471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1546</v>
      </c>
      <c r="B2318" s="3">
        <v>2017</v>
      </c>
      <c r="C2318" s="22">
        <v>42686</v>
      </c>
      <c r="D2318" s="3" t="s">
        <v>1542</v>
      </c>
      <c r="E2318" s="3" t="s">
        <v>471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1546</v>
      </c>
      <c r="B2319" s="3">
        <v>2017</v>
      </c>
      <c r="C2319" s="22">
        <v>42686</v>
      </c>
      <c r="D2319" s="3" t="s">
        <v>1542</v>
      </c>
      <c r="E2319" s="3" t="s">
        <v>471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1546</v>
      </c>
      <c r="B2320" s="3">
        <v>2017</v>
      </c>
      <c r="C2320" s="22">
        <v>42686</v>
      </c>
      <c r="D2320" s="3" t="s">
        <v>1542</v>
      </c>
      <c r="E2320" s="3" t="s">
        <v>1531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1546</v>
      </c>
      <c r="B2321" s="3">
        <v>2017</v>
      </c>
      <c r="C2321" s="22">
        <v>42686</v>
      </c>
      <c r="D2321" s="3" t="s">
        <v>1542</v>
      </c>
      <c r="E2321" s="3" t="s">
        <v>1531</v>
      </c>
      <c r="F2321" s="3">
        <v>1</v>
      </c>
      <c r="G2321" s="3">
        <v>2</v>
      </c>
      <c r="H2321" s="3" t="s">
        <v>1607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1546</v>
      </c>
      <c r="B2322" s="3">
        <v>2017</v>
      </c>
      <c r="C2322" s="22">
        <v>42686</v>
      </c>
      <c r="D2322" s="3" t="s">
        <v>1542</v>
      </c>
      <c r="E2322" s="3" t="s">
        <v>1531</v>
      </c>
      <c r="F2322" s="3">
        <v>1</v>
      </c>
      <c r="G2322" s="3">
        <v>3</v>
      </c>
      <c r="H2322" s="3" t="s">
        <v>1613</v>
      </c>
      <c r="I2322" s="3" t="s">
        <v>1609</v>
      </c>
      <c r="J2322" s="3">
        <v>21.9</v>
      </c>
      <c r="K2322" s="3">
        <v>5</v>
      </c>
    </row>
    <row r="2323" spans="1:11" x14ac:dyDescent="0.35">
      <c r="A2323" s="3" t="s">
        <v>1546</v>
      </c>
      <c r="B2323" s="3">
        <v>2017</v>
      </c>
      <c r="C2323" s="22">
        <v>42686</v>
      </c>
      <c r="D2323" s="3" t="s">
        <v>1542</v>
      </c>
      <c r="E2323" s="3" t="s">
        <v>1531</v>
      </c>
      <c r="F2323" s="3">
        <v>1</v>
      </c>
      <c r="G2323" s="3">
        <v>4</v>
      </c>
      <c r="H2323" s="3" t="s">
        <v>1545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1546</v>
      </c>
      <c r="B2324" s="3">
        <v>2017</v>
      </c>
      <c r="C2324" s="22">
        <v>42686</v>
      </c>
      <c r="D2324" s="3" t="s">
        <v>1542</v>
      </c>
      <c r="E2324" s="3" t="s">
        <v>1531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1546</v>
      </c>
      <c r="B2325" s="3">
        <v>2017</v>
      </c>
      <c r="C2325" s="22">
        <v>42686</v>
      </c>
      <c r="D2325" s="3" t="s">
        <v>1542</v>
      </c>
      <c r="E2325" s="3" t="s">
        <v>1531</v>
      </c>
      <c r="F2325" s="3">
        <v>1</v>
      </c>
      <c r="G2325" s="3">
        <v>6</v>
      </c>
      <c r="H2325" s="3" t="s">
        <v>1581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1546</v>
      </c>
      <c r="B2326" s="3">
        <v>2017</v>
      </c>
      <c r="C2326" s="22">
        <v>42686</v>
      </c>
      <c r="D2326" s="3" t="s">
        <v>1542</v>
      </c>
      <c r="E2326" s="3" t="s">
        <v>1531</v>
      </c>
      <c r="F2326" s="3">
        <v>2</v>
      </c>
      <c r="G2326" s="3">
        <v>1</v>
      </c>
      <c r="H2326" s="3" t="s">
        <v>1621</v>
      </c>
      <c r="I2326" s="3" t="s">
        <v>1587</v>
      </c>
      <c r="J2326" s="3">
        <v>19.600000000000001</v>
      </c>
      <c r="K2326" s="3">
        <v>12</v>
      </c>
    </row>
    <row r="2327" spans="1:11" x14ac:dyDescent="0.35">
      <c r="A2327" s="3" t="s">
        <v>1546</v>
      </c>
      <c r="B2327" s="3">
        <v>2017</v>
      </c>
      <c r="C2327" s="22">
        <v>42686</v>
      </c>
      <c r="D2327" s="3" t="s">
        <v>1542</v>
      </c>
      <c r="E2327" s="3" t="s">
        <v>1531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1546</v>
      </c>
      <c r="B2328" s="3">
        <v>2017</v>
      </c>
      <c r="C2328" s="22">
        <v>42686</v>
      </c>
      <c r="D2328" s="3" t="s">
        <v>1542</v>
      </c>
      <c r="E2328" s="3" t="s">
        <v>1531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1546</v>
      </c>
      <c r="B2329" s="3">
        <v>2017</v>
      </c>
      <c r="C2329" s="22">
        <v>42686</v>
      </c>
      <c r="D2329" s="3" t="s">
        <v>1542</v>
      </c>
      <c r="E2329" s="3" t="s">
        <v>1531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1546</v>
      </c>
      <c r="B2330" s="3">
        <v>2017</v>
      </c>
      <c r="C2330" s="22">
        <v>42686</v>
      </c>
      <c r="D2330" s="3" t="s">
        <v>1542</v>
      </c>
      <c r="E2330" s="3" t="s">
        <v>1531</v>
      </c>
      <c r="F2330" s="3">
        <v>2</v>
      </c>
      <c r="G2330" s="3">
        <v>5</v>
      </c>
      <c r="H2330" s="3" t="s">
        <v>1619</v>
      </c>
      <c r="I2330" s="3" t="s">
        <v>1620</v>
      </c>
      <c r="J2330" s="3">
        <v>19.5</v>
      </c>
      <c r="K2330" s="3">
        <v>15</v>
      </c>
    </row>
    <row r="2331" spans="1:11" x14ac:dyDescent="0.35">
      <c r="A2331" s="3" t="s">
        <v>1546</v>
      </c>
      <c r="B2331" s="3">
        <v>2017</v>
      </c>
      <c r="C2331" s="22">
        <v>42686</v>
      </c>
      <c r="D2331" s="3" t="s">
        <v>1542</v>
      </c>
      <c r="E2331" s="3" t="s">
        <v>382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1546</v>
      </c>
      <c r="B2332" s="3">
        <v>2017</v>
      </c>
      <c r="C2332" s="22">
        <v>42686</v>
      </c>
      <c r="D2332" s="3" t="s">
        <v>1542</v>
      </c>
      <c r="E2332" s="3" t="s">
        <v>382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1546</v>
      </c>
      <c r="B2333" s="3">
        <v>2017</v>
      </c>
      <c r="C2333" s="22">
        <v>42686</v>
      </c>
      <c r="D2333" s="3" t="s">
        <v>1542</v>
      </c>
      <c r="E2333" s="3" t="s">
        <v>382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1546</v>
      </c>
      <c r="B2334" s="3">
        <v>2017</v>
      </c>
      <c r="C2334" s="22">
        <v>42686</v>
      </c>
      <c r="D2334" s="3" t="s">
        <v>1542</v>
      </c>
      <c r="E2334" s="3" t="s">
        <v>382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1546</v>
      </c>
      <c r="B2335" s="3">
        <v>2017</v>
      </c>
      <c r="C2335" s="22">
        <v>42686</v>
      </c>
      <c r="D2335" s="3" t="s">
        <v>1542</v>
      </c>
      <c r="E2335" s="3" t="s">
        <v>382</v>
      </c>
      <c r="F2335" s="3">
        <v>1</v>
      </c>
      <c r="G2335" s="3">
        <v>5</v>
      </c>
      <c r="H2335" s="3" t="s">
        <v>1613</v>
      </c>
      <c r="I2335" s="3" t="s">
        <v>1609</v>
      </c>
      <c r="J2335" s="3">
        <v>21.9</v>
      </c>
      <c r="K2335" s="3">
        <v>5</v>
      </c>
    </row>
    <row r="2336" spans="1:11" x14ac:dyDescent="0.35">
      <c r="A2336" s="3" t="s">
        <v>1546</v>
      </c>
      <c r="B2336" s="3">
        <v>2017</v>
      </c>
      <c r="C2336" s="22">
        <v>42686</v>
      </c>
      <c r="D2336" s="3" t="s">
        <v>1542</v>
      </c>
      <c r="E2336" s="3" t="s">
        <v>382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1546</v>
      </c>
      <c r="B2337" s="3">
        <v>2017</v>
      </c>
      <c r="C2337" s="22">
        <v>42686</v>
      </c>
      <c r="D2337" s="3" t="s">
        <v>1542</v>
      </c>
      <c r="E2337" s="3" t="s">
        <v>382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1546</v>
      </c>
      <c r="B2338" s="3">
        <v>2017</v>
      </c>
      <c r="C2338" s="22">
        <v>42686</v>
      </c>
      <c r="D2338" s="3" t="s">
        <v>1542</v>
      </c>
      <c r="E2338" s="3" t="s">
        <v>382</v>
      </c>
      <c r="F2338" s="3">
        <v>2</v>
      </c>
      <c r="G2338" s="3">
        <v>2</v>
      </c>
      <c r="H2338" s="3" t="s">
        <v>1617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1546</v>
      </c>
      <c r="B2339" s="3">
        <v>2017</v>
      </c>
      <c r="C2339" s="22">
        <v>42686</v>
      </c>
      <c r="D2339" s="3" t="s">
        <v>1542</v>
      </c>
      <c r="E2339" s="3" t="s">
        <v>382</v>
      </c>
      <c r="F2339" s="3">
        <v>2</v>
      </c>
      <c r="G2339" s="3">
        <v>3</v>
      </c>
      <c r="H2339" s="3" t="s">
        <v>331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1546</v>
      </c>
      <c r="B2340" s="3">
        <v>2017</v>
      </c>
      <c r="C2340" s="22">
        <v>42686</v>
      </c>
      <c r="D2340" s="3" t="s">
        <v>1542</v>
      </c>
      <c r="E2340" s="3" t="s">
        <v>382</v>
      </c>
      <c r="F2340" s="3">
        <v>2</v>
      </c>
      <c r="G2340" s="3">
        <v>4</v>
      </c>
      <c r="H2340" s="3" t="s">
        <v>1607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1546</v>
      </c>
      <c r="B2341" s="3">
        <v>2017</v>
      </c>
      <c r="C2341" s="22">
        <v>42686</v>
      </c>
      <c r="D2341" s="3" t="s">
        <v>1542</v>
      </c>
      <c r="E2341" s="3" t="s">
        <v>382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1546</v>
      </c>
      <c r="B2342" s="3">
        <v>2017</v>
      </c>
      <c r="C2342" s="22">
        <v>42686</v>
      </c>
      <c r="D2342" s="3" t="s">
        <v>1542</v>
      </c>
      <c r="E2342" s="3" t="s">
        <v>382</v>
      </c>
      <c r="F2342" s="3">
        <v>2</v>
      </c>
      <c r="G2342" s="3">
        <v>6</v>
      </c>
      <c r="H2342" s="3" t="s">
        <v>1621</v>
      </c>
      <c r="I2342" s="3" t="s">
        <v>1604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1542</v>
      </c>
      <c r="E2343" s="3" t="s">
        <v>382</v>
      </c>
      <c r="F2343" s="3">
        <v>1</v>
      </c>
      <c r="G2343" s="3">
        <v>1</v>
      </c>
      <c r="H2343" s="3" t="s">
        <v>1544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1542</v>
      </c>
      <c r="E2344" s="3" t="s">
        <v>382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1542</v>
      </c>
      <c r="E2345" s="3" t="s">
        <v>382</v>
      </c>
      <c r="F2345" s="3">
        <v>1</v>
      </c>
      <c r="G2345" s="3">
        <v>3</v>
      </c>
      <c r="H2345" s="3" t="s">
        <v>1621</v>
      </c>
      <c r="I2345" s="3" t="s">
        <v>1587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1542</v>
      </c>
      <c r="E2346" s="3" t="s">
        <v>382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1542</v>
      </c>
      <c r="E2347" s="3" t="s">
        <v>382</v>
      </c>
      <c r="F2347" s="3">
        <v>1</v>
      </c>
      <c r="G2347" s="3">
        <v>5</v>
      </c>
      <c r="H2347" s="3" t="s">
        <v>1607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1542</v>
      </c>
      <c r="E2348" s="3" t="s">
        <v>382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1542</v>
      </c>
      <c r="E2349" s="3" t="s">
        <v>382</v>
      </c>
      <c r="F2349" s="3">
        <v>2</v>
      </c>
      <c r="G2349" s="3">
        <v>1</v>
      </c>
      <c r="H2349" s="3" t="s">
        <v>331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1542</v>
      </c>
      <c r="E2350" s="3" t="s">
        <v>382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1542</v>
      </c>
      <c r="E2351" s="3" t="s">
        <v>382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1542</v>
      </c>
      <c r="E2352" s="3" t="s">
        <v>382</v>
      </c>
      <c r="F2352" s="3">
        <v>2</v>
      </c>
      <c r="G2352" s="3">
        <v>4</v>
      </c>
      <c r="H2352" s="3" t="s">
        <v>1613</v>
      </c>
      <c r="I2352" s="3" t="s">
        <v>1609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1542</v>
      </c>
      <c r="E2353" s="3" t="s">
        <v>382</v>
      </c>
      <c r="F2353" s="3">
        <v>2</v>
      </c>
      <c r="G2353" s="3">
        <v>5</v>
      </c>
      <c r="H2353" s="3" t="s">
        <v>1581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1542</v>
      </c>
      <c r="E2354" s="3" t="s">
        <v>382</v>
      </c>
      <c r="F2354" s="3">
        <v>2</v>
      </c>
      <c r="G2354" s="3">
        <v>6</v>
      </c>
      <c r="H2354" s="3" t="s">
        <v>1618</v>
      </c>
      <c r="I2354" s="3" t="s">
        <v>145</v>
      </c>
      <c r="J2354" s="3"/>
      <c r="K2354" s="3">
        <v>12</v>
      </c>
    </row>
    <row r="2355" spans="1:11" x14ac:dyDescent="0.35">
      <c r="A2355" s="3" t="s">
        <v>1622</v>
      </c>
      <c r="B2355" s="3">
        <v>2016</v>
      </c>
      <c r="C2355" s="22">
        <v>42595</v>
      </c>
      <c r="D2355" s="3" t="s">
        <v>1543</v>
      </c>
      <c r="E2355" s="3" t="s">
        <v>471</v>
      </c>
      <c r="F2355" s="3">
        <v>1</v>
      </c>
      <c r="G2355" s="3">
        <v>1</v>
      </c>
      <c r="H2355" s="3" t="s">
        <v>1592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1622</v>
      </c>
      <c r="B2356" s="3">
        <v>2016</v>
      </c>
      <c r="C2356" s="22">
        <v>42595</v>
      </c>
      <c r="D2356" s="3" t="s">
        <v>1543</v>
      </c>
      <c r="E2356" s="3" t="s">
        <v>471</v>
      </c>
      <c r="F2356" s="3">
        <v>1</v>
      </c>
      <c r="G2356" s="3">
        <v>2</v>
      </c>
      <c r="H2356" s="3" t="s">
        <v>1623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1622</v>
      </c>
      <c r="B2357" s="3">
        <v>2016</v>
      </c>
      <c r="C2357" s="22">
        <v>42595</v>
      </c>
      <c r="D2357" s="3" t="s">
        <v>1543</v>
      </c>
      <c r="E2357" s="3" t="s">
        <v>471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1622</v>
      </c>
      <c r="B2358" s="3">
        <v>2016</v>
      </c>
      <c r="C2358" s="22">
        <v>42595</v>
      </c>
      <c r="D2358" s="3" t="s">
        <v>1543</v>
      </c>
      <c r="E2358" s="3" t="s">
        <v>471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1622</v>
      </c>
      <c r="B2359" s="3">
        <v>2016</v>
      </c>
      <c r="C2359" s="22">
        <v>42595</v>
      </c>
      <c r="D2359" s="3" t="s">
        <v>1543</v>
      </c>
      <c r="E2359" s="3" t="s">
        <v>471</v>
      </c>
      <c r="F2359" s="3">
        <v>1</v>
      </c>
      <c r="G2359" s="3">
        <v>5</v>
      </c>
      <c r="H2359" s="3" t="s">
        <v>1624</v>
      </c>
      <c r="I2359" s="3" t="s">
        <v>1609</v>
      </c>
      <c r="J2359" s="3">
        <v>29.8</v>
      </c>
      <c r="K2359" s="3">
        <v>17</v>
      </c>
    </row>
    <row r="2360" spans="1:11" x14ac:dyDescent="0.35">
      <c r="A2360" s="3" t="s">
        <v>1622</v>
      </c>
      <c r="B2360" s="3">
        <v>2016</v>
      </c>
      <c r="C2360" s="22">
        <v>42595</v>
      </c>
      <c r="D2360" s="3" t="s">
        <v>1543</v>
      </c>
      <c r="E2360" s="3" t="s">
        <v>471</v>
      </c>
      <c r="F2360" s="3">
        <v>1</v>
      </c>
      <c r="G2360" s="3">
        <v>6</v>
      </c>
      <c r="H2360" s="3" t="s">
        <v>1625</v>
      </c>
      <c r="I2360" s="3" t="s">
        <v>1611</v>
      </c>
      <c r="J2360" s="3">
        <v>27.5</v>
      </c>
      <c r="K2360" s="3">
        <v>25</v>
      </c>
    </row>
    <row r="2361" spans="1:11" x14ac:dyDescent="0.35">
      <c r="A2361" s="3" t="s">
        <v>1622</v>
      </c>
      <c r="B2361" s="3">
        <v>2016</v>
      </c>
      <c r="C2361" s="22">
        <v>42595</v>
      </c>
      <c r="D2361" s="3" t="s">
        <v>1543</v>
      </c>
      <c r="E2361" s="3" t="s">
        <v>471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1622</v>
      </c>
      <c r="B2362" s="3">
        <v>2016</v>
      </c>
      <c r="C2362" s="22">
        <v>42595</v>
      </c>
      <c r="D2362" s="3" t="s">
        <v>1543</v>
      </c>
      <c r="E2362" s="3" t="s">
        <v>471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1622</v>
      </c>
      <c r="B2363" s="3">
        <v>2016</v>
      </c>
      <c r="C2363" s="22">
        <v>42595</v>
      </c>
      <c r="D2363" s="3" t="s">
        <v>1543</v>
      </c>
      <c r="E2363" s="3" t="s">
        <v>471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1622</v>
      </c>
      <c r="B2364" s="3">
        <v>2016</v>
      </c>
      <c r="C2364" s="22">
        <v>42595</v>
      </c>
      <c r="D2364" s="3" t="s">
        <v>1543</v>
      </c>
      <c r="E2364" s="3" t="s">
        <v>471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1622</v>
      </c>
      <c r="B2365" s="3">
        <v>2016</v>
      </c>
      <c r="C2365" s="22">
        <v>42595</v>
      </c>
      <c r="D2365" s="3" t="s">
        <v>1543</v>
      </c>
      <c r="E2365" s="3" t="s">
        <v>471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1622</v>
      </c>
      <c r="B2366" s="3">
        <v>2016</v>
      </c>
      <c r="C2366" s="22">
        <v>42595</v>
      </c>
      <c r="D2366" s="3" t="s">
        <v>1543</v>
      </c>
      <c r="E2366" s="3" t="s">
        <v>471</v>
      </c>
      <c r="F2366" s="3">
        <v>2</v>
      </c>
      <c r="G2366" s="3">
        <v>6</v>
      </c>
      <c r="H2366" s="3" t="s">
        <v>1626</v>
      </c>
      <c r="I2366" s="3" t="s">
        <v>1627</v>
      </c>
      <c r="J2366" s="3">
        <v>28.2</v>
      </c>
      <c r="K2366" s="3">
        <v>17</v>
      </c>
    </row>
    <row r="2367" spans="1:11" x14ac:dyDescent="0.35">
      <c r="A2367" s="3" t="s">
        <v>1622</v>
      </c>
      <c r="B2367" s="3">
        <v>2016</v>
      </c>
      <c r="C2367" s="22">
        <v>42595</v>
      </c>
      <c r="D2367" s="3" t="s">
        <v>1543</v>
      </c>
      <c r="E2367" s="3" t="s">
        <v>471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1622</v>
      </c>
      <c r="B2368" s="3">
        <v>2016</v>
      </c>
      <c r="C2368" s="22">
        <v>42595</v>
      </c>
      <c r="D2368" s="3" t="s">
        <v>1543</v>
      </c>
      <c r="E2368" s="3" t="s">
        <v>471</v>
      </c>
      <c r="F2368" s="3">
        <v>3</v>
      </c>
      <c r="G2368" s="3">
        <v>1</v>
      </c>
      <c r="H2368" s="3" t="s">
        <v>1628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1622</v>
      </c>
      <c r="B2369" s="3">
        <v>2016</v>
      </c>
      <c r="C2369" s="22">
        <v>42595</v>
      </c>
      <c r="D2369" s="3" t="s">
        <v>1543</v>
      </c>
      <c r="E2369" s="3" t="s">
        <v>471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1622</v>
      </c>
      <c r="B2370" s="3">
        <v>2016</v>
      </c>
      <c r="C2370" s="22">
        <v>42595</v>
      </c>
      <c r="D2370" s="3" t="s">
        <v>1543</v>
      </c>
      <c r="E2370" s="3" t="s">
        <v>471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1622</v>
      </c>
      <c r="B2371" s="3">
        <v>2016</v>
      </c>
      <c r="C2371" s="22">
        <v>42595</v>
      </c>
      <c r="D2371" s="3" t="s">
        <v>1543</v>
      </c>
      <c r="E2371" s="3" t="s">
        <v>471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1622</v>
      </c>
      <c r="B2372" s="3">
        <v>2016</v>
      </c>
      <c r="C2372" s="22">
        <v>42595</v>
      </c>
      <c r="D2372" s="3" t="s">
        <v>1543</v>
      </c>
      <c r="E2372" s="3" t="s">
        <v>471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1622</v>
      </c>
      <c r="B2373" s="3">
        <v>2016</v>
      </c>
      <c r="C2373" s="22">
        <v>42595</v>
      </c>
      <c r="D2373" s="3" t="s">
        <v>1543</v>
      </c>
      <c r="E2373" s="3" t="s">
        <v>471</v>
      </c>
      <c r="F2373" s="3">
        <v>3</v>
      </c>
      <c r="G2373" s="3">
        <v>6</v>
      </c>
      <c r="H2373" s="3" t="s">
        <v>1610</v>
      </c>
      <c r="I2373" s="3" t="s">
        <v>1611</v>
      </c>
      <c r="J2373" s="3">
        <v>28.1</v>
      </c>
      <c r="K2373" s="3">
        <v>13</v>
      </c>
    </row>
    <row r="2374" spans="1:11" x14ac:dyDescent="0.35">
      <c r="A2374" s="3" t="s">
        <v>1622</v>
      </c>
      <c r="B2374" s="3">
        <v>2016</v>
      </c>
      <c r="C2374" s="22">
        <v>42595</v>
      </c>
      <c r="D2374" s="3" t="s">
        <v>1543</v>
      </c>
      <c r="E2374" s="3" t="s">
        <v>471</v>
      </c>
      <c r="F2374" s="3">
        <v>3</v>
      </c>
      <c r="G2374" s="3">
        <v>7</v>
      </c>
      <c r="H2374" s="3" t="s">
        <v>420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1622</v>
      </c>
      <c r="B2375" s="3">
        <v>2016</v>
      </c>
      <c r="C2375" s="22">
        <v>42595</v>
      </c>
      <c r="D2375" s="3" t="s">
        <v>1543</v>
      </c>
      <c r="E2375" s="3" t="s">
        <v>471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1622</v>
      </c>
      <c r="B2376" s="3">
        <v>2016</v>
      </c>
      <c r="C2376" s="22">
        <v>42595</v>
      </c>
      <c r="D2376" s="3" t="s">
        <v>1543</v>
      </c>
      <c r="E2376" s="3" t="s">
        <v>471</v>
      </c>
      <c r="F2376" s="3">
        <v>4</v>
      </c>
      <c r="G2376" s="3">
        <v>2</v>
      </c>
      <c r="H2376" s="3" t="s">
        <v>1544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1622</v>
      </c>
      <c r="B2377" s="3">
        <v>2016</v>
      </c>
      <c r="C2377" s="22">
        <v>42595</v>
      </c>
      <c r="D2377" s="3" t="s">
        <v>1543</v>
      </c>
      <c r="E2377" s="3" t="s">
        <v>471</v>
      </c>
      <c r="F2377" s="3">
        <v>4</v>
      </c>
      <c r="G2377" s="3">
        <v>3</v>
      </c>
      <c r="H2377" s="3" t="s">
        <v>1629</v>
      </c>
      <c r="I2377" s="3" t="s">
        <v>1630</v>
      </c>
      <c r="J2377" s="3">
        <v>28.8</v>
      </c>
      <c r="K2377" s="3">
        <v>17</v>
      </c>
    </row>
    <row r="2378" spans="1:11" x14ac:dyDescent="0.35">
      <c r="A2378" s="3" t="s">
        <v>1622</v>
      </c>
      <c r="B2378" s="3">
        <v>2016</v>
      </c>
      <c r="C2378" s="22">
        <v>42595</v>
      </c>
      <c r="D2378" s="3" t="s">
        <v>1543</v>
      </c>
      <c r="E2378" s="3" t="s">
        <v>471</v>
      </c>
      <c r="F2378" s="3">
        <v>4</v>
      </c>
      <c r="G2378" s="3">
        <v>4</v>
      </c>
      <c r="H2378" s="3" t="s">
        <v>1631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1622</v>
      </c>
      <c r="B2379" s="3">
        <v>2016</v>
      </c>
      <c r="C2379" s="22">
        <v>42595</v>
      </c>
      <c r="D2379" s="3" t="s">
        <v>1543</v>
      </c>
      <c r="E2379" s="3" t="s">
        <v>471</v>
      </c>
      <c r="F2379" s="3">
        <v>4</v>
      </c>
      <c r="G2379" s="3">
        <v>5</v>
      </c>
      <c r="H2379" s="3" t="s">
        <v>331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1622</v>
      </c>
      <c r="B2380" s="3">
        <v>2016</v>
      </c>
      <c r="C2380" s="22">
        <v>42595</v>
      </c>
      <c r="D2380" s="3" t="s">
        <v>1543</v>
      </c>
      <c r="E2380" s="3" t="s">
        <v>471</v>
      </c>
      <c r="F2380" s="3">
        <v>4</v>
      </c>
      <c r="G2380" s="3">
        <v>6</v>
      </c>
      <c r="H2380" s="3" t="s">
        <v>1579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1622</v>
      </c>
      <c r="B2381" s="3">
        <v>2016</v>
      </c>
      <c r="C2381" s="22">
        <v>42595</v>
      </c>
      <c r="D2381" s="3" t="s">
        <v>1543</v>
      </c>
      <c r="E2381" s="3" t="s">
        <v>471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1622</v>
      </c>
      <c r="B2382" s="3">
        <v>2016</v>
      </c>
      <c r="C2382" s="22">
        <v>42595</v>
      </c>
      <c r="D2382" s="3" t="s">
        <v>1543</v>
      </c>
      <c r="E2382" s="3" t="s">
        <v>1531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1622</v>
      </c>
      <c r="B2383" s="3">
        <v>2016</v>
      </c>
      <c r="C2383" s="22">
        <v>42595</v>
      </c>
      <c r="D2383" s="3" t="s">
        <v>1543</v>
      </c>
      <c r="E2383" s="3" t="s">
        <v>1531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1622</v>
      </c>
      <c r="B2384" s="3">
        <v>2016</v>
      </c>
      <c r="C2384" s="22">
        <v>42595</v>
      </c>
      <c r="D2384" s="3" t="s">
        <v>1543</v>
      </c>
      <c r="E2384" s="3" t="s">
        <v>1531</v>
      </c>
      <c r="F2384" s="3">
        <v>1</v>
      </c>
      <c r="G2384" s="3">
        <v>3</v>
      </c>
      <c r="H2384" s="3" t="s">
        <v>1626</v>
      </c>
      <c r="I2384" s="3" t="s">
        <v>1627</v>
      </c>
      <c r="J2384" s="3">
        <v>28.2</v>
      </c>
      <c r="K2384" s="3">
        <v>17</v>
      </c>
    </row>
    <row r="2385" spans="1:11" x14ac:dyDescent="0.35">
      <c r="A2385" s="3" t="s">
        <v>1622</v>
      </c>
      <c r="B2385" s="3">
        <v>2016</v>
      </c>
      <c r="C2385" s="22">
        <v>42595</v>
      </c>
      <c r="D2385" s="3" t="s">
        <v>1543</v>
      </c>
      <c r="E2385" s="3" t="s">
        <v>1531</v>
      </c>
      <c r="F2385" s="3">
        <v>1</v>
      </c>
      <c r="G2385" s="3">
        <v>4</v>
      </c>
      <c r="H2385" s="3" t="s">
        <v>1631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1622</v>
      </c>
      <c r="B2386" s="3">
        <v>2016</v>
      </c>
      <c r="C2386" s="22">
        <v>42595</v>
      </c>
      <c r="D2386" s="3" t="s">
        <v>1543</v>
      </c>
      <c r="E2386" s="3" t="s">
        <v>1531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1622</v>
      </c>
      <c r="B2387" s="3">
        <v>2016</v>
      </c>
      <c r="C2387" s="22">
        <v>42595</v>
      </c>
      <c r="D2387" s="3" t="s">
        <v>1543</v>
      </c>
      <c r="E2387" s="3" t="s">
        <v>1531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1622</v>
      </c>
      <c r="B2388" s="3">
        <v>2016</v>
      </c>
      <c r="C2388" s="22">
        <v>42595</v>
      </c>
      <c r="D2388" s="3" t="s">
        <v>1543</v>
      </c>
      <c r="E2388" s="3" t="s">
        <v>1531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1622</v>
      </c>
      <c r="B2389" s="3">
        <v>2016</v>
      </c>
      <c r="C2389" s="22">
        <v>42595</v>
      </c>
      <c r="D2389" s="3" t="s">
        <v>1543</v>
      </c>
      <c r="E2389" s="3" t="s">
        <v>1531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1622</v>
      </c>
      <c r="B2390" s="3">
        <v>2016</v>
      </c>
      <c r="C2390" s="22">
        <v>42595</v>
      </c>
      <c r="D2390" s="3" t="s">
        <v>1543</v>
      </c>
      <c r="E2390" s="3" t="s">
        <v>1531</v>
      </c>
      <c r="F2390" s="3">
        <v>2</v>
      </c>
      <c r="G2390" s="3">
        <v>5</v>
      </c>
      <c r="H2390" s="3" t="s">
        <v>1625</v>
      </c>
      <c r="I2390" s="3" t="s">
        <v>1611</v>
      </c>
      <c r="J2390" s="3">
        <v>27.5</v>
      </c>
      <c r="K2390" s="3">
        <v>25</v>
      </c>
    </row>
    <row r="2391" spans="1:11" x14ac:dyDescent="0.35">
      <c r="A2391" s="3" t="s">
        <v>1622</v>
      </c>
      <c r="B2391" s="3">
        <v>2016</v>
      </c>
      <c r="C2391" s="22">
        <v>42595</v>
      </c>
      <c r="D2391" s="3" t="s">
        <v>1543</v>
      </c>
      <c r="E2391" s="3" t="s">
        <v>1531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1622</v>
      </c>
      <c r="B2392" s="3">
        <v>2016</v>
      </c>
      <c r="C2392" s="22">
        <v>42595</v>
      </c>
      <c r="D2392" s="3" t="s">
        <v>1543</v>
      </c>
      <c r="E2392" s="3" t="s">
        <v>1531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1622</v>
      </c>
      <c r="B2393" s="3">
        <v>2016</v>
      </c>
      <c r="C2393" s="22">
        <v>42595</v>
      </c>
      <c r="D2393" s="3" t="s">
        <v>1543</v>
      </c>
      <c r="E2393" s="3" t="s">
        <v>1531</v>
      </c>
      <c r="F2393" s="3">
        <v>3</v>
      </c>
      <c r="G2393" s="3">
        <v>3</v>
      </c>
      <c r="H2393" s="3" t="s">
        <v>1624</v>
      </c>
      <c r="I2393" s="3" t="s">
        <v>1609</v>
      </c>
      <c r="J2393" s="3">
        <v>29.8</v>
      </c>
      <c r="K2393" s="3">
        <v>17</v>
      </c>
    </row>
    <row r="2394" spans="1:11" x14ac:dyDescent="0.35">
      <c r="A2394" s="3" t="s">
        <v>1622</v>
      </c>
      <c r="B2394" s="3">
        <v>2016</v>
      </c>
      <c r="C2394" s="22">
        <v>42595</v>
      </c>
      <c r="D2394" s="3" t="s">
        <v>1543</v>
      </c>
      <c r="E2394" s="3" t="s">
        <v>1531</v>
      </c>
      <c r="F2394" s="3">
        <v>3</v>
      </c>
      <c r="G2394" s="3">
        <v>4</v>
      </c>
      <c r="H2394" s="3" t="s">
        <v>1579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1622</v>
      </c>
      <c r="B2395" s="3">
        <v>2016</v>
      </c>
      <c r="C2395" s="22">
        <v>42595</v>
      </c>
      <c r="D2395" s="3" t="s">
        <v>1543</v>
      </c>
      <c r="E2395" s="3" t="s">
        <v>1531</v>
      </c>
      <c r="F2395" s="3">
        <v>3</v>
      </c>
      <c r="G2395" s="3">
        <v>5</v>
      </c>
      <c r="H2395" s="3" t="s">
        <v>420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1622</v>
      </c>
      <c r="B2396" s="3">
        <v>2016</v>
      </c>
      <c r="C2396" s="22">
        <v>42595</v>
      </c>
      <c r="D2396" s="3" t="s">
        <v>1543</v>
      </c>
      <c r="E2396" s="3" t="s">
        <v>1531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1622</v>
      </c>
      <c r="B2397" s="3">
        <v>2016</v>
      </c>
      <c r="C2397" s="22">
        <v>42595</v>
      </c>
      <c r="D2397" s="3" t="s">
        <v>1543</v>
      </c>
      <c r="E2397" s="3" t="s">
        <v>1531</v>
      </c>
      <c r="F2397" s="3">
        <v>4</v>
      </c>
      <c r="G2397" s="3">
        <v>2</v>
      </c>
      <c r="H2397" s="3" t="s">
        <v>1610</v>
      </c>
      <c r="I2397" s="3" t="s">
        <v>1611</v>
      </c>
      <c r="J2397" s="3">
        <v>28.1</v>
      </c>
      <c r="K2397" s="3">
        <v>13</v>
      </c>
    </row>
    <row r="2398" spans="1:11" x14ac:dyDescent="0.35">
      <c r="A2398" s="3" t="s">
        <v>1622</v>
      </c>
      <c r="B2398" s="3">
        <v>2016</v>
      </c>
      <c r="C2398" s="22">
        <v>42595</v>
      </c>
      <c r="D2398" s="3" t="s">
        <v>1543</v>
      </c>
      <c r="E2398" s="3" t="s">
        <v>1531</v>
      </c>
      <c r="F2398" s="3">
        <v>4</v>
      </c>
      <c r="G2398" s="3">
        <v>3</v>
      </c>
      <c r="H2398" s="3" t="s">
        <v>1629</v>
      </c>
      <c r="I2398" s="3" t="s">
        <v>1630</v>
      </c>
      <c r="J2398" s="3">
        <v>28.8</v>
      </c>
      <c r="K2398" s="3">
        <v>17</v>
      </c>
    </row>
    <row r="2399" spans="1:11" x14ac:dyDescent="0.35">
      <c r="A2399" s="3" t="s">
        <v>1622</v>
      </c>
      <c r="B2399" s="3">
        <v>2016</v>
      </c>
      <c r="C2399" s="22">
        <v>42595</v>
      </c>
      <c r="D2399" s="3" t="s">
        <v>1543</v>
      </c>
      <c r="E2399" s="3" t="s">
        <v>1531</v>
      </c>
      <c r="F2399" s="3">
        <v>4</v>
      </c>
      <c r="G2399" s="3">
        <v>4</v>
      </c>
      <c r="H2399" s="3" t="s">
        <v>331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1622</v>
      </c>
      <c r="B2400" s="3">
        <v>2016</v>
      </c>
      <c r="C2400" s="22">
        <v>42595</v>
      </c>
      <c r="D2400" s="3" t="s">
        <v>1543</v>
      </c>
      <c r="E2400" s="3" t="s">
        <v>1531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1622</v>
      </c>
      <c r="B2401" s="3">
        <v>2016</v>
      </c>
      <c r="C2401" s="22">
        <v>42595</v>
      </c>
      <c r="D2401" s="3" t="s">
        <v>1543</v>
      </c>
      <c r="E2401" s="3" t="s">
        <v>1532</v>
      </c>
      <c r="F2401" s="3">
        <v>1</v>
      </c>
      <c r="G2401" s="3">
        <v>1</v>
      </c>
      <c r="H2401" s="3" t="s">
        <v>1592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1622</v>
      </c>
      <c r="B2402" s="3">
        <v>2016</v>
      </c>
      <c r="C2402" s="22">
        <v>42595</v>
      </c>
      <c r="D2402" s="3" t="s">
        <v>1543</v>
      </c>
      <c r="E2402" s="3" t="s">
        <v>1532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1622</v>
      </c>
      <c r="B2403" s="3">
        <v>2016</v>
      </c>
      <c r="C2403" s="22">
        <v>42595</v>
      </c>
      <c r="D2403" s="3" t="s">
        <v>1543</v>
      </c>
      <c r="E2403" s="3" t="s">
        <v>1532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1622</v>
      </c>
      <c r="B2404" s="3">
        <v>2016</v>
      </c>
      <c r="C2404" s="22">
        <v>42595</v>
      </c>
      <c r="D2404" s="3" t="s">
        <v>1543</v>
      </c>
      <c r="E2404" s="3" t="s">
        <v>1532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1622</v>
      </c>
      <c r="B2405" s="3">
        <v>2016</v>
      </c>
      <c r="C2405" s="22">
        <v>42595</v>
      </c>
      <c r="D2405" s="3" t="s">
        <v>1543</v>
      </c>
      <c r="E2405" s="3" t="s">
        <v>1532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1622</v>
      </c>
      <c r="B2406" s="3">
        <v>2016</v>
      </c>
      <c r="C2406" s="22">
        <v>42595</v>
      </c>
      <c r="D2406" s="3" t="s">
        <v>1543</v>
      </c>
      <c r="E2406" s="3" t="s">
        <v>1532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1622</v>
      </c>
      <c r="B2407" s="3">
        <v>2016</v>
      </c>
      <c r="C2407" s="22">
        <v>42595</v>
      </c>
      <c r="D2407" s="3" t="s">
        <v>1543</v>
      </c>
      <c r="E2407" s="3" t="s">
        <v>1532</v>
      </c>
      <c r="F2407" s="3">
        <v>2</v>
      </c>
      <c r="G2407" s="3">
        <v>1</v>
      </c>
      <c r="H2407" s="3" t="s">
        <v>1623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1622</v>
      </c>
      <c r="B2408" s="3">
        <v>2016</v>
      </c>
      <c r="C2408" s="22">
        <v>42595</v>
      </c>
      <c r="D2408" s="3" t="s">
        <v>1543</v>
      </c>
      <c r="E2408" s="3" t="s">
        <v>1532</v>
      </c>
      <c r="F2408" s="3">
        <v>2</v>
      </c>
      <c r="G2408" s="3">
        <v>2</v>
      </c>
      <c r="H2408" s="3" t="s">
        <v>1628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1622</v>
      </c>
      <c r="B2409" s="3">
        <v>2016</v>
      </c>
      <c r="C2409" s="22">
        <v>42595</v>
      </c>
      <c r="D2409" s="3" t="s">
        <v>1543</v>
      </c>
      <c r="E2409" s="3" t="s">
        <v>1532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1622</v>
      </c>
      <c r="B2410" s="3">
        <v>2016</v>
      </c>
      <c r="C2410" s="22">
        <v>42595</v>
      </c>
      <c r="D2410" s="3" t="s">
        <v>1543</v>
      </c>
      <c r="E2410" s="3" t="s">
        <v>1532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1622</v>
      </c>
      <c r="B2411" s="3">
        <v>2016</v>
      </c>
      <c r="C2411" s="22">
        <v>42595</v>
      </c>
      <c r="D2411" s="3" t="s">
        <v>1543</v>
      </c>
      <c r="E2411" s="3" t="s">
        <v>1532</v>
      </c>
      <c r="F2411" s="3">
        <v>2</v>
      </c>
      <c r="G2411" s="3">
        <v>5</v>
      </c>
      <c r="H2411" s="3" t="s">
        <v>1544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1622</v>
      </c>
      <c r="B2412" s="3">
        <v>2016</v>
      </c>
      <c r="C2412" s="22">
        <v>42595</v>
      </c>
      <c r="D2412" s="3" t="s">
        <v>1543</v>
      </c>
      <c r="E2412" s="3" t="s">
        <v>1532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1622</v>
      </c>
      <c r="B2413" s="3">
        <v>2016</v>
      </c>
      <c r="C2413" s="22">
        <v>42595</v>
      </c>
      <c r="D2413" s="3" t="s">
        <v>1543</v>
      </c>
      <c r="E2413" s="3" t="s">
        <v>382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1622</v>
      </c>
      <c r="B2414" s="3">
        <v>2016</v>
      </c>
      <c r="C2414" s="22">
        <v>42595</v>
      </c>
      <c r="D2414" s="3" t="s">
        <v>1543</v>
      </c>
      <c r="E2414" s="3" t="s">
        <v>382</v>
      </c>
      <c r="F2414" s="3">
        <v>1</v>
      </c>
      <c r="G2414" s="3">
        <v>2</v>
      </c>
      <c r="H2414" s="3" t="s">
        <v>1628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1622</v>
      </c>
      <c r="B2415" s="3">
        <v>2016</v>
      </c>
      <c r="C2415" s="22">
        <v>42595</v>
      </c>
      <c r="D2415" s="3" t="s">
        <v>1543</v>
      </c>
      <c r="E2415" s="3" t="s">
        <v>382</v>
      </c>
      <c r="F2415" s="3">
        <v>1</v>
      </c>
      <c r="G2415" s="3">
        <v>3</v>
      </c>
      <c r="H2415" s="3" t="s">
        <v>1623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1622</v>
      </c>
      <c r="B2416" s="3">
        <v>2016</v>
      </c>
      <c r="C2416" s="22">
        <v>42595</v>
      </c>
      <c r="D2416" s="3" t="s">
        <v>1543</v>
      </c>
      <c r="E2416" s="3" t="s">
        <v>382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1622</v>
      </c>
      <c r="B2417" s="3">
        <v>2016</v>
      </c>
      <c r="C2417" s="22">
        <v>42595</v>
      </c>
      <c r="D2417" s="3" t="s">
        <v>1543</v>
      </c>
      <c r="E2417" s="3" t="s">
        <v>382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1622</v>
      </c>
      <c r="B2418" s="3">
        <v>2016</v>
      </c>
      <c r="C2418" s="22">
        <v>42595</v>
      </c>
      <c r="D2418" s="3" t="s">
        <v>1543</v>
      </c>
      <c r="E2418" s="3" t="s">
        <v>382</v>
      </c>
      <c r="F2418" s="3">
        <v>1</v>
      </c>
      <c r="G2418" s="3">
        <v>6</v>
      </c>
      <c r="H2418" s="3" t="s">
        <v>1592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1622</v>
      </c>
      <c r="B2419" s="3">
        <v>2016</v>
      </c>
      <c r="C2419" s="22">
        <v>42595</v>
      </c>
      <c r="D2419" s="3" t="s">
        <v>1543</v>
      </c>
      <c r="E2419" s="3" t="s">
        <v>382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1622</v>
      </c>
      <c r="B2420" s="3">
        <v>2016</v>
      </c>
      <c r="C2420" s="22">
        <v>42595</v>
      </c>
      <c r="D2420" s="3" t="s">
        <v>1543</v>
      </c>
      <c r="E2420" s="3" t="s">
        <v>382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1622</v>
      </c>
      <c r="B2421" s="3">
        <v>2016</v>
      </c>
      <c r="C2421" s="22">
        <v>42595</v>
      </c>
      <c r="D2421" s="3" t="s">
        <v>1543</v>
      </c>
      <c r="E2421" s="3" t="s">
        <v>382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1622</v>
      </c>
      <c r="B2422" s="3">
        <v>2016</v>
      </c>
      <c r="C2422" s="22">
        <v>42595</v>
      </c>
      <c r="D2422" s="3" t="s">
        <v>1543</v>
      </c>
      <c r="E2422" s="3" t="s">
        <v>382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1622</v>
      </c>
      <c r="B2423" s="3">
        <v>2016</v>
      </c>
      <c r="C2423" s="22">
        <v>42595</v>
      </c>
      <c r="D2423" s="3" t="s">
        <v>1543</v>
      </c>
      <c r="E2423" s="3" t="s">
        <v>382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1622</v>
      </c>
      <c r="B2424" s="3">
        <v>2016</v>
      </c>
      <c r="C2424" s="22">
        <v>42595</v>
      </c>
      <c r="D2424" s="3" t="s">
        <v>1543</v>
      </c>
      <c r="E2424" s="3" t="s">
        <v>382</v>
      </c>
      <c r="F2424" s="3">
        <v>2</v>
      </c>
      <c r="G2424" s="3">
        <v>6</v>
      </c>
      <c r="H2424" s="3" t="s">
        <v>1544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1530</v>
      </c>
      <c r="E2425" s="3" t="s">
        <v>471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1530</v>
      </c>
      <c r="E2426" s="3" t="s">
        <v>471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1530</v>
      </c>
      <c r="E2427" s="3" t="s">
        <v>471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1530</v>
      </c>
      <c r="E2428" s="3" t="s">
        <v>471</v>
      </c>
      <c r="F2428" s="3">
        <v>1</v>
      </c>
      <c r="G2428" s="3">
        <v>4</v>
      </c>
      <c r="H2428" s="3" t="s">
        <v>1631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1530</v>
      </c>
      <c r="E2429" s="3" t="s">
        <v>471</v>
      </c>
      <c r="F2429" s="3">
        <v>1</v>
      </c>
      <c r="G2429" s="3">
        <v>5</v>
      </c>
      <c r="H2429" s="3" t="s">
        <v>1593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1530</v>
      </c>
      <c r="E2430" s="3" t="s">
        <v>471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1530</v>
      </c>
      <c r="E2431" s="3" t="s">
        <v>471</v>
      </c>
      <c r="F2431" s="3">
        <v>2</v>
      </c>
      <c r="G2431" s="3">
        <v>1</v>
      </c>
      <c r="H2431" s="3" t="s">
        <v>1608</v>
      </c>
      <c r="I2431" s="3" t="s">
        <v>1609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1530</v>
      </c>
      <c r="E2432" s="3" t="s">
        <v>471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1530</v>
      </c>
      <c r="E2433" s="3" t="s">
        <v>471</v>
      </c>
      <c r="F2433" s="3">
        <v>2</v>
      </c>
      <c r="G2433" s="3">
        <v>3</v>
      </c>
      <c r="H2433" s="3" t="s">
        <v>1628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1530</v>
      </c>
      <c r="E2434" s="3" t="s">
        <v>471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1530</v>
      </c>
      <c r="E2435" s="3" t="s">
        <v>471</v>
      </c>
      <c r="F2435" s="3">
        <v>2</v>
      </c>
      <c r="G2435" s="3">
        <v>5</v>
      </c>
      <c r="H2435" s="3" t="s">
        <v>1625</v>
      </c>
      <c r="I2435" s="3" t="s">
        <v>1611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1530</v>
      </c>
      <c r="E2436" s="3" t="s">
        <v>471</v>
      </c>
      <c r="F2436" s="3">
        <v>2</v>
      </c>
      <c r="G2436" s="3">
        <v>6</v>
      </c>
      <c r="H2436" s="3" t="s">
        <v>1629</v>
      </c>
      <c r="I2436" s="3" t="s">
        <v>1630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1530</v>
      </c>
      <c r="E2437" s="3" t="s">
        <v>471</v>
      </c>
      <c r="F2437" s="3">
        <v>3</v>
      </c>
      <c r="G2437" s="3">
        <v>1</v>
      </c>
      <c r="H2437" s="3" t="s">
        <v>1592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1530</v>
      </c>
      <c r="E2438" s="3" t="s">
        <v>471</v>
      </c>
      <c r="F2438" s="3">
        <v>3</v>
      </c>
      <c r="G2438" s="3">
        <v>2</v>
      </c>
      <c r="H2438" s="3" t="s">
        <v>1623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1530</v>
      </c>
      <c r="E2439" s="3" t="s">
        <v>471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1530</v>
      </c>
      <c r="E2440" s="3" t="s">
        <v>471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1530</v>
      </c>
      <c r="E2441" s="3" t="s">
        <v>471</v>
      </c>
      <c r="F2441" s="3">
        <v>3</v>
      </c>
      <c r="G2441" s="3">
        <v>5</v>
      </c>
      <c r="H2441" s="3" t="s">
        <v>331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1530</v>
      </c>
      <c r="E2442" s="3" t="s">
        <v>471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1530</v>
      </c>
      <c r="E2443" s="3" t="s">
        <v>471</v>
      </c>
      <c r="F2443" s="3">
        <v>4</v>
      </c>
      <c r="G2443" s="3">
        <v>1</v>
      </c>
      <c r="H2443" s="3" t="s">
        <v>418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1530</v>
      </c>
      <c r="E2444" s="3" t="s">
        <v>471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1530</v>
      </c>
      <c r="E2445" s="3" t="s">
        <v>471</v>
      </c>
      <c r="F2445" s="3">
        <v>4</v>
      </c>
      <c r="G2445" s="3">
        <v>3</v>
      </c>
      <c r="H2445" s="3" t="s">
        <v>1544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1530</v>
      </c>
      <c r="E2446" s="3" t="s">
        <v>471</v>
      </c>
      <c r="F2446" s="3">
        <v>4</v>
      </c>
      <c r="G2446" s="3">
        <v>4</v>
      </c>
      <c r="H2446" s="3" t="s">
        <v>1610</v>
      </c>
      <c r="I2446" s="3" t="s">
        <v>1611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1530</v>
      </c>
      <c r="E2447" s="3" t="s">
        <v>471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1530</v>
      </c>
      <c r="E2448" s="3" t="s">
        <v>471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1530</v>
      </c>
      <c r="E2449" s="3" t="s">
        <v>471</v>
      </c>
      <c r="F2449" s="3">
        <v>4</v>
      </c>
      <c r="G2449" s="3">
        <v>7</v>
      </c>
      <c r="H2449" s="3" t="s">
        <v>1626</v>
      </c>
      <c r="I2449" s="3" t="s">
        <v>1627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1530</v>
      </c>
      <c r="E2450" s="3" t="s">
        <v>1531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1530</v>
      </c>
      <c r="E2451" s="3" t="s">
        <v>1531</v>
      </c>
      <c r="F2451" s="3">
        <v>1</v>
      </c>
      <c r="G2451" s="3">
        <v>2</v>
      </c>
      <c r="H2451" s="3" t="s">
        <v>1629</v>
      </c>
      <c r="I2451" s="3" t="s">
        <v>1630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1530</v>
      </c>
      <c r="E2452" s="3" t="s">
        <v>1531</v>
      </c>
      <c r="F2452" s="3">
        <v>1</v>
      </c>
      <c r="G2452" s="3">
        <v>3</v>
      </c>
      <c r="H2452" s="3" t="s">
        <v>1610</v>
      </c>
      <c r="I2452" s="3" t="s">
        <v>1611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1530</v>
      </c>
      <c r="E2453" s="3" t="s">
        <v>1531</v>
      </c>
      <c r="F2453" s="3">
        <v>1</v>
      </c>
      <c r="G2453" s="3">
        <v>4</v>
      </c>
      <c r="H2453" s="3" t="s">
        <v>331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1530</v>
      </c>
      <c r="E2454" s="3" t="s">
        <v>1531</v>
      </c>
      <c r="F2454" s="3">
        <v>2</v>
      </c>
      <c r="G2454" s="3">
        <v>1</v>
      </c>
      <c r="H2454" s="3" t="s">
        <v>1628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1530</v>
      </c>
      <c r="E2455" s="3" t="s">
        <v>1531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1530</v>
      </c>
      <c r="E2456" s="3" t="s">
        <v>1531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1530</v>
      </c>
      <c r="E2457" s="3" t="s">
        <v>1531</v>
      </c>
      <c r="F2457" s="3">
        <v>2</v>
      </c>
      <c r="G2457" s="3">
        <v>4</v>
      </c>
      <c r="H2457" s="3" t="s">
        <v>1625</v>
      </c>
      <c r="I2457" s="3" t="s">
        <v>1611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1530</v>
      </c>
      <c r="E2458" s="3" t="s">
        <v>1531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1530</v>
      </c>
      <c r="E2459" s="3" t="s">
        <v>1531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1530</v>
      </c>
      <c r="E2460" s="3" t="s">
        <v>1531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1530</v>
      </c>
      <c r="E2461" s="3" t="s">
        <v>1531</v>
      </c>
      <c r="F2461" s="3">
        <v>3</v>
      </c>
      <c r="G2461" s="3">
        <v>4</v>
      </c>
      <c r="H2461" s="3" t="s">
        <v>1593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1530</v>
      </c>
      <c r="E2462" s="3" t="s">
        <v>1531</v>
      </c>
      <c r="F2462" s="3">
        <v>4</v>
      </c>
      <c r="G2462" s="3">
        <v>1</v>
      </c>
      <c r="H2462" s="3" t="s">
        <v>1626</v>
      </c>
      <c r="I2462" s="3" t="s">
        <v>1627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1530</v>
      </c>
      <c r="E2463" s="3" t="s">
        <v>1531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1530</v>
      </c>
      <c r="E2464" s="3" t="s">
        <v>1531</v>
      </c>
      <c r="F2464" s="3">
        <v>4</v>
      </c>
      <c r="G2464" s="3">
        <v>3</v>
      </c>
      <c r="H2464" s="3" t="s">
        <v>1544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1530</v>
      </c>
      <c r="E2465" s="3" t="s">
        <v>1531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1530</v>
      </c>
      <c r="E2466" s="3" t="s">
        <v>1531</v>
      </c>
      <c r="F2466" s="3">
        <v>4</v>
      </c>
      <c r="G2466" s="3">
        <v>5</v>
      </c>
      <c r="H2466" s="3" t="s">
        <v>1631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1530</v>
      </c>
      <c r="E2467" s="3" t="s">
        <v>1532</v>
      </c>
      <c r="F2467" s="3">
        <v>1</v>
      </c>
      <c r="G2467" s="3">
        <v>1</v>
      </c>
      <c r="H2467" s="3" t="s">
        <v>1623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1530</v>
      </c>
      <c r="E2468" s="3" t="s">
        <v>1532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1530</v>
      </c>
      <c r="E2469" s="3" t="s">
        <v>1532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1530</v>
      </c>
      <c r="E2470" s="3" t="s">
        <v>1532</v>
      </c>
      <c r="F2470" s="3">
        <v>1</v>
      </c>
      <c r="G2470" s="3">
        <v>4</v>
      </c>
      <c r="H2470" s="3" t="s">
        <v>1626</v>
      </c>
      <c r="I2470" s="3" t="s">
        <v>1627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1530</v>
      </c>
      <c r="E2471" s="3" t="s">
        <v>1532</v>
      </c>
      <c r="F2471" s="3">
        <v>1</v>
      </c>
      <c r="G2471" s="3">
        <v>5</v>
      </c>
      <c r="H2471" s="3" t="s">
        <v>418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1530</v>
      </c>
      <c r="E2472" s="3" t="s">
        <v>1532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1530</v>
      </c>
      <c r="E2473" s="3" t="s">
        <v>1532</v>
      </c>
      <c r="F2473" s="3">
        <v>2</v>
      </c>
      <c r="G2473" s="3">
        <v>1</v>
      </c>
      <c r="H2473" s="3" t="s">
        <v>1608</v>
      </c>
      <c r="I2473" s="3" t="s">
        <v>1609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1530</v>
      </c>
      <c r="E2474" s="3" t="s">
        <v>1532</v>
      </c>
      <c r="F2474" s="3">
        <v>2</v>
      </c>
      <c r="G2474" s="3">
        <v>2</v>
      </c>
      <c r="H2474" s="3" t="s">
        <v>1592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1530</v>
      </c>
      <c r="E2475" s="3" t="s">
        <v>1532</v>
      </c>
      <c r="F2475" s="3">
        <v>2</v>
      </c>
      <c r="G2475" s="3">
        <v>3</v>
      </c>
      <c r="H2475" s="3" t="s">
        <v>1628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1530</v>
      </c>
      <c r="E2476" s="3" t="s">
        <v>1532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1530</v>
      </c>
      <c r="E2477" s="3" t="s">
        <v>1532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1530</v>
      </c>
      <c r="E2478" s="3" t="s">
        <v>1532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1530</v>
      </c>
      <c r="E2479" s="3" t="s">
        <v>382</v>
      </c>
      <c r="F2479" s="3">
        <v>1</v>
      </c>
      <c r="G2479" s="3">
        <v>1</v>
      </c>
      <c r="H2479" s="3" t="s">
        <v>1592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1530</v>
      </c>
      <c r="E2480" s="3" t="s">
        <v>382</v>
      </c>
      <c r="F2480" s="3">
        <v>1</v>
      </c>
      <c r="G2480" s="3">
        <v>2</v>
      </c>
      <c r="H2480" s="3" t="s">
        <v>1623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1530</v>
      </c>
      <c r="E2481" s="3" t="s">
        <v>382</v>
      </c>
      <c r="F2481" s="3">
        <v>1</v>
      </c>
      <c r="G2481" s="3">
        <v>3</v>
      </c>
      <c r="H2481" s="3" t="s">
        <v>1628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1530</v>
      </c>
      <c r="E2482" s="3" t="s">
        <v>382</v>
      </c>
      <c r="F2482" s="3">
        <v>1</v>
      </c>
      <c r="G2482" s="3">
        <v>4</v>
      </c>
      <c r="H2482" s="3" t="s">
        <v>1608</v>
      </c>
      <c r="I2482" s="3" t="s">
        <v>1609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1530</v>
      </c>
      <c r="E2483" s="3" t="s">
        <v>382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1530</v>
      </c>
      <c r="E2484" s="3" t="s">
        <v>382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1530</v>
      </c>
      <c r="E2485" s="3" t="s">
        <v>382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1530</v>
      </c>
      <c r="E2486" s="3" t="s">
        <v>382</v>
      </c>
      <c r="F2486" s="3">
        <v>2</v>
      </c>
      <c r="G2486" s="3">
        <v>2</v>
      </c>
      <c r="H2486" s="3" t="s">
        <v>418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1530</v>
      </c>
      <c r="E2487" s="3" t="s">
        <v>382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1530</v>
      </c>
      <c r="E2488" s="3" t="s">
        <v>382</v>
      </c>
      <c r="F2488" s="3">
        <v>2</v>
      </c>
      <c r="G2488" s="3">
        <v>4</v>
      </c>
      <c r="H2488" s="3" t="s">
        <v>1626</v>
      </c>
      <c r="I2488" s="3" t="s">
        <v>1627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1530</v>
      </c>
      <c r="E2489" s="3" t="s">
        <v>382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1530</v>
      </c>
      <c r="E2490" s="3" t="s">
        <v>382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1542</v>
      </c>
      <c r="E2491" s="3" t="s">
        <v>471</v>
      </c>
      <c r="F2491" s="3">
        <v>1</v>
      </c>
      <c r="G2491" s="3">
        <v>1</v>
      </c>
      <c r="H2491" s="3" t="s">
        <v>1608</v>
      </c>
      <c r="I2491" s="3" t="s">
        <v>1609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1542</v>
      </c>
      <c r="E2492" s="3" t="s">
        <v>471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1542</v>
      </c>
      <c r="E2493" s="3" t="s">
        <v>471</v>
      </c>
      <c r="F2493" s="3">
        <v>1</v>
      </c>
      <c r="G2493" s="3">
        <v>3</v>
      </c>
      <c r="H2493" s="3" t="s">
        <v>1593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1542</v>
      </c>
      <c r="E2494" s="3" t="s">
        <v>471</v>
      </c>
      <c r="F2494" s="3">
        <v>1</v>
      </c>
      <c r="G2494" s="3">
        <v>4</v>
      </c>
      <c r="H2494" s="3" t="s">
        <v>1629</v>
      </c>
      <c r="I2494" s="3" t="s">
        <v>1630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1542</v>
      </c>
      <c r="E2495" s="3" t="s">
        <v>471</v>
      </c>
      <c r="F2495" s="3">
        <v>1</v>
      </c>
      <c r="G2495" s="3">
        <v>5</v>
      </c>
      <c r="H2495" s="3" t="s">
        <v>331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1542</v>
      </c>
      <c r="E2496" s="3" t="s">
        <v>471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1542</v>
      </c>
      <c r="E2497" s="3" t="s">
        <v>471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1542</v>
      </c>
      <c r="E2498" s="3" t="s">
        <v>471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1542</v>
      </c>
      <c r="E2499" s="3" t="s">
        <v>471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1542</v>
      </c>
      <c r="E2500" s="3" t="s">
        <v>471</v>
      </c>
      <c r="F2500" s="3">
        <v>2</v>
      </c>
      <c r="G2500" s="3">
        <v>4</v>
      </c>
      <c r="H2500" s="3" t="s">
        <v>1625</v>
      </c>
      <c r="I2500" s="3" t="s">
        <v>1611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1542</v>
      </c>
      <c r="E2501" s="3" t="s">
        <v>471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1542</v>
      </c>
      <c r="E2502" s="3" t="s">
        <v>471</v>
      </c>
      <c r="F2502" s="3">
        <v>2</v>
      </c>
      <c r="G2502" s="3">
        <v>6</v>
      </c>
      <c r="H2502" s="3" t="s">
        <v>395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1542</v>
      </c>
      <c r="E2503" s="3" t="s">
        <v>471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1542</v>
      </c>
      <c r="E2504" s="3" t="s">
        <v>471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1542</v>
      </c>
      <c r="E2505" s="3" t="s">
        <v>471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1542</v>
      </c>
      <c r="E2506" s="3" t="s">
        <v>471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1542</v>
      </c>
      <c r="E2507" s="3" t="s">
        <v>471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1542</v>
      </c>
      <c r="E2508" s="3" t="s">
        <v>471</v>
      </c>
      <c r="F2508" s="3">
        <v>3</v>
      </c>
      <c r="G2508" s="3">
        <v>6</v>
      </c>
      <c r="H2508" s="3" t="s">
        <v>1632</v>
      </c>
      <c r="I2508" s="3" t="s">
        <v>1633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1542</v>
      </c>
      <c r="E2509" s="3" t="s">
        <v>471</v>
      </c>
      <c r="F2509" s="3">
        <v>3</v>
      </c>
      <c r="G2509" s="3">
        <v>7</v>
      </c>
      <c r="H2509" s="3" t="s">
        <v>1631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1542</v>
      </c>
      <c r="E2510" s="3" t="s">
        <v>471</v>
      </c>
      <c r="F2510" s="3">
        <v>4</v>
      </c>
      <c r="G2510" s="3">
        <v>1</v>
      </c>
      <c r="H2510" s="3" t="s">
        <v>1544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1542</v>
      </c>
      <c r="E2511" s="3" t="s">
        <v>471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1542</v>
      </c>
      <c r="E2512" s="3" t="s">
        <v>471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1542</v>
      </c>
      <c r="E2513" s="3" t="s">
        <v>471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1542</v>
      </c>
      <c r="E2514" s="3" t="s">
        <v>471</v>
      </c>
      <c r="F2514" s="3">
        <v>4</v>
      </c>
      <c r="G2514" s="3">
        <v>5</v>
      </c>
      <c r="H2514" s="3" t="s">
        <v>1634</v>
      </c>
      <c r="I2514" s="3" t="s">
        <v>1627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1542</v>
      </c>
      <c r="E2515" s="3" t="s">
        <v>471</v>
      </c>
      <c r="F2515" s="3">
        <v>4</v>
      </c>
      <c r="G2515" s="3">
        <v>6</v>
      </c>
      <c r="H2515" s="3" t="s">
        <v>1614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1542</v>
      </c>
      <c r="E2516" s="3" t="s">
        <v>471</v>
      </c>
      <c r="F2516" s="3">
        <v>4</v>
      </c>
      <c r="G2516" s="3">
        <v>7</v>
      </c>
      <c r="H2516" s="3" t="s">
        <v>1635</v>
      </c>
      <c r="I2516" s="3" t="s">
        <v>1636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1542</v>
      </c>
      <c r="E2517" s="3" t="s">
        <v>1531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1542</v>
      </c>
      <c r="E2518" s="3" t="s">
        <v>1531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1542</v>
      </c>
      <c r="E2519" s="3" t="s">
        <v>1531</v>
      </c>
      <c r="F2519" s="3">
        <v>1</v>
      </c>
      <c r="G2519" s="3">
        <v>3</v>
      </c>
      <c r="H2519" s="3" t="s">
        <v>1593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1542</v>
      </c>
      <c r="E2520" s="3" t="s">
        <v>1531</v>
      </c>
      <c r="F2520" s="3">
        <v>1</v>
      </c>
      <c r="G2520" s="3">
        <v>4</v>
      </c>
      <c r="H2520" s="3" t="s">
        <v>395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1542</v>
      </c>
      <c r="E2521" s="3" t="s">
        <v>1531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1542</v>
      </c>
      <c r="E2522" s="3" t="s">
        <v>1531</v>
      </c>
      <c r="F2522" s="3">
        <v>2</v>
      </c>
      <c r="G2522" s="3">
        <v>2</v>
      </c>
      <c r="H2522" s="3" t="s">
        <v>1634</v>
      </c>
      <c r="I2522" s="3" t="s">
        <v>1627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1542</v>
      </c>
      <c r="E2523" s="3" t="s">
        <v>1531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1542</v>
      </c>
      <c r="E2524" s="3" t="s">
        <v>1531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1542</v>
      </c>
      <c r="E2525" s="3" t="s">
        <v>1531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1542</v>
      </c>
      <c r="E2526" s="3" t="s">
        <v>1531</v>
      </c>
      <c r="F2526" s="3">
        <v>3</v>
      </c>
      <c r="G2526" s="3">
        <v>2</v>
      </c>
      <c r="H2526" s="3" t="s">
        <v>1625</v>
      </c>
      <c r="I2526" s="3" t="s">
        <v>1611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1542</v>
      </c>
      <c r="E2527" s="3" t="s">
        <v>1531</v>
      </c>
      <c r="F2527" s="3">
        <v>3</v>
      </c>
      <c r="G2527" s="3">
        <v>3</v>
      </c>
      <c r="H2527" s="3" t="s">
        <v>331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1542</v>
      </c>
      <c r="E2528" s="3" t="s">
        <v>1531</v>
      </c>
      <c r="F2528" s="3">
        <v>3</v>
      </c>
      <c r="G2528" s="3">
        <v>4</v>
      </c>
      <c r="H2528" s="3" t="s">
        <v>1631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1542</v>
      </c>
      <c r="E2529" s="3" t="s">
        <v>1531</v>
      </c>
      <c r="F2529" s="3">
        <v>3</v>
      </c>
      <c r="G2529" s="3">
        <v>5</v>
      </c>
      <c r="H2529" s="3" t="s">
        <v>1614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1542</v>
      </c>
      <c r="E2530" s="3" t="s">
        <v>1531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1542</v>
      </c>
      <c r="E2531" s="3" t="s">
        <v>1531</v>
      </c>
      <c r="F2531" s="3">
        <v>4</v>
      </c>
      <c r="G2531" s="3">
        <v>2</v>
      </c>
      <c r="H2531" s="3" t="s">
        <v>1629</v>
      </c>
      <c r="I2531" s="3" t="s">
        <v>1630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1542</v>
      </c>
      <c r="E2532" s="3" t="s">
        <v>1531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1542</v>
      </c>
      <c r="E2533" s="3" t="s">
        <v>1531</v>
      </c>
      <c r="F2533" s="3">
        <v>4</v>
      </c>
      <c r="G2533" s="3">
        <v>4</v>
      </c>
      <c r="H2533" s="3" t="s">
        <v>1632</v>
      </c>
      <c r="I2533" s="3" t="s">
        <v>1633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1542</v>
      </c>
      <c r="E2534" s="3" t="s">
        <v>1531</v>
      </c>
      <c r="F2534" s="3">
        <v>4</v>
      </c>
      <c r="G2534" s="3">
        <v>5</v>
      </c>
      <c r="H2534" s="3" t="s">
        <v>1635</v>
      </c>
      <c r="I2534" s="3" t="s">
        <v>1636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1542</v>
      </c>
      <c r="E2535" s="3" t="s">
        <v>1532</v>
      </c>
      <c r="F2535" s="3">
        <v>1</v>
      </c>
      <c r="G2535" s="3">
        <v>1</v>
      </c>
      <c r="H2535" s="3" t="s">
        <v>1544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1542</v>
      </c>
      <c r="E2536" s="3" t="s">
        <v>1532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1542</v>
      </c>
      <c r="E2537" s="3" t="s">
        <v>1532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1542</v>
      </c>
      <c r="E2538" s="3" t="s">
        <v>1532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1542</v>
      </c>
      <c r="E2539" s="3" t="s">
        <v>1532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1542</v>
      </c>
      <c r="E2540" s="3" t="s">
        <v>1532</v>
      </c>
      <c r="F2540" s="3">
        <v>1</v>
      </c>
      <c r="G2540" s="3">
        <v>6</v>
      </c>
      <c r="H2540" s="3" t="s">
        <v>1608</v>
      </c>
      <c r="I2540" s="3" t="s">
        <v>1609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1542</v>
      </c>
      <c r="E2541" s="3" t="s">
        <v>1532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1542</v>
      </c>
      <c r="E2542" s="3" t="s">
        <v>1532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1542</v>
      </c>
      <c r="E2543" s="3" t="s">
        <v>1532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1542</v>
      </c>
      <c r="E2544" s="3" t="s">
        <v>1532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1542</v>
      </c>
      <c r="E2545" s="3" t="s">
        <v>1532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1542</v>
      </c>
      <c r="E2546" s="3" t="s">
        <v>1532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1542</v>
      </c>
      <c r="E2547" s="3" t="s">
        <v>382</v>
      </c>
      <c r="F2547" s="3">
        <v>1</v>
      </c>
      <c r="G2547" s="3">
        <v>1</v>
      </c>
      <c r="H2547" s="3" t="s">
        <v>1544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1542</v>
      </c>
      <c r="E2548" s="3" t="s">
        <v>382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1542</v>
      </c>
      <c r="E2549" s="3" t="s">
        <v>382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1542</v>
      </c>
      <c r="E2550" s="3" t="s">
        <v>382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1542</v>
      </c>
      <c r="E2551" s="3" t="s">
        <v>382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1542</v>
      </c>
      <c r="E2552" s="3" t="s">
        <v>382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1542</v>
      </c>
      <c r="E2553" s="3" t="s">
        <v>382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1542</v>
      </c>
      <c r="E2554" s="3" t="s">
        <v>382</v>
      </c>
      <c r="F2554" s="3">
        <v>2</v>
      </c>
      <c r="G2554" s="3">
        <v>2</v>
      </c>
      <c r="H2554" s="3" t="s">
        <v>1608</v>
      </c>
      <c r="I2554" s="3" t="s">
        <v>1609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1542</v>
      </c>
      <c r="E2555" s="3" t="s">
        <v>382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1542</v>
      </c>
      <c r="E2556" s="3" t="s">
        <v>382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1542</v>
      </c>
      <c r="E2557" s="3" t="s">
        <v>382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1542</v>
      </c>
      <c r="E2558" s="3" t="s">
        <v>382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1542</v>
      </c>
      <c r="E2559" s="3" t="s">
        <v>471</v>
      </c>
      <c r="F2559" s="3">
        <v>1</v>
      </c>
      <c r="G2559" s="3">
        <v>1</v>
      </c>
      <c r="H2559" s="3" t="s">
        <v>1608</v>
      </c>
      <c r="I2559" s="3" t="s">
        <v>1616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1542</v>
      </c>
      <c r="E2560" s="3" t="s">
        <v>471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1542</v>
      </c>
      <c r="E2561" s="3" t="s">
        <v>471</v>
      </c>
      <c r="F2561" s="3">
        <v>1</v>
      </c>
      <c r="G2561" s="3">
        <v>3</v>
      </c>
      <c r="H2561" s="3" t="s">
        <v>1637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1542</v>
      </c>
      <c r="E2562" s="3" t="s">
        <v>471</v>
      </c>
      <c r="F2562" s="3">
        <v>1</v>
      </c>
      <c r="G2562" s="3">
        <v>4</v>
      </c>
      <c r="H2562" s="3" t="s">
        <v>1638</v>
      </c>
      <c r="I2562" s="3" t="s">
        <v>1636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1542</v>
      </c>
      <c r="E2563" s="3" t="s">
        <v>471</v>
      </c>
      <c r="F2563" s="3">
        <v>1</v>
      </c>
      <c r="G2563" s="3">
        <v>5</v>
      </c>
      <c r="H2563" s="3" t="s">
        <v>1544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1542</v>
      </c>
      <c r="E2564" s="3" t="s">
        <v>471</v>
      </c>
      <c r="F2564" s="3">
        <v>1</v>
      </c>
      <c r="G2564" s="3">
        <v>6</v>
      </c>
      <c r="H2564" s="3" t="s">
        <v>1631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1542</v>
      </c>
      <c r="E2565" s="3" t="s">
        <v>471</v>
      </c>
      <c r="F2565" s="3">
        <v>2</v>
      </c>
      <c r="G2565" s="3">
        <v>1</v>
      </c>
      <c r="H2565" s="3" t="s">
        <v>1623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1542</v>
      </c>
      <c r="E2566" s="3" t="s">
        <v>471</v>
      </c>
      <c r="F2566" s="3">
        <v>2</v>
      </c>
      <c r="G2566" s="3">
        <v>2</v>
      </c>
      <c r="H2566" s="3" t="s">
        <v>1626</v>
      </c>
      <c r="I2566" s="3" t="s">
        <v>1627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1542</v>
      </c>
      <c r="E2567" s="3" t="s">
        <v>471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1542</v>
      </c>
      <c r="E2568" s="3" t="s">
        <v>471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1542</v>
      </c>
      <c r="E2569" s="3" t="s">
        <v>471</v>
      </c>
      <c r="F2569" s="3">
        <v>2</v>
      </c>
      <c r="G2569" s="3">
        <v>5</v>
      </c>
      <c r="H2569" s="3" t="s">
        <v>1593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1542</v>
      </c>
      <c r="E2570" s="3" t="s">
        <v>471</v>
      </c>
      <c r="F2570" s="3">
        <v>2</v>
      </c>
      <c r="G2570" s="3">
        <v>6</v>
      </c>
      <c r="H2570" s="3" t="s">
        <v>1629</v>
      </c>
      <c r="I2570" s="3" t="s">
        <v>1630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1542</v>
      </c>
      <c r="E2571" s="3" t="s">
        <v>471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1542</v>
      </c>
      <c r="E2572" s="3" t="s">
        <v>471</v>
      </c>
      <c r="F2572" s="3">
        <v>3</v>
      </c>
      <c r="G2572" s="3">
        <v>2</v>
      </c>
      <c r="H2572" s="3" t="s">
        <v>1592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1542</v>
      </c>
      <c r="E2573" s="3" t="s">
        <v>471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1542</v>
      </c>
      <c r="E2574" s="3" t="s">
        <v>471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1542</v>
      </c>
      <c r="E2575" s="3" t="s">
        <v>471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1542</v>
      </c>
      <c r="E2576" s="3" t="s">
        <v>471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1542</v>
      </c>
      <c r="E2577" s="3" t="s">
        <v>471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1542</v>
      </c>
      <c r="E2578" s="3" t="s">
        <v>471</v>
      </c>
      <c r="F2578" s="3">
        <v>4</v>
      </c>
      <c r="G2578" s="3">
        <v>2</v>
      </c>
      <c r="H2578" s="3" t="s">
        <v>1625</v>
      </c>
      <c r="I2578" s="3" t="s">
        <v>1611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1542</v>
      </c>
      <c r="E2579" s="3" t="s">
        <v>471</v>
      </c>
      <c r="F2579" s="3">
        <v>4</v>
      </c>
      <c r="G2579" s="3">
        <v>3</v>
      </c>
      <c r="H2579" s="3" t="s">
        <v>1639</v>
      </c>
      <c r="I2579" s="3" t="s">
        <v>1640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1542</v>
      </c>
      <c r="E2580" s="3" t="s">
        <v>471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1542</v>
      </c>
      <c r="E2581" s="3" t="s">
        <v>471</v>
      </c>
      <c r="F2581" s="3">
        <v>4</v>
      </c>
      <c r="G2581" s="3">
        <v>5</v>
      </c>
      <c r="H2581" s="3" t="s">
        <v>331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1542</v>
      </c>
      <c r="E2582" s="3" t="s">
        <v>471</v>
      </c>
      <c r="F2582" s="3">
        <v>4</v>
      </c>
      <c r="G2582" s="3">
        <v>6</v>
      </c>
      <c r="H2582" s="3" t="s">
        <v>1641</v>
      </c>
      <c r="I2582" s="3" t="s">
        <v>1642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1542</v>
      </c>
      <c r="E2583" s="3" t="s">
        <v>1531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1542</v>
      </c>
      <c r="E2584" s="3" t="s">
        <v>1531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1542</v>
      </c>
      <c r="E2585" s="3" t="s">
        <v>1531</v>
      </c>
      <c r="F2585" s="3">
        <v>1</v>
      </c>
      <c r="G2585" s="3">
        <v>3</v>
      </c>
      <c r="H2585" s="3" t="s">
        <v>1637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1542</v>
      </c>
      <c r="E2586" s="3" t="s">
        <v>1531</v>
      </c>
      <c r="F2586" s="3">
        <v>1</v>
      </c>
      <c r="G2586" s="3">
        <v>4</v>
      </c>
      <c r="H2586" s="3" t="s">
        <v>1629</v>
      </c>
      <c r="I2586" s="3" t="s">
        <v>1630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1542</v>
      </c>
      <c r="E2587" s="3" t="s">
        <v>1531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1542</v>
      </c>
      <c r="E2588" s="3" t="s">
        <v>1531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1542</v>
      </c>
      <c r="E2589" s="3" t="s">
        <v>1531</v>
      </c>
      <c r="F2589" s="3">
        <v>2</v>
      </c>
      <c r="G2589" s="3">
        <v>3</v>
      </c>
      <c r="H2589" s="3" t="s">
        <v>1631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1542</v>
      </c>
      <c r="E2590" s="3" t="s">
        <v>1531</v>
      </c>
      <c r="F2590" s="3">
        <v>2</v>
      </c>
      <c r="G2590" s="3">
        <v>4</v>
      </c>
      <c r="H2590" s="3" t="s">
        <v>1593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1542</v>
      </c>
      <c r="E2591" s="3" t="s">
        <v>1531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1542</v>
      </c>
      <c r="E2592" s="3" t="s">
        <v>1531</v>
      </c>
      <c r="F2592" s="3">
        <v>3</v>
      </c>
      <c r="G2592" s="3">
        <v>2</v>
      </c>
      <c r="H2592" s="3" t="s">
        <v>1544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1542</v>
      </c>
      <c r="E2593" s="3" t="s">
        <v>1531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1542</v>
      </c>
      <c r="E2594" s="3" t="s">
        <v>1531</v>
      </c>
      <c r="F2594" s="3">
        <v>3</v>
      </c>
      <c r="G2594" s="3">
        <v>4</v>
      </c>
      <c r="H2594" s="3" t="s">
        <v>1641</v>
      </c>
      <c r="I2594" s="3" t="s">
        <v>1642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1542</v>
      </c>
      <c r="E2595" s="3" t="s">
        <v>1531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1542</v>
      </c>
      <c r="E2596" s="3" t="s">
        <v>1531</v>
      </c>
      <c r="F2596" s="3">
        <v>4</v>
      </c>
      <c r="G2596" s="3">
        <v>2</v>
      </c>
      <c r="H2596" s="3" t="s">
        <v>331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1542</v>
      </c>
      <c r="E2597" s="3" t="s">
        <v>1531</v>
      </c>
      <c r="F2597" s="3">
        <v>4</v>
      </c>
      <c r="G2597" s="3">
        <v>3</v>
      </c>
      <c r="H2597" s="3" t="s">
        <v>1638</v>
      </c>
      <c r="I2597" s="3" t="s">
        <v>1636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1542</v>
      </c>
      <c r="E2598" s="3" t="s">
        <v>1531</v>
      </c>
      <c r="F2598" s="3">
        <v>4</v>
      </c>
      <c r="G2598" s="3">
        <v>4</v>
      </c>
      <c r="H2598" s="3" t="s">
        <v>1639</v>
      </c>
      <c r="I2598" s="3" t="s">
        <v>1640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1542</v>
      </c>
      <c r="E2599" s="3" t="s">
        <v>1532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1542</v>
      </c>
      <c r="E2600" s="3" t="s">
        <v>1532</v>
      </c>
      <c r="F2600" s="3">
        <v>1</v>
      </c>
      <c r="G2600" s="3">
        <v>2</v>
      </c>
      <c r="H2600" s="3" t="s">
        <v>1608</v>
      </c>
      <c r="I2600" s="3" t="s">
        <v>1616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1542</v>
      </c>
      <c r="E2601" s="3" t="s">
        <v>1532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1542</v>
      </c>
      <c r="E2602" s="3" t="s">
        <v>1532</v>
      </c>
      <c r="F2602" s="3">
        <v>1</v>
      </c>
      <c r="G2602" s="3">
        <v>4</v>
      </c>
      <c r="H2602" s="3" t="s">
        <v>1626</v>
      </c>
      <c r="I2602" s="3" t="s">
        <v>1627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1542</v>
      </c>
      <c r="E2603" s="3" t="s">
        <v>1532</v>
      </c>
      <c r="F2603" s="3">
        <v>1</v>
      </c>
      <c r="G2603" s="3">
        <v>5</v>
      </c>
      <c r="H2603" s="3" t="s">
        <v>1592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1542</v>
      </c>
      <c r="E2604" s="3" t="s">
        <v>1532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1542</v>
      </c>
      <c r="E2605" s="3" t="s">
        <v>1532</v>
      </c>
      <c r="F2605" s="3">
        <v>2</v>
      </c>
      <c r="G2605" s="3">
        <v>1</v>
      </c>
      <c r="H2605" s="3" t="s">
        <v>1623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1542</v>
      </c>
      <c r="E2606" s="3" t="s">
        <v>1532</v>
      </c>
      <c r="F2606" s="3">
        <v>2</v>
      </c>
      <c r="G2606" s="3">
        <v>2</v>
      </c>
      <c r="H2606" s="3" t="s">
        <v>1625</v>
      </c>
      <c r="I2606" s="3" t="s">
        <v>1611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1542</v>
      </c>
      <c r="E2607" s="3" t="s">
        <v>1532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1542</v>
      </c>
      <c r="E2608" s="3" t="s">
        <v>1532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1542</v>
      </c>
      <c r="E2609" s="3" t="s">
        <v>1532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1542</v>
      </c>
      <c r="E2610" s="3" t="s">
        <v>1532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1542</v>
      </c>
      <c r="E2611" s="3" t="s">
        <v>382</v>
      </c>
      <c r="F2611" s="3">
        <v>1</v>
      </c>
      <c r="G2611" s="3">
        <v>1</v>
      </c>
      <c r="H2611" s="3" t="s">
        <v>1608</v>
      </c>
      <c r="I2611" s="3" t="s">
        <v>1616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1542</v>
      </c>
      <c r="E2612" s="3" t="s">
        <v>382</v>
      </c>
      <c r="F2612" s="3">
        <v>1</v>
      </c>
      <c r="G2612" s="3">
        <v>2</v>
      </c>
      <c r="H2612" s="3" t="s">
        <v>1623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1542</v>
      </c>
      <c r="E2613" s="3" t="s">
        <v>382</v>
      </c>
      <c r="F2613" s="3">
        <v>1</v>
      </c>
      <c r="G2613" s="3">
        <v>3</v>
      </c>
      <c r="H2613" s="3" t="s">
        <v>1625</v>
      </c>
      <c r="I2613" s="3" t="s">
        <v>1611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1542</v>
      </c>
      <c r="E2614" s="3" t="s">
        <v>382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1542</v>
      </c>
      <c r="E2615" s="3" t="s">
        <v>382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1542</v>
      </c>
      <c r="E2616" s="3" t="s">
        <v>382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1542</v>
      </c>
      <c r="E2617" s="3" t="s">
        <v>382</v>
      </c>
      <c r="F2617" s="3">
        <v>2</v>
      </c>
      <c r="G2617" s="3">
        <v>1</v>
      </c>
      <c r="H2617" s="3" t="s">
        <v>1592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1542</v>
      </c>
      <c r="E2618" s="3" t="s">
        <v>382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1542</v>
      </c>
      <c r="E2619" s="3" t="s">
        <v>382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1542</v>
      </c>
      <c r="E2620" s="3" t="s">
        <v>382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1542</v>
      </c>
      <c r="E2621" s="3" t="s">
        <v>382</v>
      </c>
      <c r="F2621" s="3">
        <v>2</v>
      </c>
      <c r="G2621" s="3">
        <v>5</v>
      </c>
      <c r="H2621" s="3" t="s">
        <v>1626</v>
      </c>
      <c r="I2621" s="3" t="s">
        <v>1627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1542</v>
      </c>
      <c r="E2622" s="3" t="s">
        <v>382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1542</v>
      </c>
      <c r="E2623" s="3" t="s">
        <v>471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1542</v>
      </c>
      <c r="E2624" s="3" t="s">
        <v>471</v>
      </c>
      <c r="F2624" s="3">
        <v>1</v>
      </c>
      <c r="G2624" s="3">
        <v>2</v>
      </c>
      <c r="H2624" s="3" t="s">
        <v>1608</v>
      </c>
      <c r="I2624" s="3" t="s">
        <v>1616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1542</v>
      </c>
      <c r="E2625" s="3" t="s">
        <v>471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1542</v>
      </c>
      <c r="E2626" s="3" t="s">
        <v>471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1542</v>
      </c>
      <c r="E2627" s="3" t="s">
        <v>471</v>
      </c>
      <c r="F2627" s="3">
        <v>1</v>
      </c>
      <c r="G2627" s="3">
        <v>5</v>
      </c>
      <c r="H2627" s="3" t="s">
        <v>1632</v>
      </c>
      <c r="I2627" s="3" t="s">
        <v>1633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1542</v>
      </c>
      <c r="E2628" s="3" t="s">
        <v>471</v>
      </c>
      <c r="F2628" s="3">
        <v>1</v>
      </c>
      <c r="G2628" s="3">
        <v>6</v>
      </c>
      <c r="H2628" s="3" t="s">
        <v>331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1542</v>
      </c>
      <c r="E2629" s="3" t="s">
        <v>471</v>
      </c>
      <c r="F2629" s="3">
        <v>2</v>
      </c>
      <c r="G2629" s="3">
        <v>1</v>
      </c>
      <c r="H2629" s="3" t="s">
        <v>1544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1542</v>
      </c>
      <c r="E2630" s="3" t="s">
        <v>471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1542</v>
      </c>
      <c r="E2631" s="3" t="s">
        <v>471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1542</v>
      </c>
      <c r="E2632" s="3" t="s">
        <v>471</v>
      </c>
      <c r="F2632" s="3">
        <v>2</v>
      </c>
      <c r="G2632" s="3">
        <v>4</v>
      </c>
      <c r="H2632" s="3" t="s">
        <v>1631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1542</v>
      </c>
      <c r="E2633" s="3" t="s">
        <v>471</v>
      </c>
      <c r="F2633" s="3">
        <v>2</v>
      </c>
      <c r="G2633" s="3">
        <v>5</v>
      </c>
      <c r="H2633" s="3" t="s">
        <v>1641</v>
      </c>
      <c r="I2633" s="3" t="s">
        <v>1642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1542</v>
      </c>
      <c r="E2634" s="3" t="s">
        <v>471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1542</v>
      </c>
      <c r="E2635" s="3" t="s">
        <v>471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1542</v>
      </c>
      <c r="E2636" s="3" t="s">
        <v>471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1542</v>
      </c>
      <c r="E2637" s="3" t="s">
        <v>471</v>
      </c>
      <c r="F2637" s="3">
        <v>3</v>
      </c>
      <c r="G2637" s="3">
        <v>2</v>
      </c>
      <c r="H2637" s="3" t="s">
        <v>1593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1542</v>
      </c>
      <c r="E2638" s="3" t="s">
        <v>471</v>
      </c>
      <c r="F2638" s="3">
        <v>3</v>
      </c>
      <c r="G2638" s="3">
        <v>3</v>
      </c>
      <c r="H2638" s="3" t="s">
        <v>1625</v>
      </c>
      <c r="I2638" s="3" t="s">
        <v>1611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1542</v>
      </c>
      <c r="E2639" s="3" t="s">
        <v>471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1542</v>
      </c>
      <c r="E2640" s="3" t="s">
        <v>471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1542</v>
      </c>
      <c r="E2641" s="3" t="s">
        <v>471</v>
      </c>
      <c r="F2641" s="3">
        <v>3</v>
      </c>
      <c r="G2641" s="3">
        <v>6</v>
      </c>
      <c r="H2641" s="3" t="s">
        <v>1629</v>
      </c>
      <c r="I2641" s="3" t="s">
        <v>1630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1542</v>
      </c>
      <c r="E2642" s="3" t="s">
        <v>471</v>
      </c>
      <c r="F2642" s="3">
        <v>3</v>
      </c>
      <c r="G2642" s="3">
        <v>7</v>
      </c>
      <c r="H2642" s="3" t="s">
        <v>1638</v>
      </c>
      <c r="I2642" s="3" t="s">
        <v>1636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1542</v>
      </c>
      <c r="E2643" s="3" t="s">
        <v>471</v>
      </c>
      <c r="F2643" s="3">
        <v>4</v>
      </c>
      <c r="G2643" s="3">
        <v>1</v>
      </c>
      <c r="H2643" s="3" t="s">
        <v>1592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1542</v>
      </c>
      <c r="E2644" s="3" t="s">
        <v>471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1542</v>
      </c>
      <c r="E2645" s="3" t="s">
        <v>471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1542</v>
      </c>
      <c r="E2646" s="3" t="s">
        <v>471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1542</v>
      </c>
      <c r="E2647" s="3" t="s">
        <v>471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1542</v>
      </c>
      <c r="E2648" s="3" t="s">
        <v>471</v>
      </c>
      <c r="F2648" s="3">
        <v>4</v>
      </c>
      <c r="G2648" s="3">
        <v>6</v>
      </c>
      <c r="H2648" s="3" t="s">
        <v>1626</v>
      </c>
      <c r="I2648" s="3" t="s">
        <v>1627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1542</v>
      </c>
      <c r="E2649" s="3" t="s">
        <v>471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1542</v>
      </c>
      <c r="E2650" s="3" t="s">
        <v>1531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1542</v>
      </c>
      <c r="E2651" s="3" t="s">
        <v>1531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1542</v>
      </c>
      <c r="E2652" s="3" t="s">
        <v>1531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1542</v>
      </c>
      <c r="E2653" s="3" t="s">
        <v>1531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1542</v>
      </c>
      <c r="E2654" s="3" t="s">
        <v>1531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1542</v>
      </c>
      <c r="E2655" s="3" t="s">
        <v>1531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1542</v>
      </c>
      <c r="E2656" s="3" t="s">
        <v>1531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1542</v>
      </c>
      <c r="E2657" s="3" t="s">
        <v>1531</v>
      </c>
      <c r="F2657" s="3">
        <v>2</v>
      </c>
      <c r="G2657" s="3">
        <v>4</v>
      </c>
      <c r="H2657" s="3" t="s">
        <v>331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1542</v>
      </c>
      <c r="E2658" s="3" t="s">
        <v>1531</v>
      </c>
      <c r="F2658" s="3">
        <v>2</v>
      </c>
      <c r="G2658" s="3">
        <v>5</v>
      </c>
      <c r="H2658" s="3" t="s">
        <v>1641</v>
      </c>
      <c r="I2658" s="3" t="s">
        <v>1642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1542</v>
      </c>
      <c r="E2659" s="3" t="s">
        <v>1531</v>
      </c>
      <c r="F2659" s="3">
        <v>3</v>
      </c>
      <c r="G2659" s="3">
        <v>1</v>
      </c>
      <c r="H2659" s="3" t="s">
        <v>1626</v>
      </c>
      <c r="I2659" s="3" t="s">
        <v>1627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1542</v>
      </c>
      <c r="E2660" s="3" t="s">
        <v>1531</v>
      </c>
      <c r="F2660" s="3">
        <v>3</v>
      </c>
      <c r="G2660" s="3">
        <v>2</v>
      </c>
      <c r="H2660" s="3" t="s">
        <v>1631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1542</v>
      </c>
      <c r="E2661" s="3" t="s">
        <v>1531</v>
      </c>
      <c r="F2661" s="3">
        <v>3</v>
      </c>
      <c r="G2661" s="3">
        <v>3</v>
      </c>
      <c r="H2661" s="3" t="s">
        <v>1638</v>
      </c>
      <c r="I2661" s="3" t="s">
        <v>1636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1542</v>
      </c>
      <c r="E2662" s="3" t="s">
        <v>1531</v>
      </c>
      <c r="F2662" s="3">
        <v>3</v>
      </c>
      <c r="G2662" s="3">
        <v>4</v>
      </c>
      <c r="H2662" s="3" t="s">
        <v>1632</v>
      </c>
      <c r="I2662" s="3" t="s">
        <v>1633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1542</v>
      </c>
      <c r="E2663" s="3" t="s">
        <v>1531</v>
      </c>
      <c r="F2663" s="3">
        <v>3</v>
      </c>
      <c r="G2663" s="3">
        <v>5</v>
      </c>
      <c r="H2663" s="3" t="s">
        <v>1625</v>
      </c>
      <c r="I2663" s="3" t="s">
        <v>1611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1542</v>
      </c>
      <c r="E2664" s="3" t="s">
        <v>1531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1542</v>
      </c>
      <c r="E2665" s="3" t="s">
        <v>1531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1542</v>
      </c>
      <c r="E2666" s="3" t="s">
        <v>1531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1542</v>
      </c>
      <c r="E2667" s="3" t="s">
        <v>1531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1542</v>
      </c>
      <c r="E2668" s="3" t="s">
        <v>1531</v>
      </c>
      <c r="F2668" s="3">
        <v>4</v>
      </c>
      <c r="G2668" s="3">
        <v>5</v>
      </c>
      <c r="H2668" s="3" t="s">
        <v>1629</v>
      </c>
      <c r="I2668" s="3" t="s">
        <v>1630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1542</v>
      </c>
      <c r="E2669" s="3" t="s">
        <v>1532</v>
      </c>
      <c r="F2669" s="3">
        <v>1</v>
      </c>
      <c r="G2669" s="3">
        <v>1</v>
      </c>
      <c r="H2669" s="3" t="s">
        <v>1592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1542</v>
      </c>
      <c r="E2670" s="3" t="s">
        <v>1532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1542</v>
      </c>
      <c r="E2671" s="3" t="s">
        <v>1532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1542</v>
      </c>
      <c r="E2672" s="3" t="s">
        <v>1532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1542</v>
      </c>
      <c r="E2673" s="3" t="s">
        <v>1532</v>
      </c>
      <c r="F2673" s="3">
        <v>1</v>
      </c>
      <c r="G2673" s="3">
        <v>5</v>
      </c>
      <c r="H2673" s="3" t="s">
        <v>1593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1542</v>
      </c>
      <c r="E2674" s="3" t="s">
        <v>1532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1542</v>
      </c>
      <c r="E2675" s="3" t="s">
        <v>1532</v>
      </c>
      <c r="F2675" s="3">
        <v>2</v>
      </c>
      <c r="G2675" s="3">
        <v>1</v>
      </c>
      <c r="H2675" s="3" t="s">
        <v>1608</v>
      </c>
      <c r="I2675" s="3" t="s">
        <v>1616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1542</v>
      </c>
      <c r="E2676" s="3" t="s">
        <v>1532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1542</v>
      </c>
      <c r="E2677" s="3" t="s">
        <v>1532</v>
      </c>
      <c r="F2677" s="3">
        <v>2</v>
      </c>
      <c r="G2677" s="3">
        <v>3</v>
      </c>
      <c r="H2677" s="3" t="s">
        <v>1626</v>
      </c>
      <c r="I2677" s="3" t="s">
        <v>1627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1542</v>
      </c>
      <c r="E2678" s="3" t="s">
        <v>1532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1542</v>
      </c>
      <c r="E2679" s="3" t="s">
        <v>1532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1542</v>
      </c>
      <c r="E2680" s="3" t="s">
        <v>1532</v>
      </c>
      <c r="F2680" s="3">
        <v>2</v>
      </c>
      <c r="G2680" s="3">
        <v>6</v>
      </c>
      <c r="H2680" s="3" t="s">
        <v>1544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1542</v>
      </c>
      <c r="E2681" s="3" t="s">
        <v>382</v>
      </c>
      <c r="F2681" s="3">
        <v>1</v>
      </c>
      <c r="G2681" s="3">
        <v>1</v>
      </c>
      <c r="H2681" s="3" t="s">
        <v>1592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1542</v>
      </c>
      <c r="E2682" s="3" t="s">
        <v>382</v>
      </c>
      <c r="F2682" s="3">
        <v>1</v>
      </c>
      <c r="G2682" s="3">
        <v>2</v>
      </c>
      <c r="H2682" s="3" t="s">
        <v>1608</v>
      </c>
      <c r="I2682" s="3" t="s">
        <v>1616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1542</v>
      </c>
      <c r="E2683" s="3" t="s">
        <v>382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1542</v>
      </c>
      <c r="E2684" s="3" t="s">
        <v>382</v>
      </c>
      <c r="F2684" s="3">
        <v>1</v>
      </c>
      <c r="G2684" s="3">
        <v>4</v>
      </c>
      <c r="H2684" s="3" t="s">
        <v>1626</v>
      </c>
      <c r="I2684" s="3" t="s">
        <v>1627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1542</v>
      </c>
      <c r="E2685" s="3" t="s">
        <v>382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1542</v>
      </c>
      <c r="E2686" s="3" t="s">
        <v>382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1542</v>
      </c>
      <c r="E2687" s="3" t="s">
        <v>382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1542</v>
      </c>
      <c r="E2688" s="3" t="s">
        <v>382</v>
      </c>
      <c r="F2688" s="3">
        <v>2</v>
      </c>
      <c r="G2688" s="3">
        <v>2</v>
      </c>
      <c r="H2688" s="3" t="s">
        <v>1544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1542</v>
      </c>
      <c r="E2689" s="3" t="s">
        <v>382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1542</v>
      </c>
      <c r="E2690" s="3" t="s">
        <v>382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1542</v>
      </c>
      <c r="E2691" s="3" t="s">
        <v>382</v>
      </c>
      <c r="F2691" s="3">
        <v>2</v>
      </c>
      <c r="G2691" s="3">
        <v>5</v>
      </c>
      <c r="H2691" s="3" t="s">
        <v>1593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1542</v>
      </c>
      <c r="E2692" s="3" t="s">
        <v>382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1643</v>
      </c>
      <c r="B2693" s="3">
        <v>2016</v>
      </c>
      <c r="C2693" s="22">
        <v>42295</v>
      </c>
      <c r="D2693" s="3" t="s">
        <v>1547</v>
      </c>
      <c r="E2693" s="3" t="s">
        <v>471</v>
      </c>
      <c r="F2693" s="3">
        <v>1</v>
      </c>
      <c r="G2693" s="3">
        <v>1</v>
      </c>
      <c r="H2693" s="3" t="s">
        <v>1592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1643</v>
      </c>
      <c r="B2694" s="3">
        <v>2016</v>
      </c>
      <c r="C2694" s="22">
        <v>42295</v>
      </c>
      <c r="D2694" s="3" t="s">
        <v>1547</v>
      </c>
      <c r="E2694" s="3" t="s">
        <v>471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1643</v>
      </c>
      <c r="B2695" s="3">
        <v>2016</v>
      </c>
      <c r="C2695" s="22">
        <v>42295</v>
      </c>
      <c r="D2695" s="3" t="s">
        <v>1547</v>
      </c>
      <c r="E2695" s="3" t="s">
        <v>471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1643</v>
      </c>
      <c r="B2696" s="3">
        <v>2016</v>
      </c>
      <c r="C2696" s="22">
        <v>42295</v>
      </c>
      <c r="D2696" s="3" t="s">
        <v>1547</v>
      </c>
      <c r="E2696" s="3" t="s">
        <v>471</v>
      </c>
      <c r="F2696" s="3">
        <v>1</v>
      </c>
      <c r="G2696" s="3">
        <v>4</v>
      </c>
      <c r="H2696" s="3" t="s">
        <v>1644</v>
      </c>
      <c r="I2696" s="3" t="s">
        <v>1645</v>
      </c>
      <c r="J2696" s="3">
        <v>20.9</v>
      </c>
      <c r="K2696" s="3">
        <v>11</v>
      </c>
    </row>
    <row r="2697" spans="1:11" x14ac:dyDescent="0.35">
      <c r="A2697" s="3" t="s">
        <v>1643</v>
      </c>
      <c r="B2697" s="3">
        <v>2016</v>
      </c>
      <c r="C2697" s="22">
        <v>42295</v>
      </c>
      <c r="D2697" s="3" t="s">
        <v>1547</v>
      </c>
      <c r="E2697" s="3" t="s">
        <v>471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1643</v>
      </c>
      <c r="B2698" s="3">
        <v>2016</v>
      </c>
      <c r="C2698" s="22">
        <v>42295</v>
      </c>
      <c r="D2698" s="3" t="s">
        <v>1547</v>
      </c>
      <c r="E2698" s="3" t="s">
        <v>471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1643</v>
      </c>
      <c r="B2699" s="3">
        <v>2016</v>
      </c>
      <c r="C2699" s="22">
        <v>42295</v>
      </c>
      <c r="D2699" s="3" t="s">
        <v>1547</v>
      </c>
      <c r="E2699" s="3" t="s">
        <v>471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1643</v>
      </c>
      <c r="B2700" s="3">
        <v>2016</v>
      </c>
      <c r="C2700" s="22">
        <v>42295</v>
      </c>
      <c r="D2700" s="3" t="s">
        <v>1547</v>
      </c>
      <c r="E2700" s="3" t="s">
        <v>471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1643</v>
      </c>
      <c r="B2701" s="3">
        <v>2016</v>
      </c>
      <c r="C2701" s="22">
        <v>42295</v>
      </c>
      <c r="D2701" s="3" t="s">
        <v>1547</v>
      </c>
      <c r="E2701" s="3" t="s">
        <v>471</v>
      </c>
      <c r="F2701" s="3">
        <v>2</v>
      </c>
      <c r="G2701" s="3">
        <v>3</v>
      </c>
      <c r="H2701" s="3" t="s">
        <v>1634</v>
      </c>
      <c r="I2701" s="3" t="s">
        <v>1627</v>
      </c>
      <c r="J2701" s="3">
        <v>24.1</v>
      </c>
      <c r="K2701" s="3">
        <v>6</v>
      </c>
    </row>
    <row r="2702" spans="1:11" x14ac:dyDescent="0.35">
      <c r="A2702" s="3" t="s">
        <v>1643</v>
      </c>
      <c r="B2702" s="3">
        <v>2016</v>
      </c>
      <c r="C2702" s="22">
        <v>42295</v>
      </c>
      <c r="D2702" s="3" t="s">
        <v>1547</v>
      </c>
      <c r="E2702" s="3" t="s">
        <v>471</v>
      </c>
      <c r="F2702" s="3">
        <v>2</v>
      </c>
      <c r="G2702" s="3">
        <v>4</v>
      </c>
      <c r="H2702" s="3" t="s">
        <v>423</v>
      </c>
      <c r="I2702" s="3" t="s">
        <v>1640</v>
      </c>
      <c r="J2702" s="3">
        <v>22.1</v>
      </c>
      <c r="K2702" s="3">
        <v>18</v>
      </c>
    </row>
    <row r="2703" spans="1:11" x14ac:dyDescent="0.35">
      <c r="A2703" s="3" t="s">
        <v>1643</v>
      </c>
      <c r="B2703" s="3">
        <v>2016</v>
      </c>
      <c r="C2703" s="22">
        <v>42295</v>
      </c>
      <c r="D2703" s="3" t="s">
        <v>1547</v>
      </c>
      <c r="E2703" s="3" t="s">
        <v>471</v>
      </c>
      <c r="F2703" s="3">
        <v>2</v>
      </c>
      <c r="G2703" s="3">
        <v>5</v>
      </c>
      <c r="H2703" s="3" t="s">
        <v>331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1643</v>
      </c>
      <c r="B2704" s="3">
        <v>2016</v>
      </c>
      <c r="C2704" s="22">
        <v>42295</v>
      </c>
      <c r="D2704" s="3" t="s">
        <v>1547</v>
      </c>
      <c r="E2704" s="3" t="s">
        <v>471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1643</v>
      </c>
      <c r="B2705" s="3">
        <v>2016</v>
      </c>
      <c r="C2705" s="22">
        <v>42295</v>
      </c>
      <c r="D2705" s="3" t="s">
        <v>1547</v>
      </c>
      <c r="E2705" s="3" t="s">
        <v>471</v>
      </c>
      <c r="F2705" s="3">
        <v>3</v>
      </c>
      <c r="G2705" s="3">
        <v>1</v>
      </c>
      <c r="H2705" s="3" t="s">
        <v>1626</v>
      </c>
      <c r="I2705" s="3" t="s">
        <v>1627</v>
      </c>
      <c r="J2705" s="3">
        <v>27.3</v>
      </c>
      <c r="K2705" s="3">
        <v>2</v>
      </c>
    </row>
    <row r="2706" spans="1:11" x14ac:dyDescent="0.35">
      <c r="A2706" s="3" t="s">
        <v>1643</v>
      </c>
      <c r="B2706" s="3">
        <v>2016</v>
      </c>
      <c r="C2706" s="22">
        <v>42295</v>
      </c>
      <c r="D2706" s="3" t="s">
        <v>1547</v>
      </c>
      <c r="E2706" s="3" t="s">
        <v>471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1643</v>
      </c>
      <c r="B2707" s="3">
        <v>2016</v>
      </c>
      <c r="C2707" s="22">
        <v>42295</v>
      </c>
      <c r="D2707" s="3" t="s">
        <v>1547</v>
      </c>
      <c r="E2707" s="3" t="s">
        <v>471</v>
      </c>
      <c r="F2707" s="3">
        <v>3</v>
      </c>
      <c r="G2707" s="3">
        <v>3</v>
      </c>
      <c r="H2707" s="3" t="s">
        <v>1544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1643</v>
      </c>
      <c r="B2708" s="3">
        <v>2016</v>
      </c>
      <c r="C2708" s="22">
        <v>42295</v>
      </c>
      <c r="D2708" s="3" t="s">
        <v>1547</v>
      </c>
      <c r="E2708" s="3" t="s">
        <v>471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1643</v>
      </c>
      <c r="B2709" s="3">
        <v>2016</v>
      </c>
      <c r="C2709" s="22">
        <v>42295</v>
      </c>
      <c r="D2709" s="3" t="s">
        <v>1547</v>
      </c>
      <c r="E2709" s="3" t="s">
        <v>471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1643</v>
      </c>
      <c r="B2710" s="3">
        <v>2016</v>
      </c>
      <c r="C2710" s="22">
        <v>42295</v>
      </c>
      <c r="D2710" s="3" t="s">
        <v>1547</v>
      </c>
      <c r="E2710" s="3" t="s">
        <v>471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1643</v>
      </c>
      <c r="B2711" s="3">
        <v>2016</v>
      </c>
      <c r="C2711" s="22">
        <v>42295</v>
      </c>
      <c r="D2711" s="3" t="s">
        <v>1547</v>
      </c>
      <c r="E2711" s="3" t="s">
        <v>471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1643</v>
      </c>
      <c r="B2712" s="3">
        <v>2016</v>
      </c>
      <c r="C2712" s="22">
        <v>42295</v>
      </c>
      <c r="D2712" s="3" t="s">
        <v>1547</v>
      </c>
      <c r="E2712" s="3" t="s">
        <v>1531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1643</v>
      </c>
      <c r="B2713" s="3">
        <v>2016</v>
      </c>
      <c r="C2713" s="22">
        <v>42295</v>
      </c>
      <c r="D2713" s="3" t="s">
        <v>1547</v>
      </c>
      <c r="E2713" s="3" t="s">
        <v>1531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1643</v>
      </c>
      <c r="B2714" s="3">
        <v>2016</v>
      </c>
      <c r="C2714" s="22">
        <v>42295</v>
      </c>
      <c r="D2714" s="3" t="s">
        <v>1547</v>
      </c>
      <c r="E2714" s="3" t="s">
        <v>1531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1643</v>
      </c>
      <c r="B2715" s="3">
        <v>2016</v>
      </c>
      <c r="C2715" s="22">
        <v>42295</v>
      </c>
      <c r="D2715" s="3" t="s">
        <v>1547</v>
      </c>
      <c r="E2715" s="3" t="s">
        <v>1531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1643</v>
      </c>
      <c r="B2716" s="3">
        <v>2016</v>
      </c>
      <c r="C2716" s="22">
        <v>42295</v>
      </c>
      <c r="D2716" s="3" t="s">
        <v>1547</v>
      </c>
      <c r="E2716" s="3" t="s">
        <v>1531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1643</v>
      </c>
      <c r="B2717" s="3">
        <v>2016</v>
      </c>
      <c r="C2717" s="22">
        <v>42295</v>
      </c>
      <c r="D2717" s="3" t="s">
        <v>1547</v>
      </c>
      <c r="E2717" s="3" t="s">
        <v>1531</v>
      </c>
      <c r="F2717" s="3">
        <v>1</v>
      </c>
      <c r="G2717" s="3">
        <v>6</v>
      </c>
      <c r="H2717" s="3" t="s">
        <v>423</v>
      </c>
      <c r="I2717" s="3" t="s">
        <v>1640</v>
      </c>
      <c r="J2717" s="3">
        <v>22.1</v>
      </c>
      <c r="K2717" s="3">
        <v>18</v>
      </c>
    </row>
    <row r="2718" spans="1:11" x14ac:dyDescent="0.35">
      <c r="A2718" s="3" t="s">
        <v>1643</v>
      </c>
      <c r="B2718" s="3">
        <v>2016</v>
      </c>
      <c r="C2718" s="22">
        <v>42295</v>
      </c>
      <c r="D2718" s="3" t="s">
        <v>1547</v>
      </c>
      <c r="E2718" s="3" t="s">
        <v>1531</v>
      </c>
      <c r="F2718" s="3">
        <v>1</v>
      </c>
      <c r="G2718" s="3">
        <v>7</v>
      </c>
      <c r="H2718" s="3" t="s">
        <v>1544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1643</v>
      </c>
      <c r="B2719" s="3">
        <v>2016</v>
      </c>
      <c r="C2719" s="22">
        <v>42295</v>
      </c>
      <c r="D2719" s="3" t="s">
        <v>1547</v>
      </c>
      <c r="E2719" s="3" t="s">
        <v>1531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1643</v>
      </c>
      <c r="B2720" s="3">
        <v>2016</v>
      </c>
      <c r="C2720" s="22">
        <v>42295</v>
      </c>
      <c r="D2720" s="3" t="s">
        <v>1547</v>
      </c>
      <c r="E2720" s="3" t="s">
        <v>1531</v>
      </c>
      <c r="F2720" s="3">
        <v>2</v>
      </c>
      <c r="G2720" s="3">
        <v>2</v>
      </c>
      <c r="H2720" s="3" t="s">
        <v>1634</v>
      </c>
      <c r="I2720" s="3" t="s">
        <v>1627</v>
      </c>
      <c r="J2720" s="3">
        <v>24.1</v>
      </c>
      <c r="K2720" s="3">
        <v>6</v>
      </c>
    </row>
    <row r="2721" spans="1:11" x14ac:dyDescent="0.35">
      <c r="A2721" s="3" t="s">
        <v>1643</v>
      </c>
      <c r="B2721" s="3">
        <v>2016</v>
      </c>
      <c r="C2721" s="22">
        <v>42295</v>
      </c>
      <c r="D2721" s="3" t="s">
        <v>1547</v>
      </c>
      <c r="E2721" s="3" t="s">
        <v>1531</v>
      </c>
      <c r="F2721" s="3">
        <v>2</v>
      </c>
      <c r="G2721" s="3">
        <v>3</v>
      </c>
      <c r="H2721" s="3" t="s">
        <v>1644</v>
      </c>
      <c r="I2721" s="3" t="s">
        <v>1645</v>
      </c>
      <c r="J2721" s="3">
        <v>20.9</v>
      </c>
      <c r="K2721" s="3">
        <v>11</v>
      </c>
    </row>
    <row r="2722" spans="1:11" x14ac:dyDescent="0.35">
      <c r="A2722" s="3" t="s">
        <v>1643</v>
      </c>
      <c r="B2722" s="3">
        <v>2016</v>
      </c>
      <c r="C2722" s="22">
        <v>42295</v>
      </c>
      <c r="D2722" s="3" t="s">
        <v>1547</v>
      </c>
      <c r="E2722" s="3" t="s">
        <v>1531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1643</v>
      </c>
      <c r="B2723" s="3">
        <v>2016</v>
      </c>
      <c r="C2723" s="22">
        <v>42295</v>
      </c>
      <c r="D2723" s="3" t="s">
        <v>1547</v>
      </c>
      <c r="E2723" s="3" t="s">
        <v>1531</v>
      </c>
      <c r="F2723" s="3">
        <v>2</v>
      </c>
      <c r="G2723" s="3">
        <v>5</v>
      </c>
      <c r="H2723" s="3" t="s">
        <v>331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1643</v>
      </c>
      <c r="B2724" s="3">
        <v>2016</v>
      </c>
      <c r="C2724" s="22">
        <v>42295</v>
      </c>
      <c r="D2724" s="3" t="s">
        <v>1547</v>
      </c>
      <c r="E2724" s="3" t="s">
        <v>1531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1643</v>
      </c>
      <c r="B2725" s="3">
        <v>2016</v>
      </c>
      <c r="C2725" s="22">
        <v>42295</v>
      </c>
      <c r="D2725" s="3" t="s">
        <v>1547</v>
      </c>
      <c r="E2725" s="3" t="s">
        <v>1532</v>
      </c>
      <c r="F2725" s="3">
        <v>1</v>
      </c>
      <c r="G2725" s="3">
        <v>1</v>
      </c>
      <c r="H2725" s="3" t="s">
        <v>1592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1643</v>
      </c>
      <c r="B2726" s="3">
        <v>2016</v>
      </c>
      <c r="C2726" s="22">
        <v>42295</v>
      </c>
      <c r="D2726" s="3" t="s">
        <v>1547</v>
      </c>
      <c r="E2726" s="3" t="s">
        <v>1532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1643</v>
      </c>
      <c r="B2727" s="3">
        <v>2016</v>
      </c>
      <c r="C2727" s="22">
        <v>42295</v>
      </c>
      <c r="D2727" s="3" t="s">
        <v>1547</v>
      </c>
      <c r="E2727" s="3" t="s">
        <v>1532</v>
      </c>
      <c r="F2727" s="3">
        <v>1</v>
      </c>
      <c r="G2727" s="3">
        <v>3</v>
      </c>
      <c r="H2727" s="3" t="s">
        <v>1626</v>
      </c>
      <c r="I2727" s="3" t="s">
        <v>1627</v>
      </c>
      <c r="J2727" s="3">
        <v>27.3</v>
      </c>
      <c r="K2727" s="3">
        <v>2</v>
      </c>
    </row>
    <row r="2728" spans="1:11" x14ac:dyDescent="0.35">
      <c r="A2728" s="3" t="s">
        <v>1643</v>
      </c>
      <c r="B2728" s="3">
        <v>2016</v>
      </c>
      <c r="C2728" s="22">
        <v>42295</v>
      </c>
      <c r="D2728" s="3" t="s">
        <v>1547</v>
      </c>
      <c r="E2728" s="3" t="s">
        <v>1532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1643</v>
      </c>
      <c r="B2729" s="3">
        <v>2016</v>
      </c>
      <c r="C2729" s="22">
        <v>42295</v>
      </c>
      <c r="D2729" s="3" t="s">
        <v>1547</v>
      </c>
      <c r="E2729" s="3" t="s">
        <v>1532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1643</v>
      </c>
      <c r="B2730" s="3">
        <v>2016</v>
      </c>
      <c r="C2730" s="22">
        <v>42295</v>
      </c>
      <c r="D2730" s="3" t="s">
        <v>1547</v>
      </c>
      <c r="E2730" s="3" t="s">
        <v>1532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1643</v>
      </c>
      <c r="B2731" s="3">
        <v>2016</v>
      </c>
      <c r="C2731" s="22">
        <v>42295</v>
      </c>
      <c r="D2731" s="3" t="s">
        <v>1547</v>
      </c>
      <c r="E2731" s="3" t="s">
        <v>1532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1643</v>
      </c>
      <c r="B2732" s="3">
        <v>2016</v>
      </c>
      <c r="C2732" s="22">
        <v>42295</v>
      </c>
      <c r="D2732" s="3" t="s">
        <v>1547</v>
      </c>
      <c r="E2732" s="3" t="s">
        <v>1532</v>
      </c>
      <c r="F2732" s="3">
        <v>2</v>
      </c>
      <c r="G2732" s="3">
        <v>2</v>
      </c>
      <c r="H2732" s="3" t="s">
        <v>1634</v>
      </c>
      <c r="I2732" s="3" t="s">
        <v>1627</v>
      </c>
      <c r="J2732" s="3">
        <v>24.1</v>
      </c>
      <c r="K2732" s="3">
        <v>6</v>
      </c>
    </row>
    <row r="2733" spans="1:11" x14ac:dyDescent="0.35">
      <c r="A2733" s="3" t="s">
        <v>1643</v>
      </c>
      <c r="B2733" s="3">
        <v>2016</v>
      </c>
      <c r="C2733" s="22">
        <v>42295</v>
      </c>
      <c r="D2733" s="3" t="s">
        <v>1547</v>
      </c>
      <c r="E2733" s="3" t="s">
        <v>1532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1643</v>
      </c>
      <c r="B2734" s="3">
        <v>2016</v>
      </c>
      <c r="C2734" s="22">
        <v>42295</v>
      </c>
      <c r="D2734" s="3" t="s">
        <v>1547</v>
      </c>
      <c r="E2734" s="3" t="s">
        <v>1532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1643</v>
      </c>
      <c r="B2735" s="3">
        <v>2016</v>
      </c>
      <c r="C2735" s="22">
        <v>42295</v>
      </c>
      <c r="D2735" s="3" t="s">
        <v>1547</v>
      </c>
      <c r="E2735" s="3" t="s">
        <v>1532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1643</v>
      </c>
      <c r="B2736" s="3">
        <v>2016</v>
      </c>
      <c r="C2736" s="22">
        <v>42295</v>
      </c>
      <c r="D2736" s="3" t="s">
        <v>1547</v>
      </c>
      <c r="E2736" s="3" t="s">
        <v>1532</v>
      </c>
      <c r="F2736" s="3">
        <v>2</v>
      </c>
      <c r="G2736" s="3">
        <v>6</v>
      </c>
      <c r="H2736" s="3" t="s">
        <v>1644</v>
      </c>
      <c r="I2736" s="3" t="s">
        <v>1645</v>
      </c>
      <c r="J2736" s="3">
        <v>20.9</v>
      </c>
      <c r="K2736" s="3">
        <v>11</v>
      </c>
    </row>
    <row r="2737" spans="1:11" x14ac:dyDescent="0.35">
      <c r="A2737" s="3" t="s">
        <v>1643</v>
      </c>
      <c r="B2737" s="3">
        <v>2016</v>
      </c>
      <c r="C2737" s="22">
        <v>42295</v>
      </c>
      <c r="D2737" s="3" t="s">
        <v>1547</v>
      </c>
      <c r="E2737" s="3" t="s">
        <v>382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1643</v>
      </c>
      <c r="B2738" s="3">
        <v>2016</v>
      </c>
      <c r="C2738" s="22">
        <v>42295</v>
      </c>
      <c r="D2738" s="3" t="s">
        <v>1547</v>
      </c>
      <c r="E2738" s="3" t="s">
        <v>382</v>
      </c>
      <c r="F2738" s="3">
        <v>1</v>
      </c>
      <c r="G2738" s="3">
        <v>2</v>
      </c>
      <c r="H2738" s="3" t="s">
        <v>1626</v>
      </c>
      <c r="I2738" s="3" t="s">
        <v>1627</v>
      </c>
      <c r="J2738" s="3">
        <v>27.3</v>
      </c>
      <c r="K2738" s="3">
        <v>2</v>
      </c>
    </row>
    <row r="2739" spans="1:11" x14ac:dyDescent="0.35">
      <c r="A2739" s="3" t="s">
        <v>1643</v>
      </c>
      <c r="B2739" s="3">
        <v>2016</v>
      </c>
      <c r="C2739" s="22">
        <v>42295</v>
      </c>
      <c r="D2739" s="3" t="s">
        <v>1547</v>
      </c>
      <c r="E2739" s="3" t="s">
        <v>382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1643</v>
      </c>
      <c r="B2740" s="3">
        <v>2016</v>
      </c>
      <c r="C2740" s="22">
        <v>42295</v>
      </c>
      <c r="D2740" s="3" t="s">
        <v>1547</v>
      </c>
      <c r="E2740" s="3" t="s">
        <v>382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1643</v>
      </c>
      <c r="B2741" s="3">
        <v>2016</v>
      </c>
      <c r="C2741" s="22">
        <v>42295</v>
      </c>
      <c r="D2741" s="3" t="s">
        <v>1547</v>
      </c>
      <c r="E2741" s="3" t="s">
        <v>382</v>
      </c>
      <c r="F2741" s="3">
        <v>1</v>
      </c>
      <c r="G2741" s="3">
        <v>5</v>
      </c>
      <c r="H2741" s="3" t="s">
        <v>1592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1643</v>
      </c>
      <c r="B2742" s="3">
        <v>2016</v>
      </c>
      <c r="C2742" s="22">
        <v>42295</v>
      </c>
      <c r="D2742" s="3" t="s">
        <v>1547</v>
      </c>
      <c r="E2742" s="3" t="s">
        <v>382</v>
      </c>
      <c r="F2742" s="3">
        <v>1</v>
      </c>
      <c r="G2742" s="3">
        <v>6</v>
      </c>
      <c r="H2742" s="3" t="s">
        <v>1634</v>
      </c>
      <c r="I2742" s="3" t="s">
        <v>1627</v>
      </c>
      <c r="J2742" s="3">
        <v>24.1</v>
      </c>
      <c r="K2742" s="3">
        <v>6</v>
      </c>
    </row>
    <row r="2743" spans="1:11" x14ac:dyDescent="0.35">
      <c r="A2743" s="3" t="s">
        <v>1643</v>
      </c>
      <c r="B2743" s="3">
        <v>2016</v>
      </c>
      <c r="C2743" s="22">
        <v>42295</v>
      </c>
      <c r="D2743" s="3" t="s">
        <v>1547</v>
      </c>
      <c r="E2743" s="3" t="s">
        <v>382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1643</v>
      </c>
      <c r="B2744" s="3">
        <v>2016</v>
      </c>
      <c r="C2744" s="22">
        <v>42295</v>
      </c>
      <c r="D2744" s="3" t="s">
        <v>1547</v>
      </c>
      <c r="E2744" s="3" t="s">
        <v>382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1643</v>
      </c>
      <c r="B2745" s="3">
        <v>2016</v>
      </c>
      <c r="C2745" s="22">
        <v>42295</v>
      </c>
      <c r="D2745" s="3" t="s">
        <v>1547</v>
      </c>
      <c r="E2745" s="3" t="s">
        <v>382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1643</v>
      </c>
      <c r="B2746" s="3">
        <v>2016</v>
      </c>
      <c r="C2746" s="22">
        <v>42295</v>
      </c>
      <c r="D2746" s="3" t="s">
        <v>1547</v>
      </c>
      <c r="E2746" s="3" t="s">
        <v>382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1643</v>
      </c>
      <c r="B2747" s="3">
        <v>2016</v>
      </c>
      <c r="C2747" s="22">
        <v>42295</v>
      </c>
      <c r="D2747" s="3" t="s">
        <v>1547</v>
      </c>
      <c r="E2747" s="3" t="s">
        <v>382</v>
      </c>
      <c r="F2747" s="3">
        <v>2</v>
      </c>
      <c r="G2747" s="3">
        <v>5</v>
      </c>
      <c r="H2747" s="3" t="s">
        <v>1644</v>
      </c>
      <c r="I2747" s="3" t="s">
        <v>1645</v>
      </c>
      <c r="J2747" s="3">
        <v>20.9</v>
      </c>
      <c r="K2747" s="3">
        <v>11</v>
      </c>
    </row>
    <row r="2748" spans="1:11" x14ac:dyDescent="0.35">
      <c r="A2748" s="3" t="s">
        <v>1643</v>
      </c>
      <c r="B2748" s="3">
        <v>2016</v>
      </c>
      <c r="C2748" s="22">
        <v>42295</v>
      </c>
      <c r="D2748" s="3" t="s">
        <v>1547</v>
      </c>
      <c r="E2748" s="3" t="s">
        <v>382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1530</v>
      </c>
      <c r="E2749" s="3" t="s">
        <v>471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1530</v>
      </c>
      <c r="E2750" s="3" t="s">
        <v>471</v>
      </c>
      <c r="F2750" s="3">
        <v>1</v>
      </c>
      <c r="G2750" s="3">
        <v>2</v>
      </c>
      <c r="H2750" s="3" t="s">
        <v>1646</v>
      </c>
      <c r="I2750" s="3" t="s">
        <v>1604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1530</v>
      </c>
      <c r="E2751" s="3" t="s">
        <v>471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1530</v>
      </c>
      <c r="E2752" s="3" t="s">
        <v>471</v>
      </c>
      <c r="F2752" s="3">
        <v>1</v>
      </c>
      <c r="G2752" s="3">
        <v>4</v>
      </c>
      <c r="H2752" s="3" t="s">
        <v>1647</v>
      </c>
      <c r="I2752" s="3" t="s">
        <v>1648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1530</v>
      </c>
      <c r="E2753" s="3" t="s">
        <v>471</v>
      </c>
      <c r="F2753" s="3">
        <v>1</v>
      </c>
      <c r="G2753" s="3">
        <v>5</v>
      </c>
      <c r="H2753" s="3" t="s">
        <v>1592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1530</v>
      </c>
      <c r="E2754" s="3" t="s">
        <v>471</v>
      </c>
      <c r="F2754" s="3">
        <v>2</v>
      </c>
      <c r="G2754" s="3">
        <v>1</v>
      </c>
      <c r="H2754" s="3" t="s">
        <v>1623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1530</v>
      </c>
      <c r="E2755" s="3" t="s">
        <v>471</v>
      </c>
      <c r="F2755" s="3">
        <v>2</v>
      </c>
      <c r="G2755" s="3">
        <v>2</v>
      </c>
      <c r="H2755" s="3" t="s">
        <v>1625</v>
      </c>
      <c r="I2755" s="3" t="s">
        <v>1611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1530</v>
      </c>
      <c r="E2756" s="3" t="s">
        <v>471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1530</v>
      </c>
      <c r="E2757" s="3" t="s">
        <v>471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1530</v>
      </c>
      <c r="E2758" s="3" t="s">
        <v>471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1530</v>
      </c>
      <c r="E2759" s="3" t="s">
        <v>471</v>
      </c>
      <c r="F2759" s="3">
        <v>2</v>
      </c>
      <c r="G2759" s="3">
        <v>6</v>
      </c>
      <c r="H2759" s="3" t="s">
        <v>420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1530</v>
      </c>
      <c r="E2760" s="3" t="s">
        <v>471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1530</v>
      </c>
      <c r="E2761" s="3" t="s">
        <v>471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1530</v>
      </c>
      <c r="E2762" s="3" t="s">
        <v>471</v>
      </c>
      <c r="F2762" s="3">
        <v>3</v>
      </c>
      <c r="G2762" s="3">
        <v>3</v>
      </c>
      <c r="H2762" s="3" t="s">
        <v>1608</v>
      </c>
      <c r="I2762" s="3" t="s">
        <v>1609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1530</v>
      </c>
      <c r="E2763" s="3" t="s">
        <v>471</v>
      </c>
      <c r="F2763" s="3">
        <v>3</v>
      </c>
      <c r="G2763" s="3">
        <v>4</v>
      </c>
      <c r="H2763" s="3" t="s">
        <v>1629</v>
      </c>
      <c r="I2763" s="3" t="s">
        <v>1630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1530</v>
      </c>
      <c r="E2764" s="3" t="s">
        <v>471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1530</v>
      </c>
      <c r="E2765" s="3" t="s">
        <v>471</v>
      </c>
      <c r="F2765" s="3">
        <v>3</v>
      </c>
      <c r="G2765" s="3">
        <v>6</v>
      </c>
      <c r="H2765" s="3" t="s">
        <v>1638</v>
      </c>
      <c r="I2765" s="3" t="s">
        <v>1636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1530</v>
      </c>
      <c r="E2766" s="3" t="s">
        <v>471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1530</v>
      </c>
      <c r="E2767" s="3" t="s">
        <v>471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1530</v>
      </c>
      <c r="E2768" s="3" t="s">
        <v>471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1530</v>
      </c>
      <c r="E2769" s="3" t="s">
        <v>471</v>
      </c>
      <c r="F2769" s="3">
        <v>4</v>
      </c>
      <c r="G2769" s="3">
        <v>4</v>
      </c>
      <c r="H2769" s="3" t="s">
        <v>1639</v>
      </c>
      <c r="I2769" s="3" t="s">
        <v>1640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1530</v>
      </c>
      <c r="E2770" s="3" t="s">
        <v>471</v>
      </c>
      <c r="F2770" s="3">
        <v>4</v>
      </c>
      <c r="G2770" s="3">
        <v>5</v>
      </c>
      <c r="H2770" s="3" t="s">
        <v>1544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1530</v>
      </c>
      <c r="E2771" s="3" t="s">
        <v>471</v>
      </c>
      <c r="F2771" s="3">
        <v>4</v>
      </c>
      <c r="G2771" s="3">
        <v>6</v>
      </c>
      <c r="H2771" s="3" t="s">
        <v>1634</v>
      </c>
      <c r="I2771" s="3" t="s">
        <v>1627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1530</v>
      </c>
      <c r="E2772" s="3" t="s">
        <v>1531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1530</v>
      </c>
      <c r="E2773" s="3" t="s">
        <v>1531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1530</v>
      </c>
      <c r="E2774" s="3" t="s">
        <v>1531</v>
      </c>
      <c r="F2774" s="3">
        <v>1</v>
      </c>
      <c r="G2774" s="3">
        <v>3</v>
      </c>
      <c r="H2774" s="3" t="s">
        <v>1639</v>
      </c>
      <c r="I2774" s="3" t="s">
        <v>1640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1530</v>
      </c>
      <c r="E2775" s="3" t="s">
        <v>1531</v>
      </c>
      <c r="F2775" s="3">
        <v>2</v>
      </c>
      <c r="G2775" s="3">
        <v>1</v>
      </c>
      <c r="H2775" s="3" t="s">
        <v>1629</v>
      </c>
      <c r="I2775" s="3" t="s">
        <v>1630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1530</v>
      </c>
      <c r="E2776" s="3" t="s">
        <v>1531</v>
      </c>
      <c r="F2776" s="3">
        <v>2</v>
      </c>
      <c r="G2776" s="3">
        <v>2</v>
      </c>
      <c r="H2776" s="3" t="s">
        <v>1634</v>
      </c>
      <c r="I2776" s="3" t="s">
        <v>1627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1530</v>
      </c>
      <c r="E2777" s="3" t="s">
        <v>1531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1530</v>
      </c>
      <c r="E2778" s="3" t="s">
        <v>1531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1530</v>
      </c>
      <c r="E2779" s="3" t="s">
        <v>1531</v>
      </c>
      <c r="F2779" s="3">
        <v>3</v>
      </c>
      <c r="G2779" s="3">
        <v>1</v>
      </c>
      <c r="H2779" s="3" t="s">
        <v>1608</v>
      </c>
      <c r="I2779" s="3" t="s">
        <v>1609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1530</v>
      </c>
      <c r="E2780" s="3" t="s">
        <v>1531</v>
      </c>
      <c r="F2780" s="3">
        <v>3</v>
      </c>
      <c r="G2780" s="3">
        <v>2</v>
      </c>
      <c r="H2780" s="3" t="s">
        <v>420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1530</v>
      </c>
      <c r="E2781" s="3" t="s">
        <v>1531</v>
      </c>
      <c r="F2781" s="3">
        <v>3</v>
      </c>
      <c r="G2781" s="3">
        <v>3</v>
      </c>
      <c r="H2781" s="3" t="s">
        <v>1592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1530</v>
      </c>
      <c r="E2782" s="3" t="s">
        <v>1531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1530</v>
      </c>
      <c r="E2783" s="3" t="s">
        <v>1531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1530</v>
      </c>
      <c r="E2784" s="3" t="s">
        <v>1531</v>
      </c>
      <c r="F2784" s="3">
        <v>4</v>
      </c>
      <c r="G2784" s="3">
        <v>2</v>
      </c>
      <c r="H2784" s="3" t="s">
        <v>1647</v>
      </c>
      <c r="I2784" s="3" t="s">
        <v>1648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1530</v>
      </c>
      <c r="E2785" s="3" t="s">
        <v>1531</v>
      </c>
      <c r="F2785" s="3">
        <v>4</v>
      </c>
      <c r="G2785" s="3">
        <v>3</v>
      </c>
      <c r="H2785" s="3" t="s">
        <v>1638</v>
      </c>
      <c r="I2785" s="3" t="s">
        <v>1636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1530</v>
      </c>
      <c r="E2786" s="3" t="s">
        <v>1531</v>
      </c>
      <c r="F2786" s="3">
        <v>4</v>
      </c>
      <c r="G2786" s="3">
        <v>4</v>
      </c>
      <c r="H2786" s="3" t="s">
        <v>1544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1530</v>
      </c>
      <c r="E2787" s="3" t="s">
        <v>1532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1530</v>
      </c>
      <c r="E2788" s="3" t="s">
        <v>1532</v>
      </c>
      <c r="F2788" s="3">
        <v>1</v>
      </c>
      <c r="G2788" s="3">
        <v>2</v>
      </c>
      <c r="H2788" s="3" t="s">
        <v>1625</v>
      </c>
      <c r="I2788" s="3" t="s">
        <v>1611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1530</v>
      </c>
      <c r="E2789" s="3" t="s">
        <v>1532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1530</v>
      </c>
      <c r="E2790" s="3" t="s">
        <v>1532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1530</v>
      </c>
      <c r="E2791" s="3" t="s">
        <v>1532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1530</v>
      </c>
      <c r="E2792" s="3" t="s">
        <v>1532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1530</v>
      </c>
      <c r="E2793" s="3" t="s">
        <v>1532</v>
      </c>
      <c r="F2793" s="3">
        <v>2</v>
      </c>
      <c r="G2793" s="3">
        <v>1</v>
      </c>
      <c r="H2793" s="3" t="s">
        <v>1623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1530</v>
      </c>
      <c r="E2794" s="3" t="s">
        <v>1532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1530</v>
      </c>
      <c r="E2795" s="3" t="s">
        <v>1532</v>
      </c>
      <c r="F2795" s="3">
        <v>2</v>
      </c>
      <c r="G2795" s="3">
        <v>3</v>
      </c>
      <c r="H2795" s="3" t="s">
        <v>1629</v>
      </c>
      <c r="I2795" s="3" t="s">
        <v>1630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1530</v>
      </c>
      <c r="E2796" s="3" t="s">
        <v>1532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1530</v>
      </c>
      <c r="E2797" s="3" t="s">
        <v>1532</v>
      </c>
      <c r="F2797" s="3">
        <v>2</v>
      </c>
      <c r="G2797" s="3">
        <v>5</v>
      </c>
      <c r="H2797" s="3" t="s">
        <v>1608</v>
      </c>
      <c r="I2797" s="3" t="s">
        <v>1609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1530</v>
      </c>
      <c r="E2798" s="3" t="s">
        <v>1532</v>
      </c>
      <c r="F2798" s="3">
        <v>2</v>
      </c>
      <c r="G2798" s="3">
        <v>6</v>
      </c>
      <c r="H2798" s="3" t="s">
        <v>1646</v>
      </c>
      <c r="I2798" s="3" t="s">
        <v>1604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1530</v>
      </c>
      <c r="E2799" s="3" t="s">
        <v>382</v>
      </c>
      <c r="F2799" s="3">
        <v>1</v>
      </c>
      <c r="G2799" s="3">
        <v>1</v>
      </c>
      <c r="H2799" s="3" t="s">
        <v>1623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1530</v>
      </c>
      <c r="E2800" s="3" t="s">
        <v>382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1530</v>
      </c>
      <c r="E2801" s="3" t="s">
        <v>382</v>
      </c>
      <c r="F2801" s="3">
        <v>1</v>
      </c>
      <c r="G2801" s="3">
        <v>3</v>
      </c>
      <c r="H2801" s="3" t="s">
        <v>1629</v>
      </c>
      <c r="I2801" s="3" t="s">
        <v>1630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1530</v>
      </c>
      <c r="E2802" s="3" t="s">
        <v>382</v>
      </c>
      <c r="F2802" s="3">
        <v>1</v>
      </c>
      <c r="G2802" s="3">
        <v>4</v>
      </c>
      <c r="H2802" s="3" t="s">
        <v>1625</v>
      </c>
      <c r="I2802" s="3" t="s">
        <v>1611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1530</v>
      </c>
      <c r="E2803" s="3" t="s">
        <v>382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1530</v>
      </c>
      <c r="E2804" s="3" t="s">
        <v>382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1530</v>
      </c>
      <c r="E2805" s="3" t="s">
        <v>382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1530</v>
      </c>
      <c r="E2806" s="3" t="s">
        <v>382</v>
      </c>
      <c r="F2806" s="3">
        <v>2</v>
      </c>
      <c r="G2806" s="3">
        <v>2</v>
      </c>
      <c r="H2806" s="3" t="s">
        <v>1646</v>
      </c>
      <c r="I2806" s="3" t="s">
        <v>1604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1530</v>
      </c>
      <c r="E2807" s="3" t="s">
        <v>382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1530</v>
      </c>
      <c r="E2808" s="3" t="s">
        <v>382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1530</v>
      </c>
      <c r="E2809" s="3" t="s">
        <v>382</v>
      </c>
      <c r="F2809" s="3">
        <v>2</v>
      </c>
      <c r="G2809" s="3">
        <v>5</v>
      </c>
      <c r="H2809" s="3" t="s">
        <v>1608</v>
      </c>
      <c r="I2809" s="3" t="s">
        <v>1609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1530</v>
      </c>
      <c r="E2810" s="3" t="s">
        <v>382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1542</v>
      </c>
      <c r="E2811" s="3" t="s">
        <v>471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1542</v>
      </c>
      <c r="E2812" s="3" t="s">
        <v>471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1542</v>
      </c>
      <c r="E2813" s="3" t="s">
        <v>471</v>
      </c>
      <c r="F2813" s="3">
        <v>1</v>
      </c>
      <c r="G2813" s="3">
        <v>3</v>
      </c>
      <c r="H2813" s="3" t="s">
        <v>1579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1542</v>
      </c>
      <c r="E2814" s="3" t="s">
        <v>471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1542</v>
      </c>
      <c r="E2815" s="3" t="s">
        <v>471</v>
      </c>
      <c r="F2815" s="3">
        <v>1</v>
      </c>
      <c r="G2815" s="3">
        <v>5</v>
      </c>
      <c r="H2815" s="3" t="s">
        <v>331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1542</v>
      </c>
      <c r="E2816" s="3" t="s">
        <v>471</v>
      </c>
      <c r="F2816" s="3">
        <v>1</v>
      </c>
      <c r="G2816" s="3">
        <v>6</v>
      </c>
      <c r="H2816" s="3" t="s">
        <v>1649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1542</v>
      </c>
      <c r="E2817" s="3" t="s">
        <v>471</v>
      </c>
      <c r="F2817" s="3">
        <v>2</v>
      </c>
      <c r="G2817" s="3">
        <v>1</v>
      </c>
      <c r="H2817" s="3" t="s">
        <v>1625</v>
      </c>
      <c r="I2817" s="3" t="s">
        <v>1611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1542</v>
      </c>
      <c r="E2818" s="3" t="s">
        <v>471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1542</v>
      </c>
      <c r="E2819" s="3" t="s">
        <v>471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1542</v>
      </c>
      <c r="E2820" s="3" t="s">
        <v>471</v>
      </c>
      <c r="F2820" s="3">
        <v>2</v>
      </c>
      <c r="G2820" s="3">
        <v>4</v>
      </c>
      <c r="H2820" s="3" t="s">
        <v>1650</v>
      </c>
      <c r="I2820" s="3" t="s">
        <v>1651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1542</v>
      </c>
      <c r="E2821" s="3" t="s">
        <v>471</v>
      </c>
      <c r="F2821" s="3">
        <v>2</v>
      </c>
      <c r="G2821" s="3">
        <v>5</v>
      </c>
      <c r="H2821" s="3" t="s">
        <v>1631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1542</v>
      </c>
      <c r="E2822" s="3" t="s">
        <v>471</v>
      </c>
      <c r="F2822" s="3">
        <v>2</v>
      </c>
      <c r="G2822" s="3">
        <v>6</v>
      </c>
      <c r="H2822" s="3" t="s">
        <v>1638</v>
      </c>
      <c r="I2822" s="3" t="s">
        <v>1636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1542</v>
      </c>
      <c r="E2823" s="3" t="s">
        <v>471</v>
      </c>
      <c r="F2823" s="3">
        <v>3</v>
      </c>
      <c r="G2823" s="3">
        <v>1</v>
      </c>
      <c r="H2823" s="3" t="s">
        <v>1608</v>
      </c>
      <c r="I2823" s="3" t="s">
        <v>1616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1542</v>
      </c>
      <c r="E2824" s="3" t="s">
        <v>471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1542</v>
      </c>
      <c r="E2825" s="3" t="s">
        <v>471</v>
      </c>
      <c r="F2825" s="3">
        <v>3</v>
      </c>
      <c r="G2825" s="3">
        <v>3</v>
      </c>
      <c r="H2825" s="3" t="s">
        <v>1629</v>
      </c>
      <c r="I2825" s="3" t="s">
        <v>1630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1542</v>
      </c>
      <c r="E2826" s="3" t="s">
        <v>471</v>
      </c>
      <c r="F2826" s="3">
        <v>3</v>
      </c>
      <c r="G2826" s="3">
        <v>4</v>
      </c>
      <c r="H2826" s="3" t="s">
        <v>1593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1542</v>
      </c>
      <c r="E2827" s="3" t="s">
        <v>471</v>
      </c>
      <c r="F2827" s="3">
        <v>3</v>
      </c>
      <c r="G2827" s="3">
        <v>5</v>
      </c>
      <c r="H2827" s="3" t="s">
        <v>1652</v>
      </c>
      <c r="I2827" s="3" t="s">
        <v>260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1542</v>
      </c>
      <c r="E2828" s="3" t="s">
        <v>471</v>
      </c>
      <c r="F2828" s="3">
        <v>3</v>
      </c>
      <c r="G2828" s="3">
        <v>6</v>
      </c>
      <c r="H2828" s="3" t="s">
        <v>1653</v>
      </c>
      <c r="I2828" s="3" t="s">
        <v>1654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1542</v>
      </c>
      <c r="E2829" s="3" t="s">
        <v>471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1542</v>
      </c>
      <c r="E2830" s="3" t="s">
        <v>471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1542</v>
      </c>
      <c r="E2831" s="3" t="s">
        <v>471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1542</v>
      </c>
      <c r="E2832" s="3" t="s">
        <v>471</v>
      </c>
      <c r="F2832" s="3">
        <v>4</v>
      </c>
      <c r="G2832" s="3">
        <v>3</v>
      </c>
      <c r="H2832" s="3" t="s">
        <v>1639</v>
      </c>
      <c r="I2832" s="3" t="s">
        <v>1640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1542</v>
      </c>
      <c r="E2833" s="3" t="s">
        <v>471</v>
      </c>
      <c r="F2833" s="3">
        <v>4</v>
      </c>
      <c r="G2833" s="3">
        <v>4</v>
      </c>
      <c r="H2833" s="3" t="s">
        <v>1647</v>
      </c>
      <c r="I2833" s="3" t="s">
        <v>1648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1542</v>
      </c>
      <c r="E2834" s="3" t="s">
        <v>471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1542</v>
      </c>
      <c r="E2835" s="3" t="s">
        <v>471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1542</v>
      </c>
      <c r="E2836" s="3" t="s">
        <v>471</v>
      </c>
      <c r="F2836" s="3">
        <v>4</v>
      </c>
      <c r="G2836" s="3">
        <v>7</v>
      </c>
      <c r="H2836" s="3" t="s">
        <v>1655</v>
      </c>
      <c r="I2836" s="3" t="s">
        <v>1656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1542</v>
      </c>
      <c r="E2837" s="3" t="s">
        <v>1531</v>
      </c>
      <c r="F2837" s="3">
        <v>1</v>
      </c>
      <c r="G2837" s="3">
        <v>1</v>
      </c>
      <c r="H2837" s="3" t="s">
        <v>1647</v>
      </c>
      <c r="I2837" s="3" t="s">
        <v>1648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1542</v>
      </c>
      <c r="E2838" s="3" t="s">
        <v>1531</v>
      </c>
      <c r="F2838" s="3">
        <v>1</v>
      </c>
      <c r="G2838" s="3">
        <v>2</v>
      </c>
      <c r="H2838" s="3" t="s">
        <v>1579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1542</v>
      </c>
      <c r="E2839" s="3" t="s">
        <v>1531</v>
      </c>
      <c r="F2839" s="3">
        <v>1</v>
      </c>
      <c r="G2839" s="3">
        <v>3</v>
      </c>
      <c r="H2839" s="3" t="s">
        <v>1638</v>
      </c>
      <c r="I2839" s="3" t="s">
        <v>1636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1542</v>
      </c>
      <c r="E2840" s="3" t="s">
        <v>1531</v>
      </c>
      <c r="F2840" s="3">
        <v>1</v>
      </c>
      <c r="G2840" s="3">
        <v>4</v>
      </c>
      <c r="H2840" s="3" t="s">
        <v>1652</v>
      </c>
      <c r="I2840" s="3" t="s">
        <v>260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1542</v>
      </c>
      <c r="E2841" s="3" t="s">
        <v>1531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1542</v>
      </c>
      <c r="E2842" s="3" t="s">
        <v>1531</v>
      </c>
      <c r="F2842" s="3">
        <v>2</v>
      </c>
      <c r="G2842" s="3">
        <v>2</v>
      </c>
      <c r="H2842" s="3" t="s">
        <v>1631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1542</v>
      </c>
      <c r="E2843" s="3" t="s">
        <v>1531</v>
      </c>
      <c r="F2843" s="3">
        <v>2</v>
      </c>
      <c r="G2843" s="3">
        <v>3</v>
      </c>
      <c r="H2843" s="3" t="s">
        <v>1593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1542</v>
      </c>
      <c r="E2844" s="3" t="s">
        <v>1531</v>
      </c>
      <c r="F2844" s="3">
        <v>2</v>
      </c>
      <c r="G2844" s="3">
        <v>4</v>
      </c>
      <c r="H2844" s="3" t="s">
        <v>1649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1542</v>
      </c>
      <c r="E2845" s="3" t="s">
        <v>1531</v>
      </c>
      <c r="F2845" s="3">
        <v>2</v>
      </c>
      <c r="G2845" s="3">
        <v>5</v>
      </c>
      <c r="H2845" s="3" t="s">
        <v>1655</v>
      </c>
      <c r="I2845" s="3" t="s">
        <v>1656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1542</v>
      </c>
      <c r="E2846" s="3" t="s">
        <v>1531</v>
      </c>
      <c r="F2846" s="3">
        <v>3</v>
      </c>
      <c r="G2846" s="3">
        <v>1</v>
      </c>
      <c r="H2846" s="3" t="s">
        <v>1629</v>
      </c>
      <c r="I2846" s="3" t="s">
        <v>1630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1542</v>
      </c>
      <c r="E2847" s="3" t="s">
        <v>1531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1542</v>
      </c>
      <c r="E2848" s="3" t="s">
        <v>1531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1542</v>
      </c>
      <c r="E2849" s="3" t="s">
        <v>1531</v>
      </c>
      <c r="F2849" s="3">
        <v>3</v>
      </c>
      <c r="G2849" s="3">
        <v>4</v>
      </c>
      <c r="H2849" s="3" t="s">
        <v>1650</v>
      </c>
      <c r="I2849" s="3" t="s">
        <v>1651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1542</v>
      </c>
      <c r="E2850" s="3" t="s">
        <v>1531</v>
      </c>
      <c r="F2850" s="3">
        <v>3</v>
      </c>
      <c r="G2850" s="3">
        <v>5</v>
      </c>
      <c r="H2850" s="3" t="s">
        <v>331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1542</v>
      </c>
      <c r="E2851" s="3" t="s">
        <v>1531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1542</v>
      </c>
      <c r="E2852" s="3" t="s">
        <v>1531</v>
      </c>
      <c r="F2852" s="3">
        <v>4</v>
      </c>
      <c r="G2852" s="3">
        <v>2</v>
      </c>
      <c r="H2852" s="3" t="s">
        <v>1639</v>
      </c>
      <c r="I2852" s="3" t="s">
        <v>1640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1542</v>
      </c>
      <c r="E2853" s="3" t="s">
        <v>1531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1542</v>
      </c>
      <c r="E2854" s="3" t="s">
        <v>1531</v>
      </c>
      <c r="F2854" s="3">
        <v>4</v>
      </c>
      <c r="G2854" s="3">
        <v>4</v>
      </c>
      <c r="H2854" s="3" t="s">
        <v>1653</v>
      </c>
      <c r="I2854" s="3" t="s">
        <v>1654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1542</v>
      </c>
      <c r="E2855" s="3" t="s">
        <v>1532</v>
      </c>
      <c r="F2855" s="3">
        <v>1</v>
      </c>
      <c r="G2855" s="3">
        <v>1</v>
      </c>
      <c r="H2855" s="3" t="s">
        <v>1647</v>
      </c>
      <c r="I2855" s="3" t="s">
        <v>1648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1542</v>
      </c>
      <c r="E2856" s="3" t="s">
        <v>1532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1542</v>
      </c>
      <c r="E2857" s="3" t="s">
        <v>1532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1542</v>
      </c>
      <c r="E2858" s="3" t="s">
        <v>1532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1542</v>
      </c>
      <c r="E2859" s="3" t="s">
        <v>1532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1542</v>
      </c>
      <c r="E2860" s="3" t="s">
        <v>1532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1542</v>
      </c>
      <c r="E2861" s="3" t="s">
        <v>1532</v>
      </c>
      <c r="F2861" s="3">
        <v>2</v>
      </c>
      <c r="G2861" s="3">
        <v>1</v>
      </c>
      <c r="H2861" s="3" t="s">
        <v>1608</v>
      </c>
      <c r="I2861" s="3" t="s">
        <v>1616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1542</v>
      </c>
      <c r="E2862" s="3" t="s">
        <v>1532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1542</v>
      </c>
      <c r="E2863" s="3" t="s">
        <v>1532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1542</v>
      </c>
      <c r="E2864" s="3" t="s">
        <v>1532</v>
      </c>
      <c r="F2864" s="3">
        <v>2</v>
      </c>
      <c r="G2864" s="3">
        <v>4</v>
      </c>
      <c r="H2864" s="3" t="s">
        <v>1625</v>
      </c>
      <c r="I2864" s="3" t="s">
        <v>1611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1542</v>
      </c>
      <c r="E2865" s="3" t="s">
        <v>1532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1542</v>
      </c>
      <c r="E2866" s="3" t="s">
        <v>1532</v>
      </c>
      <c r="F2866" s="3">
        <v>2</v>
      </c>
      <c r="G2866" s="3">
        <v>6</v>
      </c>
      <c r="H2866" s="3" t="s">
        <v>1629</v>
      </c>
      <c r="I2866" s="3" t="s">
        <v>1630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1542</v>
      </c>
      <c r="E2867" s="3" t="s">
        <v>382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1542</v>
      </c>
      <c r="E2868" s="3" t="s">
        <v>382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1542</v>
      </c>
      <c r="E2869" s="3" t="s">
        <v>382</v>
      </c>
      <c r="F2869" s="3">
        <v>1</v>
      </c>
      <c r="G2869" s="3">
        <v>3</v>
      </c>
      <c r="H2869" s="3" t="s">
        <v>1647</v>
      </c>
      <c r="I2869" s="3" t="s">
        <v>1648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1542</v>
      </c>
      <c r="E2870" s="3" t="s">
        <v>382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1542</v>
      </c>
      <c r="E2871" s="3" t="s">
        <v>382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1542</v>
      </c>
      <c r="E2872" s="3" t="s">
        <v>382</v>
      </c>
      <c r="F2872" s="3">
        <v>1</v>
      </c>
      <c r="G2872" s="3">
        <v>6</v>
      </c>
      <c r="H2872" s="3" t="s">
        <v>1608</v>
      </c>
      <c r="I2872" s="3" t="s">
        <v>1616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1542</v>
      </c>
      <c r="E2873" s="3" t="s">
        <v>382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1542</v>
      </c>
      <c r="E2874" s="3" t="s">
        <v>382</v>
      </c>
      <c r="F2874" s="3">
        <v>2</v>
      </c>
      <c r="G2874" s="3">
        <v>2</v>
      </c>
      <c r="H2874" s="3" t="s">
        <v>1625</v>
      </c>
      <c r="I2874" s="3" t="s">
        <v>1611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1542</v>
      </c>
      <c r="E2875" s="3" t="s">
        <v>382</v>
      </c>
      <c r="F2875" s="3">
        <v>2</v>
      </c>
      <c r="G2875" s="3">
        <v>3</v>
      </c>
      <c r="H2875" s="3" t="s">
        <v>1629</v>
      </c>
      <c r="I2875" s="3" t="s">
        <v>1630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1542</v>
      </c>
      <c r="E2876" s="3" t="s">
        <v>382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1542</v>
      </c>
      <c r="E2877" s="3" t="s">
        <v>382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1542</v>
      </c>
      <c r="E2878" s="3" t="s">
        <v>382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1542</v>
      </c>
      <c r="E2879" s="3" t="s">
        <v>471</v>
      </c>
      <c r="F2879" s="3">
        <v>1</v>
      </c>
      <c r="G2879" s="3">
        <v>1</v>
      </c>
      <c r="H2879" s="3" t="s">
        <v>1608</v>
      </c>
      <c r="I2879" s="3" t="s">
        <v>1616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1542</v>
      </c>
      <c r="E2880" s="3" t="s">
        <v>471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1542</v>
      </c>
      <c r="E2881" s="3" t="s">
        <v>471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1542</v>
      </c>
      <c r="E2882" s="3" t="s">
        <v>471</v>
      </c>
      <c r="F2882" s="3">
        <v>1</v>
      </c>
      <c r="G2882" s="3">
        <v>4</v>
      </c>
      <c r="H2882" s="3" t="s">
        <v>1638</v>
      </c>
      <c r="I2882" s="3" t="s">
        <v>1636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1542</v>
      </c>
      <c r="E2883" s="3" t="s">
        <v>471</v>
      </c>
      <c r="F2883" s="3">
        <v>2</v>
      </c>
      <c r="G2883" s="3">
        <v>1</v>
      </c>
      <c r="H2883" s="3" t="s">
        <v>1592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1542</v>
      </c>
      <c r="E2884" s="3" t="s">
        <v>471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1542</v>
      </c>
      <c r="E2885" s="3" t="s">
        <v>471</v>
      </c>
      <c r="F2885" s="3">
        <v>2</v>
      </c>
      <c r="G2885" s="3">
        <v>3</v>
      </c>
      <c r="H2885" s="3" t="s">
        <v>1593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1542</v>
      </c>
      <c r="E2886" s="3" t="s">
        <v>471</v>
      </c>
      <c r="F2886" s="3">
        <v>2</v>
      </c>
      <c r="G2886" s="3">
        <v>4</v>
      </c>
      <c r="H2886" s="3" t="s">
        <v>1644</v>
      </c>
      <c r="I2886" s="3" t="s">
        <v>1645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1542</v>
      </c>
      <c r="E2887" s="3" t="s">
        <v>471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1542</v>
      </c>
      <c r="E2888" s="3" t="s">
        <v>471</v>
      </c>
      <c r="F2888" s="3">
        <v>3</v>
      </c>
      <c r="G2888" s="3">
        <v>1</v>
      </c>
      <c r="H2888" s="3" t="s">
        <v>1623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1542</v>
      </c>
      <c r="E2889" s="3" t="s">
        <v>471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1542</v>
      </c>
      <c r="E2890" s="3" t="s">
        <v>471</v>
      </c>
      <c r="F2890" s="3">
        <v>3</v>
      </c>
      <c r="G2890" s="3">
        <v>3</v>
      </c>
      <c r="H2890" s="3" t="s">
        <v>1629</v>
      </c>
      <c r="I2890" s="3" t="s">
        <v>1630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1542</v>
      </c>
      <c r="E2891" s="3" t="s">
        <v>471</v>
      </c>
      <c r="F2891" s="3">
        <v>3</v>
      </c>
      <c r="G2891" s="3">
        <v>4</v>
      </c>
      <c r="H2891" s="3" t="s">
        <v>331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1542</v>
      </c>
      <c r="E2892" s="3" t="s">
        <v>471</v>
      </c>
      <c r="F2892" s="3">
        <v>3</v>
      </c>
      <c r="G2892" s="3">
        <v>5</v>
      </c>
      <c r="H2892" s="3" t="s">
        <v>1647</v>
      </c>
      <c r="I2892" s="3" t="s">
        <v>1648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1542</v>
      </c>
      <c r="E2893" s="3" t="s">
        <v>471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1542</v>
      </c>
      <c r="E2894" s="3" t="s">
        <v>471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1542</v>
      </c>
      <c r="E2895" s="3" t="s">
        <v>471</v>
      </c>
      <c r="F2895" s="3">
        <v>4</v>
      </c>
      <c r="G2895" s="3">
        <v>3</v>
      </c>
      <c r="H2895" s="3" t="s">
        <v>1657</v>
      </c>
      <c r="I2895" s="3" t="s">
        <v>1651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1542</v>
      </c>
      <c r="E2896" s="3" t="s">
        <v>471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1542</v>
      </c>
      <c r="E2897" s="3" t="s">
        <v>471</v>
      </c>
      <c r="F2897" s="3">
        <v>4</v>
      </c>
      <c r="G2897" s="3">
        <v>5</v>
      </c>
      <c r="H2897" s="3" t="s">
        <v>1658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1542</v>
      </c>
      <c r="E2898" s="3" t="s">
        <v>471</v>
      </c>
      <c r="F2898" s="3">
        <v>5</v>
      </c>
      <c r="G2898" s="3">
        <v>1</v>
      </c>
      <c r="H2898" s="3" t="s">
        <v>1544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1542</v>
      </c>
      <c r="E2899" s="3" t="s">
        <v>471</v>
      </c>
      <c r="F2899" s="3">
        <v>5</v>
      </c>
      <c r="G2899" s="3">
        <v>2</v>
      </c>
      <c r="H2899" s="3" t="s">
        <v>1639</v>
      </c>
      <c r="I2899" s="3" t="s">
        <v>1640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1542</v>
      </c>
      <c r="E2900" s="3" t="s">
        <v>471</v>
      </c>
      <c r="F2900" s="3">
        <v>5</v>
      </c>
      <c r="G2900" s="3">
        <v>3</v>
      </c>
      <c r="H2900" s="3" t="s">
        <v>1659</v>
      </c>
      <c r="I2900" s="3" t="s">
        <v>1660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1542</v>
      </c>
      <c r="E2901" s="3" t="s">
        <v>471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1542</v>
      </c>
      <c r="E2902" s="3" t="s">
        <v>471</v>
      </c>
      <c r="F2902" s="3">
        <v>5</v>
      </c>
      <c r="G2902" s="3">
        <v>5</v>
      </c>
      <c r="H2902" s="3" t="s">
        <v>1649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1542</v>
      </c>
      <c r="E2903" s="3" t="s">
        <v>471</v>
      </c>
      <c r="F2903" s="3">
        <v>6</v>
      </c>
      <c r="G2903" s="3">
        <v>1</v>
      </c>
      <c r="H2903" s="3" t="s">
        <v>1634</v>
      </c>
      <c r="I2903" s="3" t="s">
        <v>1627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1542</v>
      </c>
      <c r="E2904" s="3" t="s">
        <v>471</v>
      </c>
      <c r="F2904" s="3">
        <v>6</v>
      </c>
      <c r="G2904" s="3">
        <v>2</v>
      </c>
      <c r="H2904" s="3" t="s">
        <v>1646</v>
      </c>
      <c r="I2904" s="3" t="s">
        <v>1661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1542</v>
      </c>
      <c r="E2905" s="3" t="s">
        <v>471</v>
      </c>
      <c r="F2905" s="3">
        <v>6</v>
      </c>
      <c r="G2905" s="3">
        <v>3</v>
      </c>
      <c r="H2905" s="3" t="s">
        <v>1631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1542</v>
      </c>
      <c r="E2906" s="3" t="s">
        <v>471</v>
      </c>
      <c r="F2906" s="3">
        <v>6</v>
      </c>
      <c r="G2906" s="3">
        <v>4</v>
      </c>
      <c r="H2906" s="3" t="s">
        <v>1625</v>
      </c>
      <c r="I2906" s="3" t="s">
        <v>1611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1542</v>
      </c>
      <c r="E2907" s="3" t="s">
        <v>471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1542</v>
      </c>
      <c r="E2908" s="3" t="s">
        <v>1531</v>
      </c>
      <c r="F2908" s="3">
        <v>1</v>
      </c>
      <c r="G2908" s="3">
        <v>1</v>
      </c>
      <c r="H2908" s="3" t="s">
        <v>1631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1542</v>
      </c>
      <c r="E2909" s="3" t="s">
        <v>1531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1542</v>
      </c>
      <c r="E2910" s="3" t="s">
        <v>1531</v>
      </c>
      <c r="F2910" s="3">
        <v>1</v>
      </c>
      <c r="G2910" s="3">
        <v>3</v>
      </c>
      <c r="H2910" s="3" t="s">
        <v>1644</v>
      </c>
      <c r="I2910" s="3" t="s">
        <v>1645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1542</v>
      </c>
      <c r="E2911" s="3" t="s">
        <v>1531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1542</v>
      </c>
      <c r="E2912" s="3" t="s">
        <v>1531</v>
      </c>
      <c r="F2912" s="3">
        <v>2</v>
      </c>
      <c r="G2912" s="3">
        <v>2</v>
      </c>
      <c r="H2912" s="3" t="s">
        <v>1659</v>
      </c>
      <c r="I2912" s="3" t="s">
        <v>1660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1542</v>
      </c>
      <c r="E2913" s="3" t="s">
        <v>1531</v>
      </c>
      <c r="F2913" s="3">
        <v>2</v>
      </c>
      <c r="G2913" s="3">
        <v>3</v>
      </c>
      <c r="H2913" s="3" t="s">
        <v>1638</v>
      </c>
      <c r="I2913" s="3" t="s">
        <v>1636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1542</v>
      </c>
      <c r="E2914" s="3" t="s">
        <v>1531</v>
      </c>
      <c r="F2914" s="3">
        <v>2</v>
      </c>
      <c r="G2914" s="3">
        <v>4</v>
      </c>
      <c r="H2914" s="3" t="s">
        <v>1647</v>
      </c>
      <c r="I2914" s="3" t="s">
        <v>1648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1542</v>
      </c>
      <c r="E2915" s="3" t="s">
        <v>1531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1542</v>
      </c>
      <c r="E2916" s="3" t="s">
        <v>1531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1542</v>
      </c>
      <c r="E2917" s="3" t="s">
        <v>1531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1542</v>
      </c>
      <c r="E2918" s="3" t="s">
        <v>1531</v>
      </c>
      <c r="F2918" s="3">
        <v>3</v>
      </c>
      <c r="G2918" s="3">
        <v>4</v>
      </c>
      <c r="H2918" s="3" t="s">
        <v>1657</v>
      </c>
      <c r="I2918" s="3" t="s">
        <v>1651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1542</v>
      </c>
      <c r="E2919" s="3" t="s">
        <v>1531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1542</v>
      </c>
      <c r="E2920" s="3" t="s">
        <v>1531</v>
      </c>
      <c r="F2920" s="3">
        <v>4</v>
      </c>
      <c r="G2920" s="3">
        <v>2</v>
      </c>
      <c r="H2920" s="3" t="s">
        <v>1629</v>
      </c>
      <c r="I2920" s="3" t="s">
        <v>1630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1542</v>
      </c>
      <c r="E2921" s="3" t="s">
        <v>1531</v>
      </c>
      <c r="F2921" s="3">
        <v>4</v>
      </c>
      <c r="G2921" s="3">
        <v>3</v>
      </c>
      <c r="H2921" s="3" t="s">
        <v>1625</v>
      </c>
      <c r="I2921" s="3" t="s">
        <v>1611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1542</v>
      </c>
      <c r="E2922" s="3" t="s">
        <v>1531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1542</v>
      </c>
      <c r="E2923" s="3" t="s">
        <v>1531</v>
      </c>
      <c r="F2923" s="3">
        <v>5</v>
      </c>
      <c r="G2923" s="3">
        <v>1</v>
      </c>
      <c r="H2923" s="3" t="s">
        <v>1639</v>
      </c>
      <c r="I2923" s="3" t="s">
        <v>1640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1542</v>
      </c>
      <c r="E2924" s="3" t="s">
        <v>1531</v>
      </c>
      <c r="F2924" s="3">
        <v>5</v>
      </c>
      <c r="G2924" s="3">
        <v>2</v>
      </c>
      <c r="H2924" s="3" t="s">
        <v>331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1542</v>
      </c>
      <c r="E2925" s="3" t="s">
        <v>1531</v>
      </c>
      <c r="F2925" s="3">
        <v>5</v>
      </c>
      <c r="G2925" s="3">
        <v>3</v>
      </c>
      <c r="H2925" s="3" t="s">
        <v>1658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1542</v>
      </c>
      <c r="E2926" s="3" t="s">
        <v>1531</v>
      </c>
      <c r="F2926" s="3">
        <v>5</v>
      </c>
      <c r="G2926" s="3">
        <v>4</v>
      </c>
      <c r="H2926" s="3" t="s">
        <v>1593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1542</v>
      </c>
      <c r="E2927" s="3" t="s">
        <v>1531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1542</v>
      </c>
      <c r="E2928" s="3" t="s">
        <v>1531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1542</v>
      </c>
      <c r="E2929" s="3" t="s">
        <v>1531</v>
      </c>
      <c r="F2929" s="3">
        <v>6</v>
      </c>
      <c r="G2929" s="3">
        <v>3</v>
      </c>
      <c r="H2929" s="3" t="s">
        <v>1646</v>
      </c>
      <c r="I2929" s="3" t="s">
        <v>1661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1542</v>
      </c>
      <c r="E2930" s="3" t="s">
        <v>1531</v>
      </c>
      <c r="F2930" s="3">
        <v>6</v>
      </c>
      <c r="G2930" s="3">
        <v>4</v>
      </c>
      <c r="H2930" s="3" t="s">
        <v>1649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1542</v>
      </c>
      <c r="E2931" s="3" t="s">
        <v>1532</v>
      </c>
      <c r="F2931" s="3">
        <v>1</v>
      </c>
      <c r="G2931" s="3">
        <v>1</v>
      </c>
      <c r="H2931" s="3" t="s">
        <v>1608</v>
      </c>
      <c r="I2931" s="3" t="s">
        <v>1616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1542</v>
      </c>
      <c r="E2932" s="3" t="s">
        <v>1532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1542</v>
      </c>
      <c r="E2933" s="3" t="s">
        <v>1532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1542</v>
      </c>
      <c r="E2934" s="3" t="s">
        <v>1532</v>
      </c>
      <c r="F2934" s="3">
        <v>1</v>
      </c>
      <c r="G2934" s="3">
        <v>4</v>
      </c>
      <c r="H2934" s="3" t="s">
        <v>1544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1542</v>
      </c>
      <c r="E2935" s="3" t="s">
        <v>1532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1542</v>
      </c>
      <c r="E2936" s="3" t="s">
        <v>1532</v>
      </c>
      <c r="F2936" s="3">
        <v>1</v>
      </c>
      <c r="G2936" s="3">
        <v>6</v>
      </c>
      <c r="H2936" s="3" t="s">
        <v>1631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1542</v>
      </c>
      <c r="E2937" s="3" t="s">
        <v>1532</v>
      </c>
      <c r="F2937" s="3">
        <v>2</v>
      </c>
      <c r="G2937" s="3">
        <v>1</v>
      </c>
      <c r="H2937" s="3" t="s">
        <v>1592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1542</v>
      </c>
      <c r="E2938" s="3" t="s">
        <v>1532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1542</v>
      </c>
      <c r="E2939" s="3" t="s">
        <v>1532</v>
      </c>
      <c r="F2939" s="3">
        <v>2</v>
      </c>
      <c r="G2939" s="3">
        <v>3</v>
      </c>
      <c r="H2939" s="3" t="s">
        <v>1639</v>
      </c>
      <c r="I2939" s="3" t="s">
        <v>1640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1542</v>
      </c>
      <c r="E2940" s="3" t="s">
        <v>1532</v>
      </c>
      <c r="F2940" s="3">
        <v>2</v>
      </c>
      <c r="G2940" s="3">
        <v>4</v>
      </c>
      <c r="H2940" s="3" t="s">
        <v>1623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1542</v>
      </c>
      <c r="E2941" s="3" t="s">
        <v>1532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1542</v>
      </c>
      <c r="E2942" s="3" t="s">
        <v>1532</v>
      </c>
      <c r="F2942" s="3">
        <v>2</v>
      </c>
      <c r="G2942" s="3">
        <v>6</v>
      </c>
      <c r="H2942" s="3" t="s">
        <v>1634</v>
      </c>
      <c r="I2942" s="3" t="s">
        <v>1627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1542</v>
      </c>
      <c r="E2943" s="3" t="s">
        <v>382</v>
      </c>
      <c r="F2943" s="3">
        <v>1</v>
      </c>
      <c r="G2943" s="3">
        <v>1</v>
      </c>
      <c r="H2943" s="3" t="s">
        <v>1608</v>
      </c>
      <c r="I2943" s="3" t="s">
        <v>1616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1542</v>
      </c>
      <c r="E2944" s="3" t="s">
        <v>382</v>
      </c>
      <c r="F2944" s="3">
        <v>1</v>
      </c>
      <c r="G2944" s="3">
        <v>2</v>
      </c>
      <c r="H2944" s="3" t="s">
        <v>1592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1542</v>
      </c>
      <c r="E2945" s="3" t="s">
        <v>382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1542</v>
      </c>
      <c r="E2946" s="3" t="s">
        <v>382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1542</v>
      </c>
      <c r="E2947" s="3" t="s">
        <v>382</v>
      </c>
      <c r="F2947" s="3">
        <v>1</v>
      </c>
      <c r="G2947" s="3">
        <v>5</v>
      </c>
      <c r="H2947" s="3" t="s">
        <v>1639</v>
      </c>
      <c r="I2947" s="3" t="s">
        <v>1640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1542</v>
      </c>
      <c r="E2948" s="3" t="s">
        <v>382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1542</v>
      </c>
      <c r="E2949" s="3" t="s">
        <v>382</v>
      </c>
      <c r="F2949" s="3">
        <v>2</v>
      </c>
      <c r="G2949" s="3">
        <v>1</v>
      </c>
      <c r="H2949" s="3" t="s">
        <v>1544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1542</v>
      </c>
      <c r="E2950" s="3" t="s">
        <v>382</v>
      </c>
      <c r="F2950" s="3">
        <v>2</v>
      </c>
      <c r="G2950" s="3">
        <v>2</v>
      </c>
      <c r="H2950" s="3" t="s">
        <v>1623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1542</v>
      </c>
      <c r="E2951" s="3" t="s">
        <v>382</v>
      </c>
      <c r="F2951" s="3">
        <v>2</v>
      </c>
      <c r="G2951" s="3">
        <v>3</v>
      </c>
      <c r="H2951" s="3" t="s">
        <v>1634</v>
      </c>
      <c r="I2951" s="3" t="s">
        <v>1627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1542</v>
      </c>
      <c r="E2952" s="3" t="s">
        <v>382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1542</v>
      </c>
      <c r="E2953" s="3" t="s">
        <v>382</v>
      </c>
      <c r="F2953" s="3">
        <v>2</v>
      </c>
      <c r="G2953" s="3">
        <v>5</v>
      </c>
      <c r="H2953" s="3" t="s">
        <v>1631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1542</v>
      </c>
      <c r="E2954" s="3" t="s">
        <v>382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1530</v>
      </c>
      <c r="E2955" s="3" t="s">
        <v>471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1530</v>
      </c>
      <c r="E2956" s="3" t="s">
        <v>471</v>
      </c>
      <c r="F2956" s="3">
        <v>1</v>
      </c>
      <c r="G2956" s="3">
        <v>2</v>
      </c>
      <c r="H2956" s="3" t="s">
        <v>1626</v>
      </c>
      <c r="I2956" s="3" t="s">
        <v>1627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1530</v>
      </c>
      <c r="E2957" s="3" t="s">
        <v>471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1530</v>
      </c>
      <c r="E2958" s="3" t="s">
        <v>471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1530</v>
      </c>
      <c r="E2959" s="3" t="s">
        <v>471</v>
      </c>
      <c r="F2959" s="3">
        <v>1</v>
      </c>
      <c r="G2959" s="3">
        <v>5</v>
      </c>
      <c r="H2959" s="3" t="s">
        <v>1628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1530</v>
      </c>
      <c r="E2960" s="3" t="s">
        <v>471</v>
      </c>
      <c r="F2960" s="3">
        <v>2</v>
      </c>
      <c r="G2960" s="3">
        <v>1</v>
      </c>
      <c r="H2960" s="3" t="s">
        <v>1592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1530</v>
      </c>
      <c r="E2961" s="3" t="s">
        <v>471</v>
      </c>
      <c r="F2961" s="3">
        <v>2</v>
      </c>
      <c r="G2961" s="3">
        <v>2</v>
      </c>
      <c r="H2961" s="3" t="s">
        <v>1629</v>
      </c>
      <c r="I2961" s="3" t="s">
        <v>1630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1530</v>
      </c>
      <c r="E2962" s="3" t="s">
        <v>471</v>
      </c>
      <c r="F2962" s="3">
        <v>2</v>
      </c>
      <c r="G2962" s="3">
        <v>3</v>
      </c>
      <c r="H2962" s="3" t="s">
        <v>1646</v>
      </c>
      <c r="I2962" s="3" t="s">
        <v>1604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1530</v>
      </c>
      <c r="E2963" s="3" t="s">
        <v>471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1530</v>
      </c>
      <c r="E2964" s="3" t="s">
        <v>471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1530</v>
      </c>
      <c r="E2965" s="3" t="s">
        <v>471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1530</v>
      </c>
      <c r="E2966" s="3" t="s">
        <v>471</v>
      </c>
      <c r="F2966" s="3">
        <v>3</v>
      </c>
      <c r="G2966" s="3">
        <v>2</v>
      </c>
      <c r="H2966" s="3" t="s">
        <v>1623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1530</v>
      </c>
      <c r="E2967" s="3" t="s">
        <v>471</v>
      </c>
      <c r="F2967" s="3">
        <v>3</v>
      </c>
      <c r="G2967" s="3">
        <v>3</v>
      </c>
      <c r="H2967" s="3" t="s">
        <v>1579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1530</v>
      </c>
      <c r="E2968" s="3" t="s">
        <v>471</v>
      </c>
      <c r="F2968" s="3">
        <v>3</v>
      </c>
      <c r="G2968" s="3">
        <v>4</v>
      </c>
      <c r="H2968" s="3" t="s">
        <v>1639</v>
      </c>
      <c r="I2968" s="3" t="s">
        <v>1640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1530</v>
      </c>
      <c r="E2969" s="3" t="s">
        <v>471</v>
      </c>
      <c r="F2969" s="3">
        <v>3</v>
      </c>
      <c r="G2969" s="3">
        <v>5</v>
      </c>
      <c r="H2969" s="3" t="s">
        <v>1649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1530</v>
      </c>
      <c r="E2970" s="3" t="s">
        <v>471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1530</v>
      </c>
      <c r="E2971" s="3" t="s">
        <v>471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1530</v>
      </c>
      <c r="E2972" s="3" t="s">
        <v>471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1530</v>
      </c>
      <c r="E2973" s="3" t="s">
        <v>471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1530</v>
      </c>
      <c r="E2974" s="3" t="s">
        <v>471</v>
      </c>
      <c r="F2974" s="3">
        <v>4</v>
      </c>
      <c r="G2974" s="3">
        <v>5</v>
      </c>
      <c r="H2974" s="3" t="s">
        <v>1593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1530</v>
      </c>
      <c r="E2975" s="3" t="s">
        <v>471</v>
      </c>
      <c r="F2975" s="3">
        <v>4</v>
      </c>
      <c r="G2975" s="3">
        <v>6</v>
      </c>
      <c r="H2975" s="3" t="s">
        <v>423</v>
      </c>
      <c r="I2975" s="3" t="s">
        <v>1640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1530</v>
      </c>
      <c r="E2976" s="3" t="s">
        <v>1531</v>
      </c>
      <c r="F2976" s="3">
        <v>1</v>
      </c>
      <c r="G2976" s="3">
        <v>1</v>
      </c>
      <c r="H2976" s="3" t="s">
        <v>1626</v>
      </c>
      <c r="I2976" s="3" t="s">
        <v>1627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1530</v>
      </c>
      <c r="E2977" s="3" t="s">
        <v>1531</v>
      </c>
      <c r="F2977" s="3">
        <v>1</v>
      </c>
      <c r="G2977" s="3">
        <v>2</v>
      </c>
      <c r="H2977" s="3" t="s">
        <v>1646</v>
      </c>
      <c r="I2977" s="3" t="s">
        <v>1604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1530</v>
      </c>
      <c r="E2978" s="3" t="s">
        <v>1531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1530</v>
      </c>
      <c r="E2979" s="3" t="s">
        <v>1531</v>
      </c>
      <c r="F2979" s="3">
        <v>1</v>
      </c>
      <c r="G2979" s="3">
        <v>4</v>
      </c>
      <c r="H2979" s="3" t="s">
        <v>1649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1530</v>
      </c>
      <c r="E2980" s="3" t="s">
        <v>1531</v>
      </c>
      <c r="F2980" s="3">
        <v>2</v>
      </c>
      <c r="G2980" s="3">
        <v>1</v>
      </c>
      <c r="H2980" s="3" t="s">
        <v>1579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1530</v>
      </c>
      <c r="E2981" s="3" t="s">
        <v>1531</v>
      </c>
      <c r="F2981" s="3">
        <v>2</v>
      </c>
      <c r="G2981" s="3">
        <v>2</v>
      </c>
      <c r="H2981" s="3" t="s">
        <v>1629</v>
      </c>
      <c r="I2981" s="3" t="s">
        <v>1630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1530</v>
      </c>
      <c r="E2982" s="3" t="s">
        <v>1531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1530</v>
      </c>
      <c r="E2983" s="3" t="s">
        <v>1531</v>
      </c>
      <c r="F2983" s="3">
        <v>2</v>
      </c>
      <c r="G2983" s="3">
        <v>4</v>
      </c>
      <c r="H2983" s="3" t="s">
        <v>1593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1530</v>
      </c>
      <c r="E2984" s="3" t="s">
        <v>1531</v>
      </c>
      <c r="F2984" s="3">
        <v>3</v>
      </c>
      <c r="G2984" s="3">
        <v>1</v>
      </c>
      <c r="H2984" s="3" t="s">
        <v>1623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1530</v>
      </c>
      <c r="E2985" s="3" t="s">
        <v>1531</v>
      </c>
      <c r="F2985" s="3">
        <v>3</v>
      </c>
      <c r="G2985" s="3">
        <v>2</v>
      </c>
      <c r="H2985" s="3" t="s">
        <v>1628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1530</v>
      </c>
      <c r="E2986" s="3" t="s">
        <v>1531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1530</v>
      </c>
      <c r="E2987" s="3" t="s">
        <v>1531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1530</v>
      </c>
      <c r="E2988" s="3" t="s">
        <v>1531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1530</v>
      </c>
      <c r="E2989" s="3" t="s">
        <v>1531</v>
      </c>
      <c r="F2989" s="3">
        <v>4</v>
      </c>
      <c r="G2989" s="3">
        <v>2</v>
      </c>
      <c r="H2989" s="3" t="s">
        <v>1639</v>
      </c>
      <c r="I2989" s="3" t="s">
        <v>1640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1530</v>
      </c>
      <c r="E2990" s="3" t="s">
        <v>1531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1530</v>
      </c>
      <c r="E2991" s="3" t="s">
        <v>1531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1530</v>
      </c>
      <c r="E2992" s="3" t="s">
        <v>1531</v>
      </c>
      <c r="F2992" s="3">
        <v>4</v>
      </c>
      <c r="G2992" s="3">
        <v>5</v>
      </c>
      <c r="H2992" s="3" t="s">
        <v>423</v>
      </c>
      <c r="I2992" s="3" t="s">
        <v>1640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1530</v>
      </c>
      <c r="E2993" s="3" t="s">
        <v>1532</v>
      </c>
      <c r="F2993" s="3">
        <v>1</v>
      </c>
      <c r="G2993" s="3">
        <v>1</v>
      </c>
      <c r="H2993" s="3" t="s">
        <v>1579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1530</v>
      </c>
      <c r="E2994" s="3" t="s">
        <v>1532</v>
      </c>
      <c r="F2994" s="3">
        <v>1</v>
      </c>
      <c r="G2994" s="3">
        <v>2</v>
      </c>
      <c r="H2994" s="3" t="s">
        <v>1623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1530</v>
      </c>
      <c r="E2995" s="3" t="s">
        <v>1532</v>
      </c>
      <c r="F2995" s="3">
        <v>1</v>
      </c>
      <c r="G2995" s="3">
        <v>3</v>
      </c>
      <c r="H2995" s="3" t="s">
        <v>1646</v>
      </c>
      <c r="I2995" s="3" t="s">
        <v>1604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1530</v>
      </c>
      <c r="E2996" s="3" t="s">
        <v>1532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1530</v>
      </c>
      <c r="E2997" s="3" t="s">
        <v>1532</v>
      </c>
      <c r="F2997" s="3">
        <v>1</v>
      </c>
      <c r="G2997" s="3">
        <v>5</v>
      </c>
      <c r="H2997" s="3" t="s">
        <v>1639</v>
      </c>
      <c r="I2997" s="3" t="s">
        <v>1640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1530</v>
      </c>
      <c r="E2998" s="3" t="s">
        <v>1532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1530</v>
      </c>
      <c r="E2999" s="3" t="s">
        <v>1532</v>
      </c>
      <c r="F2999" s="3">
        <v>2</v>
      </c>
      <c r="G2999" s="3">
        <v>1</v>
      </c>
      <c r="H2999" s="3" t="s">
        <v>1592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1530</v>
      </c>
      <c r="E3000" s="3" t="s">
        <v>1532</v>
      </c>
      <c r="F3000" s="3">
        <v>2</v>
      </c>
      <c r="G3000" s="3">
        <v>2</v>
      </c>
      <c r="H3000" s="3" t="s">
        <v>1628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1530</v>
      </c>
      <c r="E3001" s="3" t="s">
        <v>1532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1530</v>
      </c>
      <c r="E3002" s="3" t="s">
        <v>1532</v>
      </c>
      <c r="F3002" s="3">
        <v>2</v>
      </c>
      <c r="G3002" s="3">
        <v>4</v>
      </c>
      <c r="H3002" s="3" t="s">
        <v>1629</v>
      </c>
      <c r="I3002" s="3" t="s">
        <v>1630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1530</v>
      </c>
      <c r="E3003" s="3" t="s">
        <v>1532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1530</v>
      </c>
      <c r="E3004" s="3" t="s">
        <v>1532</v>
      </c>
      <c r="F3004" s="3">
        <v>2</v>
      </c>
      <c r="G3004" s="3">
        <v>6</v>
      </c>
      <c r="H3004" s="3" t="s">
        <v>1626</v>
      </c>
      <c r="I3004" s="3" t="s">
        <v>1627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1530</v>
      </c>
      <c r="E3005" s="3" t="s">
        <v>382</v>
      </c>
      <c r="F3005" s="3">
        <v>1</v>
      </c>
      <c r="G3005" s="3">
        <v>1</v>
      </c>
      <c r="H3005" s="3" t="s">
        <v>1592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1530</v>
      </c>
      <c r="E3006" s="3" t="s">
        <v>382</v>
      </c>
      <c r="F3006" s="3">
        <v>1</v>
      </c>
      <c r="G3006" s="3">
        <v>2</v>
      </c>
      <c r="H3006" s="3" t="s">
        <v>1623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1530</v>
      </c>
      <c r="E3007" s="3" t="s">
        <v>382</v>
      </c>
      <c r="F3007" s="3">
        <v>1</v>
      </c>
      <c r="G3007" s="3">
        <v>3</v>
      </c>
      <c r="H3007" s="3" t="s">
        <v>1628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1530</v>
      </c>
      <c r="E3008" s="3" t="s">
        <v>382</v>
      </c>
      <c r="F3008" s="3">
        <v>1</v>
      </c>
      <c r="G3008" s="3">
        <v>4</v>
      </c>
      <c r="H3008" s="3" t="s">
        <v>1646</v>
      </c>
      <c r="I3008" s="3" t="s">
        <v>1604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1530</v>
      </c>
      <c r="E3009" s="3" t="s">
        <v>382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1530</v>
      </c>
      <c r="E3010" s="3" t="s">
        <v>382</v>
      </c>
      <c r="F3010" s="3">
        <v>1</v>
      </c>
      <c r="G3010" s="3">
        <v>6</v>
      </c>
      <c r="H3010" s="3" t="s">
        <v>1579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1530</v>
      </c>
      <c r="E3011" s="3" t="s">
        <v>382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1530</v>
      </c>
      <c r="E3012" s="3" t="s">
        <v>382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1530</v>
      </c>
      <c r="E3013" s="3" t="s">
        <v>382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1530</v>
      </c>
      <c r="E3014" s="3" t="s">
        <v>382</v>
      </c>
      <c r="F3014" s="3">
        <v>2</v>
      </c>
      <c r="G3014" s="3">
        <v>4</v>
      </c>
      <c r="H3014" s="3" t="s">
        <v>1626</v>
      </c>
      <c r="I3014" s="3" t="s">
        <v>1627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1530</v>
      </c>
      <c r="E3015" s="3" t="s">
        <v>382</v>
      </c>
      <c r="F3015" s="3">
        <v>2</v>
      </c>
      <c r="G3015" s="3">
        <v>5</v>
      </c>
      <c r="H3015" s="3" t="s">
        <v>1629</v>
      </c>
      <c r="I3015" s="3" t="s">
        <v>1630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1530</v>
      </c>
      <c r="E3016" s="3" t="s">
        <v>382</v>
      </c>
      <c r="F3016" s="3">
        <v>2</v>
      </c>
      <c r="G3016" s="3">
        <v>6</v>
      </c>
      <c r="H3016" s="3" t="s">
        <v>1639</v>
      </c>
      <c r="I3016" s="3" t="s">
        <v>1640</v>
      </c>
      <c r="J3016" s="3">
        <v>23.3</v>
      </c>
      <c r="K3016" s="3">
        <v>12</v>
      </c>
    </row>
    <row r="3017" spans="1:11" x14ac:dyDescent="0.35">
      <c r="A3017" s="3" t="s">
        <v>1662</v>
      </c>
      <c r="B3017" s="3">
        <v>2014</v>
      </c>
      <c r="C3017" s="22">
        <v>41658</v>
      </c>
      <c r="D3017" s="3" t="s">
        <v>1542</v>
      </c>
      <c r="E3017" s="3" t="s">
        <v>471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1662</v>
      </c>
      <c r="B3018" s="3">
        <v>2014</v>
      </c>
      <c r="C3018" s="22">
        <v>41658</v>
      </c>
      <c r="D3018" s="3" t="s">
        <v>1542</v>
      </c>
      <c r="E3018" s="3" t="s">
        <v>471</v>
      </c>
      <c r="F3018" s="3">
        <v>1</v>
      </c>
      <c r="G3018" s="3">
        <v>2</v>
      </c>
      <c r="H3018" s="3" t="s">
        <v>1579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1662</v>
      </c>
      <c r="B3019" s="3">
        <v>2014</v>
      </c>
      <c r="C3019" s="22">
        <v>41658</v>
      </c>
      <c r="D3019" s="3" t="s">
        <v>1542</v>
      </c>
      <c r="E3019" s="3" t="s">
        <v>471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1662</v>
      </c>
      <c r="B3020" s="3">
        <v>2014</v>
      </c>
      <c r="C3020" s="22">
        <v>41658</v>
      </c>
      <c r="D3020" s="3" t="s">
        <v>1542</v>
      </c>
      <c r="E3020" s="3" t="s">
        <v>471</v>
      </c>
      <c r="F3020" s="3">
        <v>1</v>
      </c>
      <c r="G3020" s="3">
        <v>4</v>
      </c>
      <c r="H3020" s="3" t="s">
        <v>1663</v>
      </c>
      <c r="I3020" s="3" t="s">
        <v>1609</v>
      </c>
      <c r="J3020" s="3">
        <v>25.2</v>
      </c>
      <c r="K3020" s="3">
        <v>7</v>
      </c>
    </row>
    <row r="3021" spans="1:11" x14ac:dyDescent="0.35">
      <c r="A3021" s="3" t="s">
        <v>1662</v>
      </c>
      <c r="B3021" s="3">
        <v>2014</v>
      </c>
      <c r="C3021" s="22">
        <v>41658</v>
      </c>
      <c r="D3021" s="3" t="s">
        <v>1542</v>
      </c>
      <c r="E3021" s="3" t="s">
        <v>471</v>
      </c>
      <c r="F3021" s="3">
        <v>1</v>
      </c>
      <c r="G3021" s="3">
        <v>5</v>
      </c>
      <c r="H3021" s="3" t="s">
        <v>420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1662</v>
      </c>
      <c r="B3022" s="3">
        <v>2014</v>
      </c>
      <c r="C3022" s="22">
        <v>41658</v>
      </c>
      <c r="D3022" s="3" t="s">
        <v>1542</v>
      </c>
      <c r="E3022" s="3" t="s">
        <v>471</v>
      </c>
      <c r="F3022" s="3">
        <v>1</v>
      </c>
      <c r="G3022" s="3">
        <v>6</v>
      </c>
      <c r="H3022" s="3" t="s">
        <v>1593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1662</v>
      </c>
      <c r="B3023" s="3">
        <v>2014</v>
      </c>
      <c r="C3023" s="22">
        <v>41658</v>
      </c>
      <c r="D3023" s="3" t="s">
        <v>1542</v>
      </c>
      <c r="E3023" s="3" t="s">
        <v>471</v>
      </c>
      <c r="F3023" s="3">
        <v>1</v>
      </c>
      <c r="G3023" s="3">
        <v>7</v>
      </c>
      <c r="H3023" s="3" t="s">
        <v>1664</v>
      </c>
      <c r="I3023" s="3" t="s">
        <v>1587</v>
      </c>
      <c r="J3023" s="3">
        <v>19.7</v>
      </c>
      <c r="K3023" s="3">
        <v>8</v>
      </c>
    </row>
    <row r="3024" spans="1:11" x14ac:dyDescent="0.35">
      <c r="A3024" s="3" t="s">
        <v>1662</v>
      </c>
      <c r="B3024" s="3">
        <v>2014</v>
      </c>
      <c r="C3024" s="22">
        <v>41658</v>
      </c>
      <c r="D3024" s="3" t="s">
        <v>1542</v>
      </c>
      <c r="E3024" s="3" t="s">
        <v>471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1662</v>
      </c>
      <c r="B3025" s="3">
        <v>2014</v>
      </c>
      <c r="C3025" s="22">
        <v>41658</v>
      </c>
      <c r="D3025" s="3" t="s">
        <v>1542</v>
      </c>
      <c r="E3025" s="3" t="s">
        <v>471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1662</v>
      </c>
      <c r="B3026" s="3">
        <v>2014</v>
      </c>
      <c r="C3026" s="22">
        <v>41658</v>
      </c>
      <c r="D3026" s="3" t="s">
        <v>1542</v>
      </c>
      <c r="E3026" s="3" t="s">
        <v>471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1662</v>
      </c>
      <c r="B3027" s="3">
        <v>2014</v>
      </c>
      <c r="C3027" s="22">
        <v>41658</v>
      </c>
      <c r="D3027" s="3" t="s">
        <v>1542</v>
      </c>
      <c r="E3027" s="3" t="s">
        <v>471</v>
      </c>
      <c r="F3027" s="3">
        <v>2</v>
      </c>
      <c r="G3027" s="3">
        <v>4</v>
      </c>
      <c r="H3027" s="3" t="s">
        <v>1629</v>
      </c>
      <c r="I3027" s="3" t="s">
        <v>1630</v>
      </c>
      <c r="J3027" s="3">
        <v>26.2</v>
      </c>
      <c r="K3027" s="3">
        <v>8</v>
      </c>
    </row>
    <row r="3028" spans="1:11" x14ac:dyDescent="0.35">
      <c r="A3028" s="3" t="s">
        <v>1662</v>
      </c>
      <c r="B3028" s="3">
        <v>2014</v>
      </c>
      <c r="C3028" s="22">
        <v>41658</v>
      </c>
      <c r="D3028" s="3" t="s">
        <v>1542</v>
      </c>
      <c r="E3028" s="3" t="s">
        <v>471</v>
      </c>
      <c r="F3028" s="3">
        <v>2</v>
      </c>
      <c r="G3028" s="3">
        <v>5</v>
      </c>
      <c r="H3028" s="3" t="s">
        <v>423</v>
      </c>
      <c r="I3028" s="3" t="s">
        <v>1640</v>
      </c>
      <c r="J3028" s="3">
        <v>20.3</v>
      </c>
      <c r="K3028" s="3">
        <v>9</v>
      </c>
    </row>
    <row r="3029" spans="1:11" x14ac:dyDescent="0.35">
      <c r="A3029" s="3" t="s">
        <v>1662</v>
      </c>
      <c r="B3029" s="3">
        <v>2014</v>
      </c>
      <c r="C3029" s="22">
        <v>41658</v>
      </c>
      <c r="D3029" s="3" t="s">
        <v>1542</v>
      </c>
      <c r="E3029" s="3" t="s">
        <v>471</v>
      </c>
      <c r="F3029" s="3">
        <v>2</v>
      </c>
      <c r="G3029" s="3">
        <v>6</v>
      </c>
      <c r="H3029" s="3" t="s">
        <v>1649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1662</v>
      </c>
      <c r="B3030" s="3">
        <v>2014</v>
      </c>
      <c r="C3030" s="22">
        <v>41658</v>
      </c>
      <c r="D3030" s="3" t="s">
        <v>1542</v>
      </c>
      <c r="E3030" s="3" t="s">
        <v>471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1662</v>
      </c>
      <c r="B3031" s="3">
        <v>2014</v>
      </c>
      <c r="C3031" s="22">
        <v>41658</v>
      </c>
      <c r="D3031" s="3" t="s">
        <v>1542</v>
      </c>
      <c r="E3031" s="3" t="s">
        <v>382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1662</v>
      </c>
      <c r="B3032" s="3">
        <v>2014</v>
      </c>
      <c r="C3032" s="22">
        <v>41658</v>
      </c>
      <c r="D3032" s="3" t="s">
        <v>1542</v>
      </c>
      <c r="E3032" s="3" t="s">
        <v>382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1662</v>
      </c>
      <c r="B3033" s="3">
        <v>2014</v>
      </c>
      <c r="C3033" s="22">
        <v>41658</v>
      </c>
      <c r="D3033" s="3" t="s">
        <v>1542</v>
      </c>
      <c r="E3033" s="3" t="s">
        <v>382</v>
      </c>
      <c r="F3033" s="3">
        <v>1</v>
      </c>
      <c r="G3033" s="3">
        <v>3</v>
      </c>
      <c r="H3033" s="3" t="s">
        <v>1579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1662</v>
      </c>
      <c r="B3034" s="3">
        <v>2014</v>
      </c>
      <c r="C3034" s="22">
        <v>41658</v>
      </c>
      <c r="D3034" s="3" t="s">
        <v>1542</v>
      </c>
      <c r="E3034" s="3" t="s">
        <v>382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1662</v>
      </c>
      <c r="B3035" s="3">
        <v>2014</v>
      </c>
      <c r="C3035" s="22">
        <v>41658</v>
      </c>
      <c r="D3035" s="3" t="s">
        <v>1542</v>
      </c>
      <c r="E3035" s="3" t="s">
        <v>382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1662</v>
      </c>
      <c r="B3036" s="3">
        <v>2014</v>
      </c>
      <c r="C3036" s="22">
        <v>41658</v>
      </c>
      <c r="D3036" s="3" t="s">
        <v>1542</v>
      </c>
      <c r="E3036" s="3" t="s">
        <v>382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1662</v>
      </c>
      <c r="B3037" s="3">
        <v>2014</v>
      </c>
      <c r="C3037" s="22">
        <v>41658</v>
      </c>
      <c r="D3037" s="3" t="s">
        <v>1542</v>
      </c>
      <c r="E3037" s="3" t="s">
        <v>382</v>
      </c>
      <c r="F3037" s="3">
        <v>2</v>
      </c>
      <c r="G3037" s="3">
        <v>1</v>
      </c>
      <c r="H3037" s="3" t="s">
        <v>1663</v>
      </c>
      <c r="I3037" s="3" t="s">
        <v>1609</v>
      </c>
      <c r="J3037" s="3">
        <v>25.2</v>
      </c>
      <c r="K3037" s="3">
        <v>7</v>
      </c>
    </row>
    <row r="3038" spans="1:11" x14ac:dyDescent="0.35">
      <c r="A3038" s="3" t="s">
        <v>1662</v>
      </c>
      <c r="B3038" s="3">
        <v>2014</v>
      </c>
      <c r="C3038" s="22">
        <v>41658</v>
      </c>
      <c r="D3038" s="3" t="s">
        <v>1542</v>
      </c>
      <c r="E3038" s="3" t="s">
        <v>382</v>
      </c>
      <c r="F3038" s="3">
        <v>2</v>
      </c>
      <c r="G3038" s="3">
        <v>2</v>
      </c>
      <c r="H3038" s="3" t="s">
        <v>1629</v>
      </c>
      <c r="I3038" s="3" t="s">
        <v>1630</v>
      </c>
      <c r="J3038" s="3">
        <v>26.2</v>
      </c>
      <c r="K3038" s="3">
        <v>8</v>
      </c>
    </row>
    <row r="3039" spans="1:11" x14ac:dyDescent="0.35">
      <c r="A3039" s="3" t="s">
        <v>1662</v>
      </c>
      <c r="B3039" s="3">
        <v>2014</v>
      </c>
      <c r="C3039" s="22">
        <v>41658</v>
      </c>
      <c r="D3039" s="3" t="s">
        <v>1542</v>
      </c>
      <c r="E3039" s="3" t="s">
        <v>382</v>
      </c>
      <c r="F3039" s="3">
        <v>2</v>
      </c>
      <c r="G3039" s="3">
        <v>3</v>
      </c>
      <c r="H3039" s="3" t="s">
        <v>423</v>
      </c>
      <c r="I3039" s="3" t="s">
        <v>1640</v>
      </c>
      <c r="J3039" s="3">
        <v>20.3</v>
      </c>
      <c r="K3039" s="3">
        <v>9</v>
      </c>
    </row>
    <row r="3040" spans="1:11" x14ac:dyDescent="0.35">
      <c r="A3040" s="3" t="s">
        <v>1662</v>
      </c>
      <c r="B3040" s="3">
        <v>2014</v>
      </c>
      <c r="C3040" s="22">
        <v>41658</v>
      </c>
      <c r="D3040" s="3" t="s">
        <v>1542</v>
      </c>
      <c r="E3040" s="3" t="s">
        <v>382</v>
      </c>
      <c r="F3040" s="3">
        <v>2</v>
      </c>
      <c r="G3040" s="3">
        <v>4</v>
      </c>
      <c r="H3040" s="3" t="s">
        <v>1593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1662</v>
      </c>
      <c r="B3041" s="3">
        <v>2014</v>
      </c>
      <c r="C3041" s="22">
        <v>41658</v>
      </c>
      <c r="D3041" s="3" t="s">
        <v>1542</v>
      </c>
      <c r="E3041" s="3" t="s">
        <v>382</v>
      </c>
      <c r="F3041" s="3">
        <v>2</v>
      </c>
      <c r="G3041" s="3">
        <v>5</v>
      </c>
      <c r="H3041" s="3" t="s">
        <v>420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1662</v>
      </c>
      <c r="B3042" s="3">
        <v>2014</v>
      </c>
      <c r="C3042" s="22">
        <v>41658</v>
      </c>
      <c r="D3042" s="3" t="s">
        <v>1542</v>
      </c>
      <c r="E3042" s="3" t="s">
        <v>382</v>
      </c>
      <c r="F3042" s="3">
        <v>2</v>
      </c>
      <c r="G3042" s="3">
        <v>6</v>
      </c>
      <c r="H3042" s="3" t="s">
        <v>1649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1665</v>
      </c>
      <c r="B3043" s="3">
        <v>2014</v>
      </c>
      <c r="C3043" s="22">
        <v>41614</v>
      </c>
      <c r="D3043" s="3" t="s">
        <v>1542</v>
      </c>
      <c r="E3043" s="3" t="s">
        <v>471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1665</v>
      </c>
      <c r="B3044" s="3">
        <v>2014</v>
      </c>
      <c r="C3044" s="22">
        <v>41614</v>
      </c>
      <c r="D3044" s="3" t="s">
        <v>1542</v>
      </c>
      <c r="E3044" s="3" t="s">
        <v>471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1665</v>
      </c>
      <c r="B3045" s="3">
        <v>2014</v>
      </c>
      <c r="C3045" s="22">
        <v>41614</v>
      </c>
      <c r="D3045" s="3" t="s">
        <v>1542</v>
      </c>
      <c r="E3045" s="3" t="s">
        <v>471</v>
      </c>
      <c r="F3045" s="3">
        <v>1</v>
      </c>
      <c r="G3045" s="3">
        <v>3</v>
      </c>
      <c r="H3045" s="3" t="s">
        <v>1593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1665</v>
      </c>
      <c r="B3046" s="3">
        <v>2014</v>
      </c>
      <c r="C3046" s="22">
        <v>41614</v>
      </c>
      <c r="D3046" s="3" t="s">
        <v>1542</v>
      </c>
      <c r="E3046" s="3" t="s">
        <v>471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1665</v>
      </c>
      <c r="B3047" s="3">
        <v>2014</v>
      </c>
      <c r="C3047" s="22">
        <v>41614</v>
      </c>
      <c r="D3047" s="3" t="s">
        <v>1542</v>
      </c>
      <c r="E3047" s="3" t="s">
        <v>471</v>
      </c>
      <c r="F3047" s="3">
        <v>1</v>
      </c>
      <c r="G3047" s="3">
        <v>5</v>
      </c>
      <c r="H3047" s="3" t="s">
        <v>1646</v>
      </c>
      <c r="I3047" s="3" t="s">
        <v>1604</v>
      </c>
      <c r="J3047" s="3">
        <v>23.9</v>
      </c>
      <c r="K3047" s="3">
        <v>7</v>
      </c>
    </row>
    <row r="3048" spans="1:11" x14ac:dyDescent="0.35">
      <c r="A3048" s="3" t="s">
        <v>1665</v>
      </c>
      <c r="B3048" s="3">
        <v>2014</v>
      </c>
      <c r="C3048" s="22">
        <v>41614</v>
      </c>
      <c r="D3048" s="3" t="s">
        <v>1542</v>
      </c>
      <c r="E3048" s="3" t="s">
        <v>471</v>
      </c>
      <c r="F3048" s="3">
        <v>2</v>
      </c>
      <c r="G3048" s="3">
        <v>1</v>
      </c>
      <c r="H3048" s="3" t="s">
        <v>1592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1665</v>
      </c>
      <c r="B3049" s="3">
        <v>2014</v>
      </c>
      <c r="C3049" s="22">
        <v>41614</v>
      </c>
      <c r="D3049" s="3" t="s">
        <v>1542</v>
      </c>
      <c r="E3049" s="3" t="s">
        <v>471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1665</v>
      </c>
      <c r="B3050" s="3">
        <v>2014</v>
      </c>
      <c r="C3050" s="22">
        <v>41614</v>
      </c>
      <c r="D3050" s="3" t="s">
        <v>1542</v>
      </c>
      <c r="E3050" s="3" t="s">
        <v>471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1665</v>
      </c>
      <c r="B3051" s="3">
        <v>2014</v>
      </c>
      <c r="C3051" s="22">
        <v>41614</v>
      </c>
      <c r="D3051" s="3" t="s">
        <v>1542</v>
      </c>
      <c r="E3051" s="3" t="s">
        <v>471</v>
      </c>
      <c r="F3051" s="3">
        <v>2</v>
      </c>
      <c r="G3051" s="3">
        <v>4</v>
      </c>
      <c r="H3051" s="3" t="s">
        <v>1626</v>
      </c>
      <c r="I3051" s="3" t="s">
        <v>1627</v>
      </c>
      <c r="J3051" s="3">
        <v>25.5</v>
      </c>
      <c r="K3051" s="3">
        <v>6</v>
      </c>
    </row>
    <row r="3052" spans="1:11" x14ac:dyDescent="0.35">
      <c r="A3052" s="3" t="s">
        <v>1665</v>
      </c>
      <c r="B3052" s="3">
        <v>2014</v>
      </c>
      <c r="C3052" s="22">
        <v>41614</v>
      </c>
      <c r="D3052" s="3" t="s">
        <v>1542</v>
      </c>
      <c r="E3052" s="3" t="s">
        <v>471</v>
      </c>
      <c r="F3052" s="3">
        <v>2</v>
      </c>
      <c r="G3052" s="3">
        <v>5</v>
      </c>
      <c r="H3052" s="3" t="s">
        <v>1649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1665</v>
      </c>
      <c r="B3053" s="3">
        <v>2014</v>
      </c>
      <c r="C3053" s="22">
        <v>41614</v>
      </c>
      <c r="D3053" s="3" t="s">
        <v>1542</v>
      </c>
      <c r="E3053" s="3" t="s">
        <v>471</v>
      </c>
      <c r="F3053" s="3">
        <v>2</v>
      </c>
      <c r="G3053" s="3">
        <v>6</v>
      </c>
      <c r="H3053" s="3" t="s">
        <v>1666</v>
      </c>
      <c r="I3053" s="3" t="s">
        <v>1642</v>
      </c>
      <c r="J3053" s="3">
        <v>22.3</v>
      </c>
      <c r="K3053" s="3">
        <v>13</v>
      </c>
    </row>
    <row r="3054" spans="1:11" x14ac:dyDescent="0.35">
      <c r="A3054" s="3" t="s">
        <v>1665</v>
      </c>
      <c r="B3054" s="3">
        <v>2014</v>
      </c>
      <c r="C3054" s="22">
        <v>41614</v>
      </c>
      <c r="D3054" s="3" t="s">
        <v>1542</v>
      </c>
      <c r="E3054" s="3" t="s">
        <v>471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1665</v>
      </c>
      <c r="B3055" s="3">
        <v>2014</v>
      </c>
      <c r="C3055" s="22">
        <v>41614</v>
      </c>
      <c r="D3055" s="3" t="s">
        <v>1542</v>
      </c>
      <c r="E3055" s="3" t="s">
        <v>471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1665</v>
      </c>
      <c r="B3056" s="3">
        <v>2014</v>
      </c>
      <c r="C3056" s="22">
        <v>41614</v>
      </c>
      <c r="D3056" s="3" t="s">
        <v>1542</v>
      </c>
      <c r="E3056" s="3" t="s">
        <v>471</v>
      </c>
      <c r="F3056" s="3">
        <v>3</v>
      </c>
      <c r="G3056" s="3">
        <v>3</v>
      </c>
      <c r="H3056" s="3" t="s">
        <v>1628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1665</v>
      </c>
      <c r="B3057" s="3">
        <v>2014</v>
      </c>
      <c r="C3057" s="22">
        <v>41614</v>
      </c>
      <c r="D3057" s="3" t="s">
        <v>1542</v>
      </c>
      <c r="E3057" s="3" t="s">
        <v>471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1665</v>
      </c>
      <c r="B3058" s="3">
        <v>2014</v>
      </c>
      <c r="C3058" s="22">
        <v>41614</v>
      </c>
      <c r="D3058" s="3" t="s">
        <v>1542</v>
      </c>
      <c r="E3058" s="3" t="s">
        <v>471</v>
      </c>
      <c r="F3058" s="3">
        <v>3</v>
      </c>
      <c r="G3058" s="3">
        <v>5</v>
      </c>
      <c r="H3058" s="3" t="s">
        <v>1629</v>
      </c>
      <c r="I3058" s="3" t="s">
        <v>1630</v>
      </c>
      <c r="J3058" s="3">
        <v>26.1</v>
      </c>
      <c r="K3058" s="3">
        <v>13</v>
      </c>
    </row>
    <row r="3059" spans="1:11" x14ac:dyDescent="0.35">
      <c r="A3059" s="3" t="s">
        <v>1665</v>
      </c>
      <c r="B3059" s="3">
        <v>2014</v>
      </c>
      <c r="C3059" s="22">
        <v>41614</v>
      </c>
      <c r="D3059" s="3" t="s">
        <v>1542</v>
      </c>
      <c r="E3059" s="3" t="s">
        <v>471</v>
      </c>
      <c r="F3059" s="3">
        <v>3</v>
      </c>
      <c r="G3059" s="3">
        <v>6</v>
      </c>
      <c r="H3059" s="3" t="s">
        <v>1659</v>
      </c>
      <c r="I3059" s="3" t="s">
        <v>1660</v>
      </c>
      <c r="J3059" s="3">
        <v>21.6</v>
      </c>
      <c r="K3059" s="3">
        <v>15</v>
      </c>
    </row>
    <row r="3060" spans="1:11" x14ac:dyDescent="0.35">
      <c r="A3060" s="3" t="s">
        <v>1665</v>
      </c>
      <c r="B3060" s="3">
        <v>2014</v>
      </c>
      <c r="C3060" s="22">
        <v>41614</v>
      </c>
      <c r="D3060" s="3" t="s">
        <v>1542</v>
      </c>
      <c r="E3060" s="3" t="s">
        <v>1531</v>
      </c>
      <c r="F3060" s="3">
        <v>1</v>
      </c>
      <c r="G3060" s="3">
        <v>1</v>
      </c>
      <c r="H3060" s="3" t="s">
        <v>1626</v>
      </c>
      <c r="I3060" s="3" t="s">
        <v>1627</v>
      </c>
      <c r="J3060" s="3">
        <v>25.5</v>
      </c>
      <c r="K3060" s="3">
        <v>6</v>
      </c>
    </row>
    <row r="3061" spans="1:11" x14ac:dyDescent="0.35">
      <c r="A3061" s="3" t="s">
        <v>1665</v>
      </c>
      <c r="B3061" s="3">
        <v>2014</v>
      </c>
      <c r="C3061" s="22">
        <v>41614</v>
      </c>
      <c r="D3061" s="3" t="s">
        <v>1542</v>
      </c>
      <c r="E3061" s="3" t="s">
        <v>1531</v>
      </c>
      <c r="F3061" s="3">
        <v>1</v>
      </c>
      <c r="G3061" s="3">
        <v>2</v>
      </c>
      <c r="H3061" s="3" t="s">
        <v>1646</v>
      </c>
      <c r="I3061" s="3" t="s">
        <v>1604</v>
      </c>
      <c r="J3061" s="3">
        <v>23.9</v>
      </c>
      <c r="K3061" s="3">
        <v>7</v>
      </c>
    </row>
    <row r="3062" spans="1:11" x14ac:dyDescent="0.35">
      <c r="A3062" s="3" t="s">
        <v>1665</v>
      </c>
      <c r="B3062" s="3">
        <v>2014</v>
      </c>
      <c r="C3062" s="22">
        <v>41614</v>
      </c>
      <c r="D3062" s="3" t="s">
        <v>1542</v>
      </c>
      <c r="E3062" s="3" t="s">
        <v>1531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1665</v>
      </c>
      <c r="B3063" s="3">
        <v>2014</v>
      </c>
      <c r="C3063" s="22">
        <v>41614</v>
      </c>
      <c r="D3063" s="3" t="s">
        <v>1542</v>
      </c>
      <c r="E3063" s="3" t="s">
        <v>1531</v>
      </c>
      <c r="F3063" s="3">
        <v>1</v>
      </c>
      <c r="G3063" s="3">
        <v>4</v>
      </c>
      <c r="H3063" s="3" t="s">
        <v>1666</v>
      </c>
      <c r="I3063" s="3" t="s">
        <v>1642</v>
      </c>
      <c r="J3063" s="3">
        <v>22.3</v>
      </c>
      <c r="K3063" s="3">
        <v>13</v>
      </c>
    </row>
    <row r="3064" spans="1:11" x14ac:dyDescent="0.35">
      <c r="A3064" s="3" t="s">
        <v>1665</v>
      </c>
      <c r="B3064" s="3">
        <v>2014</v>
      </c>
      <c r="C3064" s="22">
        <v>41614</v>
      </c>
      <c r="D3064" s="3" t="s">
        <v>1542</v>
      </c>
      <c r="E3064" s="3" t="s">
        <v>1531</v>
      </c>
      <c r="F3064" s="3">
        <v>1</v>
      </c>
      <c r="G3064" s="3">
        <v>9</v>
      </c>
      <c r="H3064" s="3" t="s">
        <v>1593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1665</v>
      </c>
      <c r="B3065" s="3">
        <v>2014</v>
      </c>
      <c r="C3065" s="22">
        <v>41614</v>
      </c>
      <c r="D3065" s="3" t="s">
        <v>1542</v>
      </c>
      <c r="E3065" s="3" t="s">
        <v>1531</v>
      </c>
      <c r="F3065" s="3">
        <v>2</v>
      </c>
      <c r="G3065" s="3">
        <v>1</v>
      </c>
      <c r="H3065" s="3" t="s">
        <v>1628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1665</v>
      </c>
      <c r="B3066" s="3">
        <v>2014</v>
      </c>
      <c r="C3066" s="22">
        <v>41614</v>
      </c>
      <c r="D3066" s="3" t="s">
        <v>1542</v>
      </c>
      <c r="E3066" s="3" t="s">
        <v>1531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1665</v>
      </c>
      <c r="B3067" s="3">
        <v>2014</v>
      </c>
      <c r="C3067" s="22">
        <v>41614</v>
      </c>
      <c r="D3067" s="3" t="s">
        <v>1542</v>
      </c>
      <c r="E3067" s="3" t="s">
        <v>1531</v>
      </c>
      <c r="F3067" s="3">
        <v>2</v>
      </c>
      <c r="G3067" s="3">
        <v>3</v>
      </c>
      <c r="H3067" s="3" t="s">
        <v>1649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1665</v>
      </c>
      <c r="B3068" s="3">
        <v>2014</v>
      </c>
      <c r="C3068" s="22">
        <v>41614</v>
      </c>
      <c r="D3068" s="3" t="s">
        <v>1542</v>
      </c>
      <c r="E3068" s="3" t="s">
        <v>1531</v>
      </c>
      <c r="F3068" s="3">
        <v>2</v>
      </c>
      <c r="G3068" s="3">
        <v>4</v>
      </c>
      <c r="H3068" s="3" t="s">
        <v>1629</v>
      </c>
      <c r="I3068" s="3" t="s">
        <v>1630</v>
      </c>
      <c r="J3068" s="3">
        <v>26.1</v>
      </c>
      <c r="K3068" s="3">
        <v>13</v>
      </c>
    </row>
    <row r="3069" spans="1:11" x14ac:dyDescent="0.35">
      <c r="A3069" s="3" t="s">
        <v>1665</v>
      </c>
      <c r="B3069" s="3">
        <v>2014</v>
      </c>
      <c r="C3069" s="22">
        <v>41614</v>
      </c>
      <c r="D3069" s="3" t="s">
        <v>1542</v>
      </c>
      <c r="E3069" s="3" t="s">
        <v>1531</v>
      </c>
      <c r="F3069" s="3">
        <v>2</v>
      </c>
      <c r="G3069" s="3">
        <v>5</v>
      </c>
      <c r="H3069" s="3" t="s">
        <v>1659</v>
      </c>
      <c r="I3069" s="3" t="s">
        <v>1660</v>
      </c>
      <c r="J3069" s="3">
        <v>21.6</v>
      </c>
      <c r="K3069" s="3">
        <v>15</v>
      </c>
    </row>
    <row r="3070" spans="1:11" x14ac:dyDescent="0.35">
      <c r="A3070" s="3" t="s">
        <v>1665</v>
      </c>
      <c r="B3070" s="3">
        <v>2014</v>
      </c>
      <c r="C3070" s="22">
        <v>41614</v>
      </c>
      <c r="D3070" s="3" t="s">
        <v>1542</v>
      </c>
      <c r="E3070" s="3" t="s">
        <v>1531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1665</v>
      </c>
      <c r="B3071" s="3">
        <v>2014</v>
      </c>
      <c r="C3071" s="22">
        <v>41614</v>
      </c>
      <c r="D3071" s="3" t="s">
        <v>1542</v>
      </c>
      <c r="E3071" s="3" t="s">
        <v>1532</v>
      </c>
      <c r="F3071" s="3">
        <v>1</v>
      </c>
      <c r="G3071" s="3">
        <v>1</v>
      </c>
      <c r="H3071" s="3" t="s">
        <v>1626</v>
      </c>
      <c r="I3071" s="3" t="s">
        <v>1627</v>
      </c>
      <c r="J3071" s="3">
        <v>25.5</v>
      </c>
      <c r="K3071" s="3">
        <v>6</v>
      </c>
    </row>
    <row r="3072" spans="1:11" x14ac:dyDescent="0.35">
      <c r="A3072" s="3" t="s">
        <v>1665</v>
      </c>
      <c r="B3072" s="3">
        <v>2014</v>
      </c>
      <c r="C3072" s="22">
        <v>41614</v>
      </c>
      <c r="D3072" s="3" t="s">
        <v>1542</v>
      </c>
      <c r="E3072" s="3" t="s">
        <v>1532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1665</v>
      </c>
      <c r="B3073" s="3">
        <v>2014</v>
      </c>
      <c r="C3073" s="22">
        <v>41614</v>
      </c>
      <c r="D3073" s="3" t="s">
        <v>1542</v>
      </c>
      <c r="E3073" s="3" t="s">
        <v>1532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1665</v>
      </c>
      <c r="B3074" s="3">
        <v>2014</v>
      </c>
      <c r="C3074" s="22">
        <v>41614</v>
      </c>
      <c r="D3074" s="3" t="s">
        <v>1542</v>
      </c>
      <c r="E3074" s="3" t="s">
        <v>1532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1665</v>
      </c>
      <c r="B3075" s="3">
        <v>2014</v>
      </c>
      <c r="C3075" s="22">
        <v>41614</v>
      </c>
      <c r="D3075" s="3" t="s">
        <v>1542</v>
      </c>
      <c r="E3075" s="3" t="s">
        <v>1532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1665</v>
      </c>
      <c r="B3076" s="3">
        <v>2014</v>
      </c>
      <c r="C3076" s="22">
        <v>41614</v>
      </c>
      <c r="D3076" s="3" t="s">
        <v>1542</v>
      </c>
      <c r="E3076" s="3" t="s">
        <v>1532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1665</v>
      </c>
      <c r="B3077" s="3">
        <v>2014</v>
      </c>
      <c r="C3077" s="22">
        <v>41614</v>
      </c>
      <c r="D3077" s="3" t="s">
        <v>1542</v>
      </c>
      <c r="E3077" s="3" t="s">
        <v>1532</v>
      </c>
      <c r="F3077" s="3">
        <v>2</v>
      </c>
      <c r="G3077" s="3">
        <v>1</v>
      </c>
      <c r="H3077" s="3" t="s">
        <v>1592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1665</v>
      </c>
      <c r="B3078" s="3">
        <v>2014</v>
      </c>
      <c r="C3078" s="22">
        <v>41614</v>
      </c>
      <c r="D3078" s="3" t="s">
        <v>1542</v>
      </c>
      <c r="E3078" s="3" t="s">
        <v>1532</v>
      </c>
      <c r="F3078" s="3">
        <v>2</v>
      </c>
      <c r="G3078" s="3">
        <v>2</v>
      </c>
      <c r="H3078" s="3" t="s">
        <v>1628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1665</v>
      </c>
      <c r="B3079" s="3">
        <v>2014</v>
      </c>
      <c r="C3079" s="22">
        <v>41614</v>
      </c>
      <c r="D3079" s="3" t="s">
        <v>1542</v>
      </c>
      <c r="E3079" s="3" t="s">
        <v>1532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1665</v>
      </c>
      <c r="B3080" s="3">
        <v>2014</v>
      </c>
      <c r="C3080" s="22">
        <v>41614</v>
      </c>
      <c r="D3080" s="3" t="s">
        <v>1542</v>
      </c>
      <c r="E3080" s="3" t="s">
        <v>1532</v>
      </c>
      <c r="F3080" s="3">
        <v>2</v>
      </c>
      <c r="G3080" s="3">
        <v>4</v>
      </c>
      <c r="H3080" s="3" t="s">
        <v>1649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1665</v>
      </c>
      <c r="B3081" s="3">
        <v>2014</v>
      </c>
      <c r="C3081" s="22">
        <v>41614</v>
      </c>
      <c r="D3081" s="3" t="s">
        <v>1542</v>
      </c>
      <c r="E3081" s="3" t="s">
        <v>1532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1665</v>
      </c>
      <c r="B3082" s="3">
        <v>2014</v>
      </c>
      <c r="C3082" s="22">
        <v>41614</v>
      </c>
      <c r="D3082" s="3" t="s">
        <v>1542</v>
      </c>
      <c r="E3082" s="3" t="s">
        <v>1532</v>
      </c>
      <c r="F3082" s="3">
        <v>2</v>
      </c>
      <c r="G3082" s="3">
        <v>6</v>
      </c>
      <c r="H3082" s="3" t="s">
        <v>1646</v>
      </c>
      <c r="I3082" s="3" t="s">
        <v>1604</v>
      </c>
      <c r="J3082" s="3">
        <v>23.9</v>
      </c>
      <c r="K3082" s="3">
        <v>7</v>
      </c>
    </row>
    <row r="3083" spans="1:11" x14ac:dyDescent="0.35">
      <c r="A3083" s="3" t="s">
        <v>1665</v>
      </c>
      <c r="B3083" s="3">
        <v>2014</v>
      </c>
      <c r="C3083" s="22">
        <v>41614</v>
      </c>
      <c r="D3083" s="3" t="s">
        <v>1542</v>
      </c>
      <c r="E3083" s="3" t="s">
        <v>382</v>
      </c>
      <c r="F3083" s="3">
        <v>1</v>
      </c>
      <c r="G3083" s="3">
        <v>1</v>
      </c>
      <c r="H3083" s="3" t="s">
        <v>1592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1665</v>
      </c>
      <c r="B3084" s="3">
        <v>2014</v>
      </c>
      <c r="C3084" s="22">
        <v>41614</v>
      </c>
      <c r="D3084" s="3" t="s">
        <v>1542</v>
      </c>
      <c r="E3084" s="3" t="s">
        <v>382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1665</v>
      </c>
      <c r="B3085" s="3">
        <v>2014</v>
      </c>
      <c r="C3085" s="22">
        <v>41614</v>
      </c>
      <c r="D3085" s="3" t="s">
        <v>1542</v>
      </c>
      <c r="E3085" s="3" t="s">
        <v>382</v>
      </c>
      <c r="F3085" s="3">
        <v>1</v>
      </c>
      <c r="G3085" s="3">
        <v>3</v>
      </c>
      <c r="H3085" s="3" t="s">
        <v>1628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1665</v>
      </c>
      <c r="B3086" s="3">
        <v>2014</v>
      </c>
      <c r="C3086" s="22">
        <v>41614</v>
      </c>
      <c r="D3086" s="3" t="s">
        <v>1542</v>
      </c>
      <c r="E3086" s="3" t="s">
        <v>382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1665</v>
      </c>
      <c r="B3087" s="3">
        <v>2014</v>
      </c>
      <c r="C3087" s="22">
        <v>41614</v>
      </c>
      <c r="D3087" s="3" t="s">
        <v>1542</v>
      </c>
      <c r="E3087" s="3" t="s">
        <v>382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1665</v>
      </c>
      <c r="B3088" s="3">
        <v>2014</v>
      </c>
      <c r="C3088" s="22">
        <v>41614</v>
      </c>
      <c r="D3088" s="3" t="s">
        <v>1542</v>
      </c>
      <c r="E3088" s="3" t="s">
        <v>382</v>
      </c>
      <c r="F3088" s="3">
        <v>1</v>
      </c>
      <c r="G3088" s="3">
        <v>6</v>
      </c>
      <c r="H3088" s="3" t="s">
        <v>1626</v>
      </c>
      <c r="I3088" s="3" t="s">
        <v>1627</v>
      </c>
      <c r="J3088" s="3">
        <v>25.5</v>
      </c>
      <c r="K3088" s="3">
        <v>6</v>
      </c>
    </row>
    <row r="3089" spans="1:11" x14ac:dyDescent="0.35">
      <c r="A3089" s="3" t="s">
        <v>1665</v>
      </c>
      <c r="B3089" s="3">
        <v>2014</v>
      </c>
      <c r="C3089" s="22">
        <v>41614</v>
      </c>
      <c r="D3089" s="3" t="s">
        <v>1542</v>
      </c>
      <c r="E3089" s="3" t="s">
        <v>382</v>
      </c>
      <c r="F3089" s="3">
        <v>2</v>
      </c>
      <c r="G3089" s="3">
        <v>1</v>
      </c>
      <c r="H3089" s="3" t="s">
        <v>1646</v>
      </c>
      <c r="I3089" s="3" t="s">
        <v>1604</v>
      </c>
      <c r="J3089" s="3">
        <v>23.9</v>
      </c>
      <c r="K3089" s="3">
        <v>7</v>
      </c>
    </row>
    <row r="3090" spans="1:11" x14ac:dyDescent="0.35">
      <c r="A3090" s="3" t="s">
        <v>1665</v>
      </c>
      <c r="B3090" s="3">
        <v>2014</v>
      </c>
      <c r="C3090" s="22">
        <v>41614</v>
      </c>
      <c r="D3090" s="3" t="s">
        <v>1542</v>
      </c>
      <c r="E3090" s="3" t="s">
        <v>382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1665</v>
      </c>
      <c r="B3091" s="3">
        <v>2014</v>
      </c>
      <c r="C3091" s="22">
        <v>41614</v>
      </c>
      <c r="D3091" s="3" t="s">
        <v>1542</v>
      </c>
      <c r="E3091" s="3" t="s">
        <v>382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1665</v>
      </c>
      <c r="B3092" s="3">
        <v>2014</v>
      </c>
      <c r="C3092" s="22">
        <v>41614</v>
      </c>
      <c r="D3092" s="3" t="s">
        <v>1542</v>
      </c>
      <c r="E3092" s="3" t="s">
        <v>382</v>
      </c>
      <c r="F3092" s="3">
        <v>2</v>
      </c>
      <c r="G3092" s="3">
        <v>4</v>
      </c>
      <c r="H3092" s="3" t="s">
        <v>1649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1665</v>
      </c>
      <c r="B3093" s="3">
        <v>2014</v>
      </c>
      <c r="C3093" s="22">
        <v>41614</v>
      </c>
      <c r="D3093" s="3" t="s">
        <v>1542</v>
      </c>
      <c r="E3093" s="3" t="s">
        <v>382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1665</v>
      </c>
      <c r="B3094" s="3">
        <v>2014</v>
      </c>
      <c r="C3094" s="22">
        <v>41614</v>
      </c>
      <c r="D3094" s="3" t="s">
        <v>1542</v>
      </c>
      <c r="E3094" s="3" t="s">
        <v>382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1606</v>
      </c>
      <c r="B3095" s="3">
        <v>2014</v>
      </c>
      <c r="C3095" s="22">
        <v>41581</v>
      </c>
      <c r="D3095" s="3" t="s">
        <v>1542</v>
      </c>
      <c r="E3095" s="3" t="s">
        <v>471</v>
      </c>
      <c r="F3095" s="3">
        <v>1</v>
      </c>
      <c r="G3095" s="3">
        <v>1</v>
      </c>
      <c r="H3095" s="3" t="s">
        <v>1628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1606</v>
      </c>
      <c r="B3096" s="3">
        <v>2014</v>
      </c>
      <c r="C3096" s="22">
        <v>41581</v>
      </c>
      <c r="D3096" s="3" t="s">
        <v>1542</v>
      </c>
      <c r="E3096" s="3" t="s">
        <v>471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1606</v>
      </c>
      <c r="B3097" s="3">
        <v>2014</v>
      </c>
      <c r="C3097" s="22">
        <v>41581</v>
      </c>
      <c r="D3097" s="3" t="s">
        <v>1542</v>
      </c>
      <c r="E3097" s="3" t="s">
        <v>471</v>
      </c>
      <c r="F3097" s="3">
        <v>1</v>
      </c>
      <c r="G3097" s="3">
        <v>3</v>
      </c>
      <c r="H3097" s="3" t="s">
        <v>1649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1606</v>
      </c>
      <c r="B3098" s="3">
        <v>2014</v>
      </c>
      <c r="C3098" s="22">
        <v>41581</v>
      </c>
      <c r="D3098" s="3" t="s">
        <v>1542</v>
      </c>
      <c r="E3098" s="3" t="s">
        <v>471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1606</v>
      </c>
      <c r="B3099" s="3">
        <v>2014</v>
      </c>
      <c r="C3099" s="22">
        <v>41581</v>
      </c>
      <c r="D3099" s="3" t="s">
        <v>1542</v>
      </c>
      <c r="E3099" s="3" t="s">
        <v>471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1606</v>
      </c>
      <c r="B3100" s="3">
        <v>2014</v>
      </c>
      <c r="C3100" s="22">
        <v>41581</v>
      </c>
      <c r="D3100" s="3" t="s">
        <v>1542</v>
      </c>
      <c r="E3100" s="3" t="s">
        <v>471</v>
      </c>
      <c r="F3100" s="3">
        <v>2</v>
      </c>
      <c r="G3100" s="3">
        <v>1</v>
      </c>
      <c r="H3100" s="3" t="s">
        <v>1579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1606</v>
      </c>
      <c r="B3101" s="3">
        <v>2014</v>
      </c>
      <c r="C3101" s="22">
        <v>41581</v>
      </c>
      <c r="D3101" s="3" t="s">
        <v>1542</v>
      </c>
      <c r="E3101" s="3" t="s">
        <v>471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1606</v>
      </c>
      <c r="B3102" s="3">
        <v>2014</v>
      </c>
      <c r="C3102" s="22">
        <v>41581</v>
      </c>
      <c r="D3102" s="3" t="s">
        <v>1542</v>
      </c>
      <c r="E3102" s="3" t="s">
        <v>471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1606</v>
      </c>
      <c r="B3103" s="3">
        <v>2014</v>
      </c>
      <c r="C3103" s="22">
        <v>41581</v>
      </c>
      <c r="D3103" s="3" t="s">
        <v>1542</v>
      </c>
      <c r="E3103" s="3" t="s">
        <v>471</v>
      </c>
      <c r="F3103" s="3">
        <v>2</v>
      </c>
      <c r="G3103" s="3">
        <v>4</v>
      </c>
      <c r="H3103" s="3" t="s">
        <v>1593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1606</v>
      </c>
      <c r="B3104" s="3">
        <v>2014</v>
      </c>
      <c r="C3104" s="22">
        <v>41581</v>
      </c>
      <c r="D3104" s="3" t="s">
        <v>1542</v>
      </c>
      <c r="E3104" s="3" t="s">
        <v>471</v>
      </c>
      <c r="F3104" s="3">
        <v>2</v>
      </c>
      <c r="G3104" s="3">
        <v>5</v>
      </c>
      <c r="H3104" s="3" t="s">
        <v>1667</v>
      </c>
      <c r="I3104" s="3" t="s">
        <v>1604</v>
      </c>
      <c r="J3104" s="3">
        <v>26.7</v>
      </c>
      <c r="K3104" s="3">
        <v>12</v>
      </c>
    </row>
    <row r="3105" spans="1:11" x14ac:dyDescent="0.35">
      <c r="A3105" s="3" t="s">
        <v>1606</v>
      </c>
      <c r="B3105" s="3">
        <v>2014</v>
      </c>
      <c r="C3105" s="22">
        <v>41581</v>
      </c>
      <c r="D3105" s="3" t="s">
        <v>1542</v>
      </c>
      <c r="E3105" s="3" t="s">
        <v>471</v>
      </c>
      <c r="F3105" s="3">
        <v>2</v>
      </c>
      <c r="G3105" s="3">
        <v>6</v>
      </c>
      <c r="H3105" s="3" t="s">
        <v>1668</v>
      </c>
      <c r="I3105" s="3" t="s">
        <v>1669</v>
      </c>
      <c r="J3105" s="3">
        <v>21.7</v>
      </c>
      <c r="K3105" s="3">
        <v>15</v>
      </c>
    </row>
    <row r="3106" spans="1:11" x14ac:dyDescent="0.35">
      <c r="A3106" s="3" t="s">
        <v>1606</v>
      </c>
      <c r="B3106" s="3">
        <v>2014</v>
      </c>
      <c r="C3106" s="22">
        <v>41581</v>
      </c>
      <c r="D3106" s="3" t="s">
        <v>1542</v>
      </c>
      <c r="E3106" s="3" t="s">
        <v>471</v>
      </c>
      <c r="F3106" s="3">
        <v>3</v>
      </c>
      <c r="G3106" s="3">
        <v>1</v>
      </c>
      <c r="H3106" s="3" t="s">
        <v>1592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1606</v>
      </c>
      <c r="B3107" s="3">
        <v>2014</v>
      </c>
      <c r="C3107" s="22">
        <v>41581</v>
      </c>
      <c r="D3107" s="3" t="s">
        <v>1542</v>
      </c>
      <c r="E3107" s="3" t="s">
        <v>471</v>
      </c>
      <c r="F3107" s="3">
        <v>3</v>
      </c>
      <c r="G3107" s="3">
        <v>2</v>
      </c>
      <c r="H3107" s="3" t="s">
        <v>1646</v>
      </c>
      <c r="I3107" s="3" t="s">
        <v>1670</v>
      </c>
      <c r="J3107" s="3">
        <v>23.8</v>
      </c>
      <c r="K3107" s="3">
        <v>8</v>
      </c>
    </row>
    <row r="3108" spans="1:11" x14ac:dyDescent="0.35">
      <c r="A3108" s="3" t="s">
        <v>1606</v>
      </c>
      <c r="B3108" s="3">
        <v>2014</v>
      </c>
      <c r="C3108" s="22">
        <v>41581</v>
      </c>
      <c r="D3108" s="3" t="s">
        <v>1542</v>
      </c>
      <c r="E3108" s="3" t="s">
        <v>471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1606</v>
      </c>
      <c r="B3109" s="3">
        <v>2014</v>
      </c>
      <c r="C3109" s="22">
        <v>41581</v>
      </c>
      <c r="D3109" s="3" t="s">
        <v>1542</v>
      </c>
      <c r="E3109" s="3" t="s">
        <v>471</v>
      </c>
      <c r="F3109" s="3">
        <v>3</v>
      </c>
      <c r="G3109" s="3">
        <v>4</v>
      </c>
      <c r="H3109" s="3" t="s">
        <v>1671</v>
      </c>
      <c r="I3109" s="3" t="s">
        <v>1609</v>
      </c>
      <c r="J3109" s="3">
        <v>25</v>
      </c>
      <c r="K3109" s="3">
        <v>9</v>
      </c>
    </row>
    <row r="3110" spans="1:11" x14ac:dyDescent="0.35">
      <c r="A3110" s="3" t="s">
        <v>1606</v>
      </c>
      <c r="B3110" s="3">
        <v>2014</v>
      </c>
      <c r="C3110" s="22">
        <v>41581</v>
      </c>
      <c r="D3110" s="3" t="s">
        <v>1542</v>
      </c>
      <c r="E3110" s="3" t="s">
        <v>471</v>
      </c>
      <c r="F3110" s="3">
        <v>3</v>
      </c>
      <c r="G3110" s="3">
        <v>5</v>
      </c>
      <c r="H3110" s="3" t="s">
        <v>1623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1606</v>
      </c>
      <c r="B3111" s="3">
        <v>2014</v>
      </c>
      <c r="C3111" s="22">
        <v>41581</v>
      </c>
      <c r="D3111" s="3" t="s">
        <v>1542</v>
      </c>
      <c r="E3111" s="3" t="s">
        <v>471</v>
      </c>
      <c r="F3111" s="3">
        <v>3</v>
      </c>
      <c r="G3111" s="3">
        <v>6</v>
      </c>
      <c r="H3111" s="3" t="s">
        <v>1672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1606</v>
      </c>
      <c r="B3112" s="3">
        <v>2014</v>
      </c>
      <c r="C3112" s="22">
        <v>41581</v>
      </c>
      <c r="D3112" s="3" t="s">
        <v>1542</v>
      </c>
      <c r="E3112" s="3" t="s">
        <v>1531</v>
      </c>
      <c r="F3112" s="3">
        <v>1</v>
      </c>
      <c r="G3112" s="3">
        <v>1</v>
      </c>
      <c r="H3112" s="3" t="s">
        <v>1649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1606</v>
      </c>
      <c r="B3113" s="3">
        <v>2014</v>
      </c>
      <c r="C3113" s="22">
        <v>41581</v>
      </c>
      <c r="D3113" s="3" t="s">
        <v>1542</v>
      </c>
      <c r="E3113" s="3" t="s">
        <v>1531</v>
      </c>
      <c r="F3113" s="3">
        <v>1</v>
      </c>
      <c r="G3113" s="3">
        <v>2</v>
      </c>
      <c r="H3113" s="3" t="s">
        <v>1671</v>
      </c>
      <c r="I3113" s="3" t="s">
        <v>1609</v>
      </c>
      <c r="J3113" s="3">
        <v>25</v>
      </c>
      <c r="K3113" s="3">
        <v>9</v>
      </c>
    </row>
    <row r="3114" spans="1:11" x14ac:dyDescent="0.35">
      <c r="A3114" s="3" t="s">
        <v>1606</v>
      </c>
      <c r="B3114" s="3">
        <v>2014</v>
      </c>
      <c r="C3114" s="22">
        <v>41581</v>
      </c>
      <c r="D3114" s="3" t="s">
        <v>1542</v>
      </c>
      <c r="E3114" s="3" t="s">
        <v>1531</v>
      </c>
      <c r="F3114" s="3">
        <v>1</v>
      </c>
      <c r="G3114" s="3">
        <v>3</v>
      </c>
      <c r="H3114" s="3" t="s">
        <v>1667</v>
      </c>
      <c r="I3114" s="3" t="s">
        <v>1604</v>
      </c>
      <c r="J3114" s="3">
        <v>26.7</v>
      </c>
      <c r="K3114" s="3">
        <v>12</v>
      </c>
    </row>
    <row r="3115" spans="1:11" x14ac:dyDescent="0.35">
      <c r="A3115" s="3" t="s">
        <v>1606</v>
      </c>
      <c r="B3115" s="3">
        <v>2014</v>
      </c>
      <c r="C3115" s="22">
        <v>41581</v>
      </c>
      <c r="D3115" s="3" t="s">
        <v>1542</v>
      </c>
      <c r="E3115" s="3" t="s">
        <v>1531</v>
      </c>
      <c r="F3115" s="3">
        <v>1</v>
      </c>
      <c r="G3115" s="3">
        <v>4</v>
      </c>
      <c r="H3115" s="3" t="s">
        <v>1593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1606</v>
      </c>
      <c r="B3116" s="3">
        <v>2014</v>
      </c>
      <c r="C3116" s="22">
        <v>41581</v>
      </c>
      <c r="D3116" s="3" t="s">
        <v>1542</v>
      </c>
      <c r="E3116" s="3" t="s">
        <v>1531</v>
      </c>
      <c r="F3116" s="3">
        <v>1</v>
      </c>
      <c r="G3116" s="3">
        <v>5</v>
      </c>
      <c r="H3116" s="3" t="s">
        <v>1672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1606</v>
      </c>
      <c r="B3117" s="3">
        <v>2014</v>
      </c>
      <c r="C3117" s="22">
        <v>41581</v>
      </c>
      <c r="D3117" s="3" t="s">
        <v>1542</v>
      </c>
      <c r="E3117" s="3" t="s">
        <v>1531</v>
      </c>
      <c r="F3117" s="3">
        <v>2</v>
      </c>
      <c r="G3117" s="3">
        <v>1</v>
      </c>
      <c r="H3117" s="3" t="s">
        <v>1623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1606</v>
      </c>
      <c r="B3118" s="3">
        <v>2014</v>
      </c>
      <c r="C3118" s="22">
        <v>41581</v>
      </c>
      <c r="D3118" s="3" t="s">
        <v>1542</v>
      </c>
      <c r="E3118" s="3" t="s">
        <v>1531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1606</v>
      </c>
      <c r="B3119" s="3">
        <v>2014</v>
      </c>
      <c r="C3119" s="22">
        <v>41581</v>
      </c>
      <c r="D3119" s="3" t="s">
        <v>1542</v>
      </c>
      <c r="E3119" s="3" t="s">
        <v>1531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1606</v>
      </c>
      <c r="B3120" s="3">
        <v>2014</v>
      </c>
      <c r="C3120" s="22">
        <v>41581</v>
      </c>
      <c r="D3120" s="3" t="s">
        <v>1542</v>
      </c>
      <c r="E3120" s="3" t="s">
        <v>1531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1606</v>
      </c>
      <c r="B3121" s="3">
        <v>2014</v>
      </c>
      <c r="C3121" s="22">
        <v>41581</v>
      </c>
      <c r="D3121" s="3" t="s">
        <v>1542</v>
      </c>
      <c r="E3121" s="3" t="s">
        <v>1531</v>
      </c>
      <c r="F3121" s="3">
        <v>2</v>
      </c>
      <c r="G3121" s="3">
        <v>5</v>
      </c>
      <c r="H3121" s="3" t="s">
        <v>1668</v>
      </c>
      <c r="I3121" s="3" t="s">
        <v>1669</v>
      </c>
      <c r="J3121" s="3">
        <v>21.7</v>
      </c>
      <c r="K3121" s="3">
        <v>15</v>
      </c>
    </row>
    <row r="3122" spans="1:11" x14ac:dyDescent="0.35">
      <c r="A3122" s="3" t="s">
        <v>1606</v>
      </c>
      <c r="B3122" s="3">
        <v>2014</v>
      </c>
      <c r="C3122" s="22">
        <v>41581</v>
      </c>
      <c r="D3122" s="3" t="s">
        <v>1542</v>
      </c>
      <c r="E3122" s="3" t="s">
        <v>1531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1606</v>
      </c>
      <c r="B3123" s="3">
        <v>2014</v>
      </c>
      <c r="C3123" s="22">
        <v>41581</v>
      </c>
      <c r="D3123" s="3" t="s">
        <v>1542</v>
      </c>
      <c r="E3123" s="3" t="s">
        <v>1532</v>
      </c>
      <c r="F3123" s="3">
        <v>1</v>
      </c>
      <c r="G3123" s="3">
        <v>1</v>
      </c>
      <c r="H3123" s="3" t="s">
        <v>1628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1606</v>
      </c>
      <c r="B3124" s="3">
        <v>2014</v>
      </c>
      <c r="C3124" s="22">
        <v>41581</v>
      </c>
      <c r="D3124" s="3" t="s">
        <v>1542</v>
      </c>
      <c r="E3124" s="3" t="s">
        <v>1532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1606</v>
      </c>
      <c r="B3125" s="3">
        <v>2014</v>
      </c>
      <c r="C3125" s="22">
        <v>41581</v>
      </c>
      <c r="D3125" s="3" t="s">
        <v>1542</v>
      </c>
      <c r="E3125" s="3" t="s">
        <v>1532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1606</v>
      </c>
      <c r="B3126" s="3">
        <v>2014</v>
      </c>
      <c r="C3126" s="22">
        <v>41581</v>
      </c>
      <c r="D3126" s="3" t="s">
        <v>1542</v>
      </c>
      <c r="E3126" s="3" t="s">
        <v>1532</v>
      </c>
      <c r="F3126" s="3">
        <v>1</v>
      </c>
      <c r="G3126" s="3">
        <v>4</v>
      </c>
      <c r="H3126" s="3" t="s">
        <v>1623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1606</v>
      </c>
      <c r="B3127" s="3">
        <v>2014</v>
      </c>
      <c r="C3127" s="22">
        <v>41581</v>
      </c>
      <c r="D3127" s="3" t="s">
        <v>1542</v>
      </c>
      <c r="E3127" s="3" t="s">
        <v>1532</v>
      </c>
      <c r="F3127" s="3">
        <v>1</v>
      </c>
      <c r="G3127" s="3">
        <v>5</v>
      </c>
      <c r="H3127" s="3" t="s">
        <v>1646</v>
      </c>
      <c r="I3127" s="3" t="s">
        <v>1670</v>
      </c>
      <c r="J3127" s="3">
        <v>23.8</v>
      </c>
      <c r="K3127" s="3">
        <v>8</v>
      </c>
    </row>
    <row r="3128" spans="1:11" x14ac:dyDescent="0.35">
      <c r="A3128" s="3" t="s">
        <v>1606</v>
      </c>
      <c r="B3128" s="3">
        <v>2014</v>
      </c>
      <c r="C3128" s="22">
        <v>41581</v>
      </c>
      <c r="D3128" s="3" t="s">
        <v>1542</v>
      </c>
      <c r="E3128" s="3" t="s">
        <v>1532</v>
      </c>
      <c r="F3128" s="3">
        <v>1</v>
      </c>
      <c r="G3128" s="3">
        <v>6</v>
      </c>
      <c r="H3128" s="3" t="s">
        <v>1671</v>
      </c>
      <c r="I3128" s="3" t="s">
        <v>1609</v>
      </c>
      <c r="J3128" s="3">
        <v>25</v>
      </c>
      <c r="K3128" s="3">
        <v>9</v>
      </c>
    </row>
    <row r="3129" spans="1:11" x14ac:dyDescent="0.35">
      <c r="A3129" s="3" t="s">
        <v>1606</v>
      </c>
      <c r="B3129" s="3">
        <v>2014</v>
      </c>
      <c r="C3129" s="22">
        <v>41581</v>
      </c>
      <c r="D3129" s="3" t="s">
        <v>1542</v>
      </c>
      <c r="E3129" s="3" t="s">
        <v>1532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1606</v>
      </c>
      <c r="B3130" s="3">
        <v>2014</v>
      </c>
      <c r="C3130" s="22">
        <v>41581</v>
      </c>
      <c r="D3130" s="3" t="s">
        <v>1542</v>
      </c>
      <c r="E3130" s="3" t="s">
        <v>1532</v>
      </c>
      <c r="F3130" s="3">
        <v>2</v>
      </c>
      <c r="G3130" s="3">
        <v>2</v>
      </c>
      <c r="H3130" s="3" t="s">
        <v>1592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1606</v>
      </c>
      <c r="B3131" s="3">
        <v>2014</v>
      </c>
      <c r="C3131" s="22">
        <v>41581</v>
      </c>
      <c r="D3131" s="3" t="s">
        <v>1542</v>
      </c>
      <c r="E3131" s="3" t="s">
        <v>1532</v>
      </c>
      <c r="F3131" s="3">
        <v>2</v>
      </c>
      <c r="G3131" s="3">
        <v>3</v>
      </c>
      <c r="H3131" s="3" t="s">
        <v>1579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1606</v>
      </c>
      <c r="B3132" s="3">
        <v>2014</v>
      </c>
      <c r="C3132" s="22">
        <v>41581</v>
      </c>
      <c r="D3132" s="3" t="s">
        <v>1542</v>
      </c>
      <c r="E3132" s="3" t="s">
        <v>1532</v>
      </c>
      <c r="F3132" s="3">
        <v>2</v>
      </c>
      <c r="G3132" s="3">
        <v>4</v>
      </c>
      <c r="H3132" s="3" t="s">
        <v>1667</v>
      </c>
      <c r="I3132" s="3" t="s">
        <v>1604</v>
      </c>
      <c r="J3132" s="3">
        <v>26.7</v>
      </c>
      <c r="K3132" s="3">
        <v>12</v>
      </c>
    </row>
    <row r="3133" spans="1:11" x14ac:dyDescent="0.35">
      <c r="A3133" s="3" t="s">
        <v>1606</v>
      </c>
      <c r="B3133" s="3">
        <v>2014</v>
      </c>
      <c r="C3133" s="22">
        <v>41581</v>
      </c>
      <c r="D3133" s="3" t="s">
        <v>1542</v>
      </c>
      <c r="E3133" s="3" t="s">
        <v>1532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1606</v>
      </c>
      <c r="B3134" s="3">
        <v>2014</v>
      </c>
      <c r="C3134" s="22">
        <v>41581</v>
      </c>
      <c r="D3134" s="3" t="s">
        <v>1542</v>
      </c>
      <c r="E3134" s="3" t="s">
        <v>1532</v>
      </c>
      <c r="F3134" s="3">
        <v>2</v>
      </c>
      <c r="G3134" s="3">
        <v>6</v>
      </c>
      <c r="H3134" s="3" t="s">
        <v>1649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1606</v>
      </c>
      <c r="B3135" s="3">
        <v>2014</v>
      </c>
      <c r="C3135" s="22">
        <v>41581</v>
      </c>
      <c r="D3135" s="3" t="s">
        <v>1542</v>
      </c>
      <c r="E3135" s="3" t="s">
        <v>382</v>
      </c>
      <c r="F3135" s="3">
        <v>1</v>
      </c>
      <c r="G3135" s="3">
        <v>1</v>
      </c>
      <c r="H3135" s="3" t="s">
        <v>1592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1606</v>
      </c>
      <c r="B3136" s="3">
        <v>2014</v>
      </c>
      <c r="C3136" s="22">
        <v>41581</v>
      </c>
      <c r="D3136" s="3" t="s">
        <v>1542</v>
      </c>
      <c r="E3136" s="3" t="s">
        <v>382</v>
      </c>
      <c r="F3136" s="3">
        <v>1</v>
      </c>
      <c r="G3136" s="3">
        <v>2</v>
      </c>
      <c r="H3136" s="3" t="s">
        <v>1628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1606</v>
      </c>
      <c r="B3137" s="3">
        <v>2014</v>
      </c>
      <c r="C3137" s="22">
        <v>41581</v>
      </c>
      <c r="D3137" s="3" t="s">
        <v>1542</v>
      </c>
      <c r="E3137" s="3" t="s">
        <v>382</v>
      </c>
      <c r="F3137" s="3">
        <v>1</v>
      </c>
      <c r="G3137" s="3">
        <v>3</v>
      </c>
      <c r="H3137" s="3" t="s">
        <v>1579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1606</v>
      </c>
      <c r="B3138" s="3">
        <v>2014</v>
      </c>
      <c r="C3138" s="22">
        <v>41581</v>
      </c>
      <c r="D3138" s="3" t="s">
        <v>1542</v>
      </c>
      <c r="E3138" s="3" t="s">
        <v>382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1606</v>
      </c>
      <c r="B3139" s="3">
        <v>2014</v>
      </c>
      <c r="C3139" s="22">
        <v>41581</v>
      </c>
      <c r="D3139" s="3" t="s">
        <v>1542</v>
      </c>
      <c r="E3139" s="3" t="s">
        <v>382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1606</v>
      </c>
      <c r="B3140" s="3">
        <v>2014</v>
      </c>
      <c r="C3140" s="22">
        <v>41581</v>
      </c>
      <c r="D3140" s="3" t="s">
        <v>1542</v>
      </c>
      <c r="E3140" s="3" t="s">
        <v>382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1606</v>
      </c>
      <c r="B3141" s="3">
        <v>2014</v>
      </c>
      <c r="C3141" s="22">
        <v>41581</v>
      </c>
      <c r="D3141" s="3" t="s">
        <v>1542</v>
      </c>
      <c r="E3141" s="3" t="s">
        <v>382</v>
      </c>
      <c r="F3141" s="3">
        <v>2</v>
      </c>
      <c r="G3141" s="3">
        <v>1</v>
      </c>
      <c r="H3141" s="3" t="s">
        <v>1623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1606</v>
      </c>
      <c r="B3142" s="3">
        <v>2014</v>
      </c>
      <c r="C3142" s="22">
        <v>41581</v>
      </c>
      <c r="D3142" s="3" t="s">
        <v>1542</v>
      </c>
      <c r="E3142" s="3" t="s">
        <v>382</v>
      </c>
      <c r="F3142" s="3">
        <v>2</v>
      </c>
      <c r="G3142" s="3">
        <v>2</v>
      </c>
      <c r="H3142" s="3" t="s">
        <v>1646</v>
      </c>
      <c r="I3142" s="3" t="s">
        <v>1670</v>
      </c>
      <c r="J3142" s="3">
        <v>23.8</v>
      </c>
      <c r="K3142" s="3">
        <v>8</v>
      </c>
    </row>
    <row r="3143" spans="1:11" x14ac:dyDescent="0.35">
      <c r="A3143" s="3" t="s">
        <v>1606</v>
      </c>
      <c r="B3143" s="3">
        <v>2014</v>
      </c>
      <c r="C3143" s="22">
        <v>41581</v>
      </c>
      <c r="D3143" s="3" t="s">
        <v>1542</v>
      </c>
      <c r="E3143" s="3" t="s">
        <v>382</v>
      </c>
      <c r="F3143" s="3">
        <v>2</v>
      </c>
      <c r="G3143" s="3">
        <v>3</v>
      </c>
      <c r="H3143" s="3" t="s">
        <v>1671</v>
      </c>
      <c r="I3143" s="3" t="s">
        <v>1609</v>
      </c>
      <c r="J3143" s="3">
        <v>25</v>
      </c>
      <c r="K3143" s="3">
        <v>9</v>
      </c>
    </row>
    <row r="3144" spans="1:11" x14ac:dyDescent="0.35">
      <c r="A3144" s="3" t="s">
        <v>1606</v>
      </c>
      <c r="B3144" s="3">
        <v>2014</v>
      </c>
      <c r="C3144" s="22">
        <v>41581</v>
      </c>
      <c r="D3144" s="3" t="s">
        <v>1542</v>
      </c>
      <c r="E3144" s="3" t="s">
        <v>382</v>
      </c>
      <c r="F3144" s="3">
        <v>2</v>
      </c>
      <c r="G3144" s="3">
        <v>4</v>
      </c>
      <c r="H3144" s="3" t="s">
        <v>1649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1606</v>
      </c>
      <c r="B3145" s="3">
        <v>2014</v>
      </c>
      <c r="C3145" s="22">
        <v>41581</v>
      </c>
      <c r="D3145" s="3" t="s">
        <v>1542</v>
      </c>
      <c r="E3145" s="3" t="s">
        <v>382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1606</v>
      </c>
      <c r="B3146" s="3">
        <v>2014</v>
      </c>
      <c r="C3146" s="22">
        <v>41581</v>
      </c>
      <c r="D3146" s="3" t="s">
        <v>1542</v>
      </c>
      <c r="E3146" s="3" t="s">
        <v>382</v>
      </c>
      <c r="F3146" s="3">
        <v>2</v>
      </c>
      <c r="G3146" s="3">
        <v>6</v>
      </c>
      <c r="H3146" s="3" t="s">
        <v>1667</v>
      </c>
      <c r="I3146" s="3" t="s">
        <v>1604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1530</v>
      </c>
      <c r="E3147" s="3" t="s">
        <v>471</v>
      </c>
      <c r="F3147" s="3">
        <v>1</v>
      </c>
      <c r="G3147" s="3">
        <v>1</v>
      </c>
      <c r="H3147" s="3" t="s">
        <v>1628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1530</v>
      </c>
      <c r="E3148" s="3" t="s">
        <v>471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1530</v>
      </c>
      <c r="E3149" s="3" t="s">
        <v>471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1530</v>
      </c>
      <c r="E3150" s="3" t="s">
        <v>471</v>
      </c>
      <c r="F3150" s="3">
        <v>1</v>
      </c>
      <c r="G3150" s="3">
        <v>4</v>
      </c>
      <c r="H3150" s="3" t="s">
        <v>1624</v>
      </c>
      <c r="I3150" s="3" t="s">
        <v>1609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1530</v>
      </c>
      <c r="E3151" s="3" t="s">
        <v>471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1530</v>
      </c>
      <c r="E3152" s="3" t="s">
        <v>471</v>
      </c>
      <c r="F3152" s="3">
        <v>2</v>
      </c>
      <c r="G3152" s="3">
        <v>1</v>
      </c>
      <c r="H3152" s="3" t="s">
        <v>1592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1530</v>
      </c>
      <c r="E3153" s="3" t="s">
        <v>471</v>
      </c>
      <c r="F3153" s="3">
        <v>2</v>
      </c>
      <c r="G3153" s="3">
        <v>2</v>
      </c>
      <c r="H3153" s="3" t="s">
        <v>418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1530</v>
      </c>
      <c r="E3154" s="3" t="s">
        <v>471</v>
      </c>
      <c r="F3154" s="3">
        <v>2</v>
      </c>
      <c r="G3154" s="3">
        <v>3</v>
      </c>
      <c r="H3154" s="3" t="s">
        <v>423</v>
      </c>
      <c r="I3154" s="3" t="s">
        <v>1640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1530</v>
      </c>
      <c r="E3155" s="3" t="s">
        <v>471</v>
      </c>
      <c r="F3155" s="3">
        <v>2</v>
      </c>
      <c r="G3155" s="3">
        <v>4</v>
      </c>
      <c r="H3155" s="3" t="s">
        <v>1579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1530</v>
      </c>
      <c r="E3156" s="3" t="s">
        <v>471</v>
      </c>
      <c r="F3156" s="3">
        <v>2</v>
      </c>
      <c r="G3156" s="3">
        <v>5</v>
      </c>
      <c r="H3156" s="3" t="s">
        <v>1646</v>
      </c>
      <c r="I3156" s="3" t="s">
        <v>1604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1530</v>
      </c>
      <c r="E3157" s="3" t="s">
        <v>471</v>
      </c>
      <c r="F3157" s="3">
        <v>2</v>
      </c>
      <c r="G3157" s="3">
        <v>6</v>
      </c>
      <c r="H3157" s="3" t="s">
        <v>1629</v>
      </c>
      <c r="I3157" s="3" t="s">
        <v>1630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1530</v>
      </c>
      <c r="E3158" s="3" t="s">
        <v>471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1530</v>
      </c>
      <c r="E3159" s="3" t="s">
        <v>471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1530</v>
      </c>
      <c r="E3160" s="3" t="s">
        <v>471</v>
      </c>
      <c r="F3160" s="3">
        <v>3</v>
      </c>
      <c r="G3160" s="3">
        <v>3</v>
      </c>
      <c r="H3160" s="3" t="s">
        <v>1634</v>
      </c>
      <c r="I3160" s="3" t="s">
        <v>1627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1530</v>
      </c>
      <c r="E3161" s="3" t="s">
        <v>471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1530</v>
      </c>
      <c r="E3162" s="3" t="s">
        <v>471</v>
      </c>
      <c r="F3162" s="3">
        <v>3</v>
      </c>
      <c r="G3162" s="3">
        <v>5</v>
      </c>
      <c r="H3162" s="3" t="s">
        <v>420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1530</v>
      </c>
      <c r="E3163" s="3" t="s">
        <v>471</v>
      </c>
      <c r="F3163" s="3">
        <v>3</v>
      </c>
      <c r="G3163" s="3">
        <v>9</v>
      </c>
      <c r="H3163" s="3" t="s">
        <v>1608</v>
      </c>
      <c r="I3163" s="3" t="s">
        <v>1609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1530</v>
      </c>
      <c r="E3164" s="3" t="s">
        <v>1531</v>
      </c>
      <c r="F3164" s="3">
        <v>1</v>
      </c>
      <c r="G3164" s="3">
        <v>1</v>
      </c>
      <c r="H3164" s="3" t="s">
        <v>1579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1530</v>
      </c>
      <c r="E3165" s="3" t="s">
        <v>1531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1530</v>
      </c>
      <c r="E3166" s="3" t="s">
        <v>1531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1530</v>
      </c>
      <c r="E3167" s="3" t="s">
        <v>1531</v>
      </c>
      <c r="F3167" s="3">
        <v>1</v>
      </c>
      <c r="G3167" s="3">
        <v>4</v>
      </c>
      <c r="H3167" s="3" t="s">
        <v>1646</v>
      </c>
      <c r="I3167" s="3" t="s">
        <v>1604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1530</v>
      </c>
      <c r="E3168" s="3" t="s">
        <v>1531</v>
      </c>
      <c r="F3168" s="3">
        <v>2</v>
      </c>
      <c r="G3168" s="3">
        <v>1</v>
      </c>
      <c r="H3168" s="3" t="s">
        <v>1629</v>
      </c>
      <c r="I3168" s="3" t="s">
        <v>1630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1530</v>
      </c>
      <c r="E3169" s="3" t="s">
        <v>1531</v>
      </c>
      <c r="F3169" s="3">
        <v>2</v>
      </c>
      <c r="G3169" s="3">
        <v>2</v>
      </c>
      <c r="H3169" s="3" t="s">
        <v>1624</v>
      </c>
      <c r="I3169" s="3" t="s">
        <v>1609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1530</v>
      </c>
      <c r="E3170" s="3" t="s">
        <v>1531</v>
      </c>
      <c r="F3170" s="3">
        <v>2</v>
      </c>
      <c r="G3170" s="3">
        <v>3</v>
      </c>
      <c r="H3170" s="3" t="s">
        <v>1634</v>
      </c>
      <c r="I3170" s="3" t="s">
        <v>1627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1530</v>
      </c>
      <c r="E3171" s="3" t="s">
        <v>1531</v>
      </c>
      <c r="F3171" s="3">
        <v>2</v>
      </c>
      <c r="G3171" s="3">
        <v>4</v>
      </c>
      <c r="H3171" s="3" t="s">
        <v>423</v>
      </c>
      <c r="I3171" s="3" t="s">
        <v>1640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1530</v>
      </c>
      <c r="E3172" s="3" t="s">
        <v>1531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1530</v>
      </c>
      <c r="E3173" s="3" t="s">
        <v>1532</v>
      </c>
      <c r="F3173" s="3">
        <v>1</v>
      </c>
      <c r="G3173" s="3">
        <v>1</v>
      </c>
      <c r="H3173" s="3" t="s">
        <v>1629</v>
      </c>
      <c r="I3173" s="3" t="s">
        <v>1630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1530</v>
      </c>
      <c r="E3174" s="3" t="s">
        <v>1532</v>
      </c>
      <c r="F3174" s="3">
        <v>1</v>
      </c>
      <c r="G3174" s="3">
        <v>2</v>
      </c>
      <c r="H3174" s="3" t="s">
        <v>1628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1530</v>
      </c>
      <c r="E3175" s="3" t="s">
        <v>1532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1530</v>
      </c>
      <c r="E3176" s="3" t="s">
        <v>1532</v>
      </c>
      <c r="F3176" s="3">
        <v>1</v>
      </c>
      <c r="G3176" s="3">
        <v>4</v>
      </c>
      <c r="H3176" s="3" t="s">
        <v>1634</v>
      </c>
      <c r="I3176" s="3" t="s">
        <v>1627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1530</v>
      </c>
      <c r="E3177" s="3" t="s">
        <v>1532</v>
      </c>
      <c r="F3177" s="3">
        <v>1</v>
      </c>
      <c r="G3177" s="3">
        <v>5</v>
      </c>
      <c r="H3177" s="3" t="s">
        <v>418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1530</v>
      </c>
      <c r="E3178" s="3" t="s">
        <v>1532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1530</v>
      </c>
      <c r="E3179" s="3" t="s">
        <v>1532</v>
      </c>
      <c r="F3179" s="3">
        <v>2</v>
      </c>
      <c r="G3179" s="3">
        <v>1</v>
      </c>
      <c r="H3179" s="3" t="s">
        <v>1592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1530</v>
      </c>
      <c r="E3180" s="3" t="s">
        <v>1532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1530</v>
      </c>
      <c r="E3181" s="3" t="s">
        <v>1532</v>
      </c>
      <c r="F3181" s="3">
        <v>2</v>
      </c>
      <c r="G3181" s="3">
        <v>3</v>
      </c>
      <c r="H3181" s="3" t="s">
        <v>1624</v>
      </c>
      <c r="I3181" s="3" t="s">
        <v>1609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1530</v>
      </c>
      <c r="E3182" s="3" t="s">
        <v>1532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1530</v>
      </c>
      <c r="E3183" s="3" t="s">
        <v>1532</v>
      </c>
      <c r="F3183" s="3">
        <v>2</v>
      </c>
      <c r="G3183" s="3">
        <v>5</v>
      </c>
      <c r="H3183" s="3" t="s">
        <v>1579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1530</v>
      </c>
      <c r="E3184" s="3" t="s">
        <v>1532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1530</v>
      </c>
      <c r="E3185" s="3" t="s">
        <v>382</v>
      </c>
      <c r="F3185" s="3">
        <v>1</v>
      </c>
      <c r="G3185" s="3">
        <v>1</v>
      </c>
      <c r="H3185" s="3" t="s">
        <v>1628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1530</v>
      </c>
      <c r="E3186" s="3" t="s">
        <v>382</v>
      </c>
      <c r="F3186" s="3">
        <v>1</v>
      </c>
      <c r="G3186" s="3">
        <v>2</v>
      </c>
      <c r="H3186" s="3" t="s">
        <v>1624</v>
      </c>
      <c r="I3186" s="3" t="s">
        <v>1609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1530</v>
      </c>
      <c r="E3187" s="3" t="s">
        <v>382</v>
      </c>
      <c r="F3187" s="3">
        <v>1</v>
      </c>
      <c r="G3187" s="3">
        <v>3</v>
      </c>
      <c r="H3187" s="3" t="s">
        <v>1629</v>
      </c>
      <c r="I3187" s="3" t="s">
        <v>1630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1530</v>
      </c>
      <c r="E3188" s="3" t="s">
        <v>382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1530</v>
      </c>
      <c r="E3189" s="3" t="s">
        <v>382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1530</v>
      </c>
      <c r="E3190" s="3" t="s">
        <v>382</v>
      </c>
      <c r="F3190" s="3">
        <v>1</v>
      </c>
      <c r="G3190" s="3">
        <v>6</v>
      </c>
      <c r="H3190" s="3" t="s">
        <v>1592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1530</v>
      </c>
      <c r="E3191" s="3" t="s">
        <v>382</v>
      </c>
      <c r="F3191" s="3">
        <v>2</v>
      </c>
      <c r="G3191" s="3">
        <v>1</v>
      </c>
      <c r="H3191" s="3" t="s">
        <v>1579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1530</v>
      </c>
      <c r="E3192" s="3" t="s">
        <v>382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1530</v>
      </c>
      <c r="E3193" s="3" t="s">
        <v>382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1530</v>
      </c>
      <c r="E3194" s="3" t="s">
        <v>382</v>
      </c>
      <c r="F3194" s="3">
        <v>2</v>
      </c>
      <c r="G3194" s="3">
        <v>4</v>
      </c>
      <c r="H3194" s="3" t="s">
        <v>1634</v>
      </c>
      <c r="I3194" s="3" t="s">
        <v>1627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1530</v>
      </c>
      <c r="E3195" s="3" t="s">
        <v>382</v>
      </c>
      <c r="F3195" s="3">
        <v>2</v>
      </c>
      <c r="G3195" s="3">
        <v>5</v>
      </c>
      <c r="H3195" s="3" t="s">
        <v>418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1665</v>
      </c>
      <c r="B3196" s="3">
        <v>2013</v>
      </c>
      <c r="C3196" s="22">
        <v>41293</v>
      </c>
      <c r="D3196" s="3" t="s">
        <v>1542</v>
      </c>
      <c r="E3196" s="3" t="s">
        <v>471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1665</v>
      </c>
      <c r="B3197" s="3">
        <v>2013</v>
      </c>
      <c r="C3197" s="22">
        <v>41293</v>
      </c>
      <c r="D3197" s="3" t="s">
        <v>1542</v>
      </c>
      <c r="E3197" s="3" t="s">
        <v>471</v>
      </c>
      <c r="F3197" s="3">
        <v>1</v>
      </c>
      <c r="G3197" s="3">
        <v>2</v>
      </c>
      <c r="H3197" s="3" t="s">
        <v>1673</v>
      </c>
      <c r="I3197" s="3" t="s">
        <v>1609</v>
      </c>
      <c r="J3197" s="3">
        <v>24.6</v>
      </c>
      <c r="K3197" s="3">
        <v>3</v>
      </c>
    </row>
    <row r="3198" spans="1:11" x14ac:dyDescent="0.35">
      <c r="A3198" s="3" t="s">
        <v>1665</v>
      </c>
      <c r="B3198" s="3">
        <v>2013</v>
      </c>
      <c r="C3198" s="22">
        <v>41293</v>
      </c>
      <c r="D3198" s="3" t="s">
        <v>1542</v>
      </c>
      <c r="E3198" s="3" t="s">
        <v>471</v>
      </c>
      <c r="F3198" s="3">
        <v>1</v>
      </c>
      <c r="G3198" s="3">
        <v>3</v>
      </c>
      <c r="H3198" s="3" t="s">
        <v>420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1665</v>
      </c>
      <c r="B3199" s="3">
        <v>2013</v>
      </c>
      <c r="C3199" s="22">
        <v>41293</v>
      </c>
      <c r="D3199" s="3" t="s">
        <v>1542</v>
      </c>
      <c r="E3199" s="3" t="s">
        <v>471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1665</v>
      </c>
      <c r="B3200" s="3">
        <v>2013</v>
      </c>
      <c r="C3200" s="22">
        <v>41293</v>
      </c>
      <c r="D3200" s="3" t="s">
        <v>1542</v>
      </c>
      <c r="E3200" s="3" t="s">
        <v>471</v>
      </c>
      <c r="F3200" s="3">
        <v>1</v>
      </c>
      <c r="G3200" s="3">
        <v>5</v>
      </c>
      <c r="H3200" s="3" t="s">
        <v>1638</v>
      </c>
      <c r="I3200" s="3" t="s">
        <v>1636</v>
      </c>
      <c r="J3200" s="3">
        <v>32.6</v>
      </c>
      <c r="K3200" s="3">
        <v>12</v>
      </c>
    </row>
    <row r="3201" spans="1:11" x14ac:dyDescent="0.35">
      <c r="A3201" s="3" t="s">
        <v>1665</v>
      </c>
      <c r="B3201" s="3">
        <v>2013</v>
      </c>
      <c r="C3201" s="22">
        <v>41293</v>
      </c>
      <c r="D3201" s="3" t="s">
        <v>1542</v>
      </c>
      <c r="E3201" s="3" t="s">
        <v>471</v>
      </c>
      <c r="F3201" s="3">
        <v>1</v>
      </c>
      <c r="G3201" s="3">
        <v>6</v>
      </c>
      <c r="H3201" s="3" t="s">
        <v>1668</v>
      </c>
      <c r="I3201" s="3" t="s">
        <v>1669</v>
      </c>
      <c r="J3201" s="3">
        <v>20.9</v>
      </c>
      <c r="K3201" s="3">
        <v>24</v>
      </c>
    </row>
    <row r="3202" spans="1:11" x14ac:dyDescent="0.35">
      <c r="A3202" s="3" t="s">
        <v>1665</v>
      </c>
      <c r="B3202" s="3">
        <v>2013</v>
      </c>
      <c r="C3202" s="22">
        <v>41293</v>
      </c>
      <c r="D3202" s="3" t="s">
        <v>1542</v>
      </c>
      <c r="E3202" s="3" t="s">
        <v>471</v>
      </c>
      <c r="F3202" s="3">
        <v>2</v>
      </c>
      <c r="G3202" s="3">
        <v>1</v>
      </c>
      <c r="H3202" s="3" t="s">
        <v>1624</v>
      </c>
      <c r="I3202" s="3" t="s">
        <v>1674</v>
      </c>
      <c r="J3202" s="3">
        <v>26.2</v>
      </c>
      <c r="K3202" s="3">
        <v>2</v>
      </c>
    </row>
    <row r="3203" spans="1:11" x14ac:dyDescent="0.35">
      <c r="A3203" s="3" t="s">
        <v>1665</v>
      </c>
      <c r="B3203" s="3">
        <v>2013</v>
      </c>
      <c r="C3203" s="22">
        <v>41293</v>
      </c>
      <c r="D3203" s="3" t="s">
        <v>1542</v>
      </c>
      <c r="E3203" s="3" t="s">
        <v>471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1665</v>
      </c>
      <c r="B3204" s="3">
        <v>2013</v>
      </c>
      <c r="C3204" s="22">
        <v>41293</v>
      </c>
      <c r="D3204" s="3" t="s">
        <v>1542</v>
      </c>
      <c r="E3204" s="3" t="s">
        <v>471</v>
      </c>
      <c r="F3204" s="3">
        <v>2</v>
      </c>
      <c r="G3204" s="3">
        <v>3</v>
      </c>
      <c r="H3204" s="3" t="s">
        <v>1675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1665</v>
      </c>
      <c r="B3205" s="3">
        <v>2013</v>
      </c>
      <c r="C3205" s="22">
        <v>41293</v>
      </c>
      <c r="D3205" s="3" t="s">
        <v>1542</v>
      </c>
      <c r="E3205" s="3" t="s">
        <v>471</v>
      </c>
      <c r="F3205" s="3">
        <v>2</v>
      </c>
      <c r="G3205" s="3">
        <v>4</v>
      </c>
      <c r="H3205" s="3" t="s">
        <v>418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1665</v>
      </c>
      <c r="B3206" s="3">
        <v>2013</v>
      </c>
      <c r="C3206" s="22">
        <v>41293</v>
      </c>
      <c r="D3206" s="3" t="s">
        <v>1542</v>
      </c>
      <c r="E3206" s="3" t="s">
        <v>471</v>
      </c>
      <c r="F3206" s="3">
        <v>2</v>
      </c>
      <c r="G3206" s="3">
        <v>5</v>
      </c>
      <c r="H3206" s="3" t="s">
        <v>1649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1665</v>
      </c>
      <c r="B3207" s="3">
        <v>2013</v>
      </c>
      <c r="C3207" s="22">
        <v>41293</v>
      </c>
      <c r="D3207" s="3" t="s">
        <v>1542</v>
      </c>
      <c r="E3207" s="3" t="s">
        <v>471</v>
      </c>
      <c r="F3207" s="3">
        <v>2</v>
      </c>
      <c r="G3207" s="3">
        <v>6</v>
      </c>
      <c r="H3207" s="3" t="s">
        <v>1641</v>
      </c>
      <c r="I3207" s="3" t="s">
        <v>1642</v>
      </c>
      <c r="J3207" s="3">
        <v>24.1</v>
      </c>
      <c r="K3207" s="3">
        <v>20</v>
      </c>
    </row>
    <row r="3208" spans="1:11" x14ac:dyDescent="0.35">
      <c r="A3208" s="3" t="s">
        <v>1665</v>
      </c>
      <c r="B3208" s="3">
        <v>2013</v>
      </c>
      <c r="C3208" s="22">
        <v>41293</v>
      </c>
      <c r="D3208" s="3" t="s">
        <v>1542</v>
      </c>
      <c r="E3208" s="3" t="s">
        <v>471</v>
      </c>
      <c r="F3208" s="3">
        <v>3</v>
      </c>
      <c r="G3208" s="3">
        <v>1</v>
      </c>
      <c r="H3208" s="3" t="s">
        <v>1664</v>
      </c>
      <c r="I3208" s="3" t="s">
        <v>1676</v>
      </c>
      <c r="J3208" s="3">
        <v>18.7</v>
      </c>
      <c r="K3208" s="3">
        <v>5</v>
      </c>
    </row>
    <row r="3209" spans="1:11" x14ac:dyDescent="0.35">
      <c r="A3209" s="3" t="s">
        <v>1665</v>
      </c>
      <c r="B3209" s="3">
        <v>2013</v>
      </c>
      <c r="C3209" s="22">
        <v>41293</v>
      </c>
      <c r="D3209" s="3" t="s">
        <v>1542</v>
      </c>
      <c r="E3209" s="3" t="s">
        <v>471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1665</v>
      </c>
      <c r="B3210" s="3">
        <v>2013</v>
      </c>
      <c r="C3210" s="22">
        <v>41293</v>
      </c>
      <c r="D3210" s="3" t="s">
        <v>1542</v>
      </c>
      <c r="E3210" s="3" t="s">
        <v>471</v>
      </c>
      <c r="F3210" s="3">
        <v>3</v>
      </c>
      <c r="G3210" s="3">
        <v>3</v>
      </c>
      <c r="H3210" s="3" t="s">
        <v>1646</v>
      </c>
      <c r="I3210" s="3" t="s">
        <v>1670</v>
      </c>
      <c r="J3210" s="3">
        <v>23</v>
      </c>
      <c r="K3210" s="3">
        <v>16</v>
      </c>
    </row>
    <row r="3211" spans="1:11" x14ac:dyDescent="0.35">
      <c r="A3211" s="3" t="s">
        <v>1665</v>
      </c>
      <c r="B3211" s="3">
        <v>2013</v>
      </c>
      <c r="C3211" s="22">
        <v>41293</v>
      </c>
      <c r="D3211" s="3" t="s">
        <v>1542</v>
      </c>
      <c r="E3211" s="3" t="s">
        <v>471</v>
      </c>
      <c r="F3211" s="3">
        <v>3</v>
      </c>
      <c r="G3211" s="3">
        <v>4</v>
      </c>
      <c r="H3211" s="3" t="s">
        <v>1634</v>
      </c>
      <c r="I3211" s="3" t="s">
        <v>1627</v>
      </c>
      <c r="J3211" s="3">
        <v>21.4</v>
      </c>
      <c r="K3211" s="3">
        <v>11</v>
      </c>
    </row>
    <row r="3212" spans="1:11" x14ac:dyDescent="0.35">
      <c r="A3212" s="3" t="s">
        <v>1665</v>
      </c>
      <c r="B3212" s="3">
        <v>2013</v>
      </c>
      <c r="C3212" s="22">
        <v>41293</v>
      </c>
      <c r="D3212" s="3" t="s">
        <v>1542</v>
      </c>
      <c r="E3212" s="3" t="s">
        <v>471</v>
      </c>
      <c r="F3212" s="3">
        <v>3</v>
      </c>
      <c r="G3212" s="3">
        <v>5</v>
      </c>
      <c r="H3212" s="3" t="s">
        <v>1677</v>
      </c>
      <c r="I3212" s="3" t="s">
        <v>1678</v>
      </c>
      <c r="J3212" s="3">
        <v>21.8</v>
      </c>
      <c r="K3212" s="3">
        <v>12</v>
      </c>
    </row>
    <row r="3213" spans="1:11" x14ac:dyDescent="0.35">
      <c r="A3213" s="3" t="s">
        <v>1665</v>
      </c>
      <c r="B3213" s="3">
        <v>2013</v>
      </c>
      <c r="C3213" s="22">
        <v>41293</v>
      </c>
      <c r="D3213" s="3" t="s">
        <v>1542</v>
      </c>
      <c r="E3213" s="3" t="s">
        <v>471</v>
      </c>
      <c r="F3213" s="3">
        <v>3</v>
      </c>
      <c r="G3213" s="3">
        <v>6</v>
      </c>
      <c r="H3213" s="3" t="s">
        <v>1629</v>
      </c>
      <c r="I3213" s="3" t="s">
        <v>1630</v>
      </c>
      <c r="J3213" s="3">
        <v>25.2</v>
      </c>
      <c r="K3213" s="3">
        <v>8</v>
      </c>
    </row>
    <row r="3214" spans="1:11" x14ac:dyDescent="0.35">
      <c r="A3214" s="3" t="s">
        <v>1665</v>
      </c>
      <c r="B3214" s="3">
        <v>2013</v>
      </c>
      <c r="C3214" s="22">
        <v>41293</v>
      </c>
      <c r="D3214" s="3" t="s">
        <v>1542</v>
      </c>
      <c r="E3214" s="3" t="s">
        <v>471</v>
      </c>
      <c r="F3214" s="3">
        <v>3</v>
      </c>
      <c r="G3214" s="3">
        <v>7</v>
      </c>
      <c r="H3214" s="3" t="s">
        <v>1593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1665</v>
      </c>
      <c r="B3215" s="3">
        <v>2013</v>
      </c>
      <c r="C3215" s="22">
        <v>41293</v>
      </c>
      <c r="D3215" s="3" t="s">
        <v>1542</v>
      </c>
      <c r="E3215" s="3" t="s">
        <v>471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1665</v>
      </c>
      <c r="B3216" s="3">
        <v>2013</v>
      </c>
      <c r="C3216" s="22">
        <v>41293</v>
      </c>
      <c r="D3216" s="3" t="s">
        <v>1542</v>
      </c>
      <c r="E3216" s="3" t="s">
        <v>471</v>
      </c>
      <c r="F3216" s="3">
        <v>4</v>
      </c>
      <c r="G3216" s="3">
        <v>2</v>
      </c>
      <c r="H3216" s="3" t="s">
        <v>1626</v>
      </c>
      <c r="I3216" s="3" t="s">
        <v>1627</v>
      </c>
      <c r="J3216" s="3">
        <v>24.6</v>
      </c>
      <c r="K3216" s="3">
        <v>7</v>
      </c>
    </row>
    <row r="3217" spans="1:11" x14ac:dyDescent="0.35">
      <c r="A3217" s="3" t="s">
        <v>1665</v>
      </c>
      <c r="B3217" s="3">
        <v>2013</v>
      </c>
      <c r="C3217" s="22">
        <v>41293</v>
      </c>
      <c r="D3217" s="3" t="s">
        <v>1542</v>
      </c>
      <c r="E3217" s="3" t="s">
        <v>471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1665</v>
      </c>
      <c r="B3218" s="3">
        <v>2013</v>
      </c>
      <c r="C3218" s="22">
        <v>41293</v>
      </c>
      <c r="D3218" s="3" t="s">
        <v>1542</v>
      </c>
      <c r="E3218" s="3" t="s">
        <v>471</v>
      </c>
      <c r="F3218" s="3">
        <v>4</v>
      </c>
      <c r="G3218" s="3">
        <v>4</v>
      </c>
      <c r="H3218" s="3" t="s">
        <v>1679</v>
      </c>
      <c r="I3218" s="3" t="s">
        <v>1680</v>
      </c>
      <c r="J3218" s="3"/>
      <c r="K3218" s="3">
        <v>16</v>
      </c>
    </row>
    <row r="3219" spans="1:11" x14ac:dyDescent="0.35">
      <c r="A3219" s="3" t="s">
        <v>1665</v>
      </c>
      <c r="B3219" s="3">
        <v>2013</v>
      </c>
      <c r="C3219" s="22">
        <v>41293</v>
      </c>
      <c r="D3219" s="3" t="s">
        <v>1542</v>
      </c>
      <c r="E3219" s="3" t="s">
        <v>471</v>
      </c>
      <c r="F3219" s="3">
        <v>4</v>
      </c>
      <c r="G3219" s="3">
        <v>5</v>
      </c>
      <c r="H3219" s="3" t="s">
        <v>1681</v>
      </c>
      <c r="I3219" s="3" t="s">
        <v>1678</v>
      </c>
      <c r="J3219" s="3">
        <v>20.399999999999999</v>
      </c>
      <c r="K3219" s="3">
        <v>20</v>
      </c>
    </row>
    <row r="3220" spans="1:11" x14ac:dyDescent="0.35">
      <c r="A3220" s="3" t="s">
        <v>1665</v>
      </c>
      <c r="B3220" s="3">
        <v>2013</v>
      </c>
      <c r="C3220" s="22">
        <v>41293</v>
      </c>
      <c r="D3220" s="3" t="s">
        <v>1542</v>
      </c>
      <c r="E3220" s="3" t="s">
        <v>471</v>
      </c>
      <c r="F3220" s="3">
        <v>4</v>
      </c>
      <c r="G3220" s="3">
        <v>6</v>
      </c>
      <c r="H3220" s="3" t="s">
        <v>1632</v>
      </c>
      <c r="I3220" s="3" t="s">
        <v>1633</v>
      </c>
      <c r="J3220" s="3">
        <v>26.5</v>
      </c>
      <c r="K3220" s="3">
        <v>24</v>
      </c>
    </row>
    <row r="3221" spans="1:11" x14ac:dyDescent="0.35">
      <c r="A3221" s="3" t="s">
        <v>1665</v>
      </c>
      <c r="B3221" s="3">
        <v>2013</v>
      </c>
      <c r="C3221" s="22">
        <v>41293</v>
      </c>
      <c r="D3221" s="3" t="s">
        <v>1542</v>
      </c>
      <c r="E3221" s="3" t="s">
        <v>471</v>
      </c>
      <c r="F3221" s="3">
        <v>4</v>
      </c>
      <c r="G3221" s="3">
        <v>7</v>
      </c>
      <c r="H3221" s="3" t="s">
        <v>1667</v>
      </c>
      <c r="I3221" s="3" t="s">
        <v>1661</v>
      </c>
      <c r="J3221" s="3">
        <v>25.9</v>
      </c>
      <c r="K3221" s="3">
        <v>16</v>
      </c>
    </row>
    <row r="3222" spans="1:11" x14ac:dyDescent="0.35">
      <c r="A3222" s="3" t="s">
        <v>1665</v>
      </c>
      <c r="B3222" s="3">
        <v>2013</v>
      </c>
      <c r="C3222" s="22">
        <v>41293</v>
      </c>
      <c r="D3222" s="3" t="s">
        <v>1542</v>
      </c>
      <c r="E3222" s="3" t="s">
        <v>1531</v>
      </c>
      <c r="F3222" s="3">
        <v>1</v>
      </c>
      <c r="G3222" s="3">
        <v>1</v>
      </c>
      <c r="H3222" s="3" t="s">
        <v>420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1665</v>
      </c>
      <c r="B3223" s="3">
        <v>2013</v>
      </c>
      <c r="C3223" s="22">
        <v>41293</v>
      </c>
      <c r="D3223" s="3" t="s">
        <v>1542</v>
      </c>
      <c r="E3223" s="3" t="s">
        <v>1531</v>
      </c>
      <c r="F3223" s="3">
        <v>1</v>
      </c>
      <c r="G3223" s="3">
        <v>2</v>
      </c>
      <c r="H3223" s="3" t="s">
        <v>1677</v>
      </c>
      <c r="I3223" s="3" t="s">
        <v>1678</v>
      </c>
      <c r="J3223" s="3">
        <v>21.8</v>
      </c>
      <c r="K3223" s="3">
        <v>12</v>
      </c>
    </row>
    <row r="3224" spans="1:11" x14ac:dyDescent="0.35">
      <c r="A3224" s="3" t="s">
        <v>1665</v>
      </c>
      <c r="B3224" s="3">
        <v>2013</v>
      </c>
      <c r="C3224" s="22">
        <v>41293</v>
      </c>
      <c r="D3224" s="3" t="s">
        <v>1542</v>
      </c>
      <c r="E3224" s="3" t="s">
        <v>1531</v>
      </c>
      <c r="F3224" s="3">
        <v>1</v>
      </c>
      <c r="G3224" s="3">
        <v>3</v>
      </c>
      <c r="H3224" s="3" t="s">
        <v>1679</v>
      </c>
      <c r="I3224" s="3" t="s">
        <v>1680</v>
      </c>
      <c r="J3224" s="3"/>
      <c r="K3224" s="3">
        <v>16</v>
      </c>
    </row>
    <row r="3225" spans="1:11" x14ac:dyDescent="0.35">
      <c r="A3225" s="3" t="s">
        <v>1665</v>
      </c>
      <c r="B3225" s="3">
        <v>2013</v>
      </c>
      <c r="C3225" s="22">
        <v>41293</v>
      </c>
      <c r="D3225" s="3" t="s">
        <v>1542</v>
      </c>
      <c r="E3225" s="3" t="s">
        <v>1531</v>
      </c>
      <c r="F3225" s="3">
        <v>1</v>
      </c>
      <c r="G3225" s="3">
        <v>4</v>
      </c>
      <c r="H3225" s="3" t="s">
        <v>1641</v>
      </c>
      <c r="I3225" s="3" t="s">
        <v>1642</v>
      </c>
      <c r="J3225" s="3">
        <v>24.1</v>
      </c>
      <c r="K3225" s="3">
        <v>20</v>
      </c>
    </row>
    <row r="3226" spans="1:11" x14ac:dyDescent="0.35">
      <c r="A3226" s="3" t="s">
        <v>1665</v>
      </c>
      <c r="B3226" s="3">
        <v>2013</v>
      </c>
      <c r="C3226" s="22">
        <v>41293</v>
      </c>
      <c r="D3226" s="3" t="s">
        <v>1542</v>
      </c>
      <c r="E3226" s="3" t="s">
        <v>1531</v>
      </c>
      <c r="F3226" s="3">
        <v>2</v>
      </c>
      <c r="G3226" s="3">
        <v>1</v>
      </c>
      <c r="H3226" s="3" t="s">
        <v>1634</v>
      </c>
      <c r="I3226" s="3" t="s">
        <v>1627</v>
      </c>
      <c r="J3226" s="3">
        <v>21.4</v>
      </c>
      <c r="K3226" s="3">
        <v>11</v>
      </c>
    </row>
    <row r="3227" spans="1:11" x14ac:dyDescent="0.35">
      <c r="A3227" s="3" t="s">
        <v>1665</v>
      </c>
      <c r="B3227" s="3">
        <v>2013</v>
      </c>
      <c r="C3227" s="22">
        <v>41293</v>
      </c>
      <c r="D3227" s="3" t="s">
        <v>1542</v>
      </c>
      <c r="E3227" s="3" t="s">
        <v>1531</v>
      </c>
      <c r="F3227" s="3">
        <v>2</v>
      </c>
      <c r="G3227" s="3">
        <v>2</v>
      </c>
      <c r="H3227" s="3" t="s">
        <v>1675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1665</v>
      </c>
      <c r="B3228" s="3">
        <v>2013</v>
      </c>
      <c r="C3228" s="22">
        <v>41293</v>
      </c>
      <c r="D3228" s="3" t="s">
        <v>1542</v>
      </c>
      <c r="E3228" s="3" t="s">
        <v>1531</v>
      </c>
      <c r="F3228" s="3">
        <v>2</v>
      </c>
      <c r="G3228" s="3">
        <v>3</v>
      </c>
      <c r="H3228" s="3" t="s">
        <v>1667</v>
      </c>
      <c r="I3228" s="3" t="s">
        <v>1661</v>
      </c>
      <c r="J3228" s="3">
        <v>25.9</v>
      </c>
      <c r="K3228" s="3">
        <v>16</v>
      </c>
    </row>
    <row r="3229" spans="1:11" x14ac:dyDescent="0.35">
      <c r="A3229" s="3" t="s">
        <v>1665</v>
      </c>
      <c r="B3229" s="3">
        <v>2013</v>
      </c>
      <c r="C3229" s="22">
        <v>41293</v>
      </c>
      <c r="D3229" s="3" t="s">
        <v>1542</v>
      </c>
      <c r="E3229" s="3" t="s">
        <v>1531</v>
      </c>
      <c r="F3229" s="3">
        <v>2</v>
      </c>
      <c r="G3229" s="3">
        <v>4</v>
      </c>
      <c r="H3229" s="3" t="s">
        <v>1649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1665</v>
      </c>
      <c r="B3230" s="3">
        <v>2013</v>
      </c>
      <c r="C3230" s="22">
        <v>41293</v>
      </c>
      <c r="D3230" s="3" t="s">
        <v>1542</v>
      </c>
      <c r="E3230" s="3" t="s">
        <v>1531</v>
      </c>
      <c r="F3230" s="3">
        <v>2</v>
      </c>
      <c r="G3230" s="3">
        <v>5</v>
      </c>
      <c r="H3230" s="3" t="s">
        <v>1668</v>
      </c>
      <c r="I3230" s="3" t="s">
        <v>1669</v>
      </c>
      <c r="J3230" s="3">
        <v>20.9</v>
      </c>
      <c r="K3230" s="3">
        <v>24</v>
      </c>
    </row>
    <row r="3231" spans="1:11" x14ac:dyDescent="0.35">
      <c r="A3231" s="3" t="s">
        <v>1665</v>
      </c>
      <c r="B3231" s="3">
        <v>2013</v>
      </c>
      <c r="C3231" s="22">
        <v>41293</v>
      </c>
      <c r="D3231" s="3" t="s">
        <v>1542</v>
      </c>
      <c r="E3231" s="3" t="s">
        <v>1531</v>
      </c>
      <c r="F3231" s="3">
        <v>3</v>
      </c>
      <c r="G3231" s="3">
        <v>1</v>
      </c>
      <c r="H3231" s="3" t="s">
        <v>418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1665</v>
      </c>
      <c r="B3232" s="3">
        <v>2013</v>
      </c>
      <c r="C3232" s="22">
        <v>41293</v>
      </c>
      <c r="D3232" s="3" t="s">
        <v>1542</v>
      </c>
      <c r="E3232" s="3" t="s">
        <v>1531</v>
      </c>
      <c r="F3232" s="3">
        <v>3</v>
      </c>
      <c r="G3232" s="3">
        <v>2</v>
      </c>
      <c r="H3232" s="3" t="s">
        <v>1638</v>
      </c>
      <c r="I3232" s="3" t="s">
        <v>1636</v>
      </c>
      <c r="J3232" s="3">
        <v>32.6</v>
      </c>
      <c r="K3232" s="3">
        <v>12</v>
      </c>
    </row>
    <row r="3233" spans="1:11" x14ac:dyDescent="0.35">
      <c r="A3233" s="3" t="s">
        <v>1665</v>
      </c>
      <c r="B3233" s="3">
        <v>2013</v>
      </c>
      <c r="C3233" s="22">
        <v>41293</v>
      </c>
      <c r="D3233" s="3" t="s">
        <v>1542</v>
      </c>
      <c r="E3233" s="3" t="s">
        <v>1531</v>
      </c>
      <c r="F3233" s="3">
        <v>3</v>
      </c>
      <c r="G3233" s="3">
        <v>3</v>
      </c>
      <c r="H3233" s="3" t="s">
        <v>1646</v>
      </c>
      <c r="I3233" s="3" t="s">
        <v>1670</v>
      </c>
      <c r="J3233" s="3">
        <v>23</v>
      </c>
      <c r="K3233" s="3">
        <v>16</v>
      </c>
    </row>
    <row r="3234" spans="1:11" x14ac:dyDescent="0.35">
      <c r="A3234" s="3" t="s">
        <v>1665</v>
      </c>
      <c r="B3234" s="3">
        <v>2013</v>
      </c>
      <c r="C3234" s="22">
        <v>41293</v>
      </c>
      <c r="D3234" s="3" t="s">
        <v>1542</v>
      </c>
      <c r="E3234" s="3" t="s">
        <v>1531</v>
      </c>
      <c r="F3234" s="3">
        <v>3</v>
      </c>
      <c r="G3234" s="3">
        <v>4</v>
      </c>
      <c r="H3234" s="3" t="s">
        <v>1593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1665</v>
      </c>
      <c r="B3235" s="3">
        <v>2013</v>
      </c>
      <c r="C3235" s="22">
        <v>41293</v>
      </c>
      <c r="D3235" s="3" t="s">
        <v>1542</v>
      </c>
      <c r="E3235" s="3" t="s">
        <v>1531</v>
      </c>
      <c r="F3235" s="3">
        <v>3</v>
      </c>
      <c r="G3235" s="3">
        <v>5</v>
      </c>
      <c r="H3235" s="3" t="s">
        <v>1632</v>
      </c>
      <c r="I3235" s="3" t="s">
        <v>1633</v>
      </c>
      <c r="J3235" s="3">
        <v>26.5</v>
      </c>
      <c r="K3235" s="3">
        <v>24</v>
      </c>
    </row>
    <row r="3236" spans="1:11" x14ac:dyDescent="0.35">
      <c r="A3236" s="3" t="s">
        <v>1665</v>
      </c>
      <c r="B3236" s="3">
        <v>2013</v>
      </c>
      <c r="C3236" s="22">
        <v>41293</v>
      </c>
      <c r="D3236" s="3" t="s">
        <v>1542</v>
      </c>
      <c r="E3236" s="3" t="s">
        <v>1531</v>
      </c>
      <c r="F3236" s="3">
        <v>4</v>
      </c>
      <c r="G3236" s="3">
        <v>1</v>
      </c>
      <c r="H3236" s="3" t="s">
        <v>1629</v>
      </c>
      <c r="I3236" s="3" t="s">
        <v>1630</v>
      </c>
      <c r="J3236" s="3">
        <v>25.2</v>
      </c>
      <c r="K3236" s="3">
        <v>8</v>
      </c>
    </row>
    <row r="3237" spans="1:11" x14ac:dyDescent="0.35">
      <c r="A3237" s="3" t="s">
        <v>1665</v>
      </c>
      <c r="B3237" s="3">
        <v>2013</v>
      </c>
      <c r="C3237" s="22">
        <v>41293</v>
      </c>
      <c r="D3237" s="3" t="s">
        <v>1542</v>
      </c>
      <c r="E3237" s="3" t="s">
        <v>1531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1665</v>
      </c>
      <c r="B3238" s="3">
        <v>2013</v>
      </c>
      <c r="C3238" s="22">
        <v>41293</v>
      </c>
      <c r="D3238" s="3" t="s">
        <v>1542</v>
      </c>
      <c r="E3238" s="3" t="s">
        <v>1531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1665</v>
      </c>
      <c r="B3239" s="3">
        <v>2013</v>
      </c>
      <c r="C3239" s="22">
        <v>41293</v>
      </c>
      <c r="D3239" s="3" t="s">
        <v>1542</v>
      </c>
      <c r="E3239" s="3" t="s">
        <v>1531</v>
      </c>
      <c r="F3239" s="3">
        <v>4</v>
      </c>
      <c r="G3239" s="3">
        <v>4</v>
      </c>
      <c r="H3239" s="3" t="s">
        <v>1681</v>
      </c>
      <c r="I3239" s="3" t="s">
        <v>1678</v>
      </c>
      <c r="J3239" s="3">
        <v>20.399999999999999</v>
      </c>
      <c r="K3239" s="3">
        <v>20</v>
      </c>
    </row>
    <row r="3240" spans="1:11" x14ac:dyDescent="0.35">
      <c r="A3240" s="3" t="s">
        <v>1665</v>
      </c>
      <c r="B3240" s="3">
        <v>2013</v>
      </c>
      <c r="C3240" s="22">
        <v>41293</v>
      </c>
      <c r="D3240" s="3" t="s">
        <v>1542</v>
      </c>
      <c r="E3240" s="3" t="s">
        <v>1532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1665</v>
      </c>
      <c r="B3241" s="3">
        <v>2013</v>
      </c>
      <c r="C3241" s="22">
        <v>41293</v>
      </c>
      <c r="D3241" s="3" t="s">
        <v>1542</v>
      </c>
      <c r="E3241" s="3" t="s">
        <v>1532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1665</v>
      </c>
      <c r="B3242" s="3">
        <v>2013</v>
      </c>
      <c r="C3242" s="22">
        <v>41293</v>
      </c>
      <c r="D3242" s="3" t="s">
        <v>1542</v>
      </c>
      <c r="E3242" s="3" t="s">
        <v>1532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1665</v>
      </c>
      <c r="B3243" s="3">
        <v>2013</v>
      </c>
      <c r="C3243" s="22">
        <v>41293</v>
      </c>
      <c r="D3243" s="3" t="s">
        <v>1542</v>
      </c>
      <c r="E3243" s="3" t="s">
        <v>1532</v>
      </c>
      <c r="F3243" s="3">
        <v>1</v>
      </c>
      <c r="G3243" s="3">
        <v>4</v>
      </c>
      <c r="H3243" s="3" t="s">
        <v>420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1665</v>
      </c>
      <c r="B3244" s="3">
        <v>2013</v>
      </c>
      <c r="C3244" s="22">
        <v>41293</v>
      </c>
      <c r="D3244" s="3" t="s">
        <v>1542</v>
      </c>
      <c r="E3244" s="3" t="s">
        <v>1532</v>
      </c>
      <c r="F3244" s="3">
        <v>1</v>
      </c>
      <c r="G3244" s="3">
        <v>5</v>
      </c>
      <c r="H3244" s="3" t="s">
        <v>1629</v>
      </c>
      <c r="I3244" s="3" t="s">
        <v>1630</v>
      </c>
      <c r="J3244" s="3">
        <v>25.2</v>
      </c>
      <c r="K3244" s="3">
        <v>8</v>
      </c>
    </row>
    <row r="3245" spans="1:11" x14ac:dyDescent="0.35">
      <c r="A3245" s="3" t="s">
        <v>1665</v>
      </c>
      <c r="B3245" s="3">
        <v>2013</v>
      </c>
      <c r="C3245" s="22">
        <v>41293</v>
      </c>
      <c r="D3245" s="3" t="s">
        <v>1542</v>
      </c>
      <c r="E3245" s="3" t="s">
        <v>1532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1665</v>
      </c>
      <c r="B3246" s="3">
        <v>2013</v>
      </c>
      <c r="C3246" s="22">
        <v>41293</v>
      </c>
      <c r="D3246" s="3" t="s">
        <v>1542</v>
      </c>
      <c r="E3246" s="3" t="s">
        <v>1532</v>
      </c>
      <c r="F3246" s="3">
        <v>2</v>
      </c>
      <c r="G3246" s="3">
        <v>1</v>
      </c>
      <c r="H3246" s="3" t="s">
        <v>1624</v>
      </c>
      <c r="I3246" s="3" t="s">
        <v>1674</v>
      </c>
      <c r="J3246" s="3">
        <v>26.2</v>
      </c>
      <c r="K3246" s="3">
        <v>2</v>
      </c>
    </row>
    <row r="3247" spans="1:11" x14ac:dyDescent="0.35">
      <c r="A3247" s="3" t="s">
        <v>1665</v>
      </c>
      <c r="B3247" s="3">
        <v>2013</v>
      </c>
      <c r="C3247" s="22">
        <v>41293</v>
      </c>
      <c r="D3247" s="3" t="s">
        <v>1542</v>
      </c>
      <c r="E3247" s="3" t="s">
        <v>1532</v>
      </c>
      <c r="F3247" s="3">
        <v>2</v>
      </c>
      <c r="G3247" s="3">
        <v>2</v>
      </c>
      <c r="H3247" s="3" t="s">
        <v>1664</v>
      </c>
      <c r="I3247" s="3" t="s">
        <v>1676</v>
      </c>
      <c r="J3247" s="3">
        <v>18.7</v>
      </c>
      <c r="K3247" s="3">
        <v>5</v>
      </c>
    </row>
    <row r="3248" spans="1:11" x14ac:dyDescent="0.35">
      <c r="A3248" s="3" t="s">
        <v>1665</v>
      </c>
      <c r="B3248" s="3">
        <v>2013</v>
      </c>
      <c r="C3248" s="22">
        <v>41293</v>
      </c>
      <c r="D3248" s="3" t="s">
        <v>1542</v>
      </c>
      <c r="E3248" s="3" t="s">
        <v>1532</v>
      </c>
      <c r="F3248" s="3">
        <v>2</v>
      </c>
      <c r="G3248" s="3">
        <v>3</v>
      </c>
      <c r="H3248" s="3" t="s">
        <v>1673</v>
      </c>
      <c r="I3248" s="3" t="s">
        <v>1609</v>
      </c>
      <c r="J3248" s="3">
        <v>24.6</v>
      </c>
      <c r="K3248" s="3">
        <v>3</v>
      </c>
    </row>
    <row r="3249" spans="1:11" x14ac:dyDescent="0.35">
      <c r="A3249" s="3" t="s">
        <v>1665</v>
      </c>
      <c r="B3249" s="3">
        <v>2013</v>
      </c>
      <c r="C3249" s="22">
        <v>41293</v>
      </c>
      <c r="D3249" s="3" t="s">
        <v>1542</v>
      </c>
      <c r="E3249" s="3" t="s">
        <v>1532</v>
      </c>
      <c r="F3249" s="3">
        <v>2</v>
      </c>
      <c r="G3249" s="3">
        <v>4</v>
      </c>
      <c r="H3249" s="3" t="s">
        <v>1634</v>
      </c>
      <c r="I3249" s="3" t="s">
        <v>1627</v>
      </c>
      <c r="J3249" s="3">
        <v>21.4</v>
      </c>
      <c r="K3249" s="3">
        <v>11</v>
      </c>
    </row>
    <row r="3250" spans="1:11" x14ac:dyDescent="0.35">
      <c r="A3250" s="3" t="s">
        <v>1665</v>
      </c>
      <c r="B3250" s="3">
        <v>2013</v>
      </c>
      <c r="C3250" s="22">
        <v>41293</v>
      </c>
      <c r="D3250" s="3" t="s">
        <v>1542</v>
      </c>
      <c r="E3250" s="3" t="s">
        <v>1532</v>
      </c>
      <c r="F3250" s="3">
        <v>2</v>
      </c>
      <c r="G3250" s="3">
        <v>5</v>
      </c>
      <c r="H3250" s="3" t="s">
        <v>1626</v>
      </c>
      <c r="I3250" s="3" t="s">
        <v>1627</v>
      </c>
      <c r="J3250" s="3">
        <v>24.6</v>
      </c>
      <c r="K3250" s="3">
        <v>7</v>
      </c>
    </row>
    <row r="3251" spans="1:11" x14ac:dyDescent="0.35">
      <c r="A3251" s="3" t="s">
        <v>1665</v>
      </c>
      <c r="B3251" s="3">
        <v>2013</v>
      </c>
      <c r="C3251" s="22">
        <v>41293</v>
      </c>
      <c r="D3251" s="3" t="s">
        <v>1542</v>
      </c>
      <c r="E3251" s="3" t="s">
        <v>1532</v>
      </c>
      <c r="F3251" s="3">
        <v>2</v>
      </c>
      <c r="G3251" s="3">
        <v>9</v>
      </c>
      <c r="H3251" s="3" t="s">
        <v>418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1665</v>
      </c>
      <c r="B3252" s="3">
        <v>2013</v>
      </c>
      <c r="C3252" s="22">
        <v>41293</v>
      </c>
      <c r="D3252" s="3" t="s">
        <v>1542</v>
      </c>
      <c r="E3252" s="3" t="s">
        <v>382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1665</v>
      </c>
      <c r="B3253" s="3">
        <v>2013</v>
      </c>
      <c r="C3253" s="22">
        <v>41293</v>
      </c>
      <c r="D3253" s="3" t="s">
        <v>1542</v>
      </c>
      <c r="E3253" s="3" t="s">
        <v>382</v>
      </c>
      <c r="F3253" s="3">
        <v>1</v>
      </c>
      <c r="G3253" s="3">
        <v>2</v>
      </c>
      <c r="H3253" s="3" t="s">
        <v>1624</v>
      </c>
      <c r="I3253" s="3" t="s">
        <v>1674</v>
      </c>
      <c r="J3253" s="3">
        <v>26.2</v>
      </c>
      <c r="K3253" s="3">
        <v>2</v>
      </c>
    </row>
    <row r="3254" spans="1:11" x14ac:dyDescent="0.35">
      <c r="A3254" s="3" t="s">
        <v>1665</v>
      </c>
      <c r="B3254" s="3">
        <v>2013</v>
      </c>
      <c r="C3254" s="22">
        <v>41293</v>
      </c>
      <c r="D3254" s="3" t="s">
        <v>1542</v>
      </c>
      <c r="E3254" s="3" t="s">
        <v>382</v>
      </c>
      <c r="F3254" s="3">
        <v>1</v>
      </c>
      <c r="G3254" s="3">
        <v>3</v>
      </c>
      <c r="H3254" s="3" t="s">
        <v>1673</v>
      </c>
      <c r="I3254" s="3" t="s">
        <v>1609</v>
      </c>
      <c r="J3254" s="3">
        <v>24.6</v>
      </c>
      <c r="K3254" s="3">
        <v>3</v>
      </c>
    </row>
    <row r="3255" spans="1:11" x14ac:dyDescent="0.35">
      <c r="A3255" s="3" t="s">
        <v>1665</v>
      </c>
      <c r="B3255" s="3">
        <v>2013</v>
      </c>
      <c r="C3255" s="22">
        <v>41293</v>
      </c>
      <c r="D3255" s="3" t="s">
        <v>1542</v>
      </c>
      <c r="E3255" s="3" t="s">
        <v>382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1665</v>
      </c>
      <c r="B3256" s="3">
        <v>2013</v>
      </c>
      <c r="C3256" s="22">
        <v>41293</v>
      </c>
      <c r="D3256" s="3" t="s">
        <v>1542</v>
      </c>
      <c r="E3256" s="3" t="s">
        <v>382</v>
      </c>
      <c r="F3256" s="3">
        <v>1</v>
      </c>
      <c r="G3256" s="3">
        <v>5</v>
      </c>
      <c r="H3256" s="3" t="s">
        <v>1664</v>
      </c>
      <c r="I3256" s="3" t="s">
        <v>1676</v>
      </c>
      <c r="J3256" s="3">
        <v>18.7</v>
      </c>
      <c r="K3256" s="3">
        <v>5</v>
      </c>
    </row>
    <row r="3257" spans="1:11" x14ac:dyDescent="0.35">
      <c r="A3257" s="3" t="s">
        <v>1665</v>
      </c>
      <c r="B3257" s="3">
        <v>2013</v>
      </c>
      <c r="C3257" s="22">
        <v>41293</v>
      </c>
      <c r="D3257" s="3" t="s">
        <v>1542</v>
      </c>
      <c r="E3257" s="3" t="s">
        <v>382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1665</v>
      </c>
      <c r="B3258" s="3">
        <v>2013</v>
      </c>
      <c r="C3258" s="22">
        <v>41293</v>
      </c>
      <c r="D3258" s="3" t="s">
        <v>1542</v>
      </c>
      <c r="E3258" s="3" t="s">
        <v>382</v>
      </c>
      <c r="F3258" s="3">
        <v>2</v>
      </c>
      <c r="G3258" s="3">
        <v>1</v>
      </c>
      <c r="H3258" s="3" t="s">
        <v>1626</v>
      </c>
      <c r="I3258" s="3" t="s">
        <v>1627</v>
      </c>
      <c r="J3258" s="3">
        <v>24.6</v>
      </c>
      <c r="K3258" s="3">
        <v>7</v>
      </c>
    </row>
    <row r="3259" spans="1:11" x14ac:dyDescent="0.35">
      <c r="A3259" s="3" t="s">
        <v>1665</v>
      </c>
      <c r="B3259" s="3">
        <v>2013</v>
      </c>
      <c r="C3259" s="22">
        <v>41293</v>
      </c>
      <c r="D3259" s="3" t="s">
        <v>1542</v>
      </c>
      <c r="E3259" s="3" t="s">
        <v>382</v>
      </c>
      <c r="F3259" s="3">
        <v>2</v>
      </c>
      <c r="G3259" s="3">
        <v>2</v>
      </c>
      <c r="H3259" s="3" t="s">
        <v>1629</v>
      </c>
      <c r="I3259" s="3" t="s">
        <v>1630</v>
      </c>
      <c r="J3259" s="3">
        <v>25.2</v>
      </c>
      <c r="K3259" s="3">
        <v>8</v>
      </c>
    </row>
    <row r="3260" spans="1:11" x14ac:dyDescent="0.35">
      <c r="A3260" s="3" t="s">
        <v>1665</v>
      </c>
      <c r="B3260" s="3">
        <v>2013</v>
      </c>
      <c r="C3260" s="22">
        <v>41293</v>
      </c>
      <c r="D3260" s="3" t="s">
        <v>1542</v>
      </c>
      <c r="E3260" s="3" t="s">
        <v>382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1665</v>
      </c>
      <c r="B3261" s="3">
        <v>2013</v>
      </c>
      <c r="C3261" s="22">
        <v>41293</v>
      </c>
      <c r="D3261" s="3" t="s">
        <v>1542</v>
      </c>
      <c r="E3261" s="3" t="s">
        <v>382</v>
      </c>
      <c r="F3261" s="3">
        <v>2</v>
      </c>
      <c r="G3261" s="3">
        <v>4</v>
      </c>
      <c r="H3261" s="3" t="s">
        <v>420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1665</v>
      </c>
      <c r="B3262" s="3">
        <v>2013</v>
      </c>
      <c r="C3262" s="22">
        <v>41293</v>
      </c>
      <c r="D3262" s="3" t="s">
        <v>1542</v>
      </c>
      <c r="E3262" s="3" t="s">
        <v>382</v>
      </c>
      <c r="F3262" s="3">
        <v>2</v>
      </c>
      <c r="G3262" s="3">
        <v>5</v>
      </c>
      <c r="H3262" s="3" t="s">
        <v>1634</v>
      </c>
      <c r="I3262" s="3" t="s">
        <v>1627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1542</v>
      </c>
      <c r="E3263" s="3" t="s">
        <v>471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1542</v>
      </c>
      <c r="E3264" s="3" t="s">
        <v>471</v>
      </c>
      <c r="F3264" s="3">
        <v>1</v>
      </c>
      <c r="G3264" s="3">
        <v>2</v>
      </c>
      <c r="H3264" s="3" t="s">
        <v>1639</v>
      </c>
      <c r="I3264" s="3" t="s">
        <v>1640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1542</v>
      </c>
      <c r="E3265" s="3" t="s">
        <v>471</v>
      </c>
      <c r="F3265" s="3">
        <v>1</v>
      </c>
      <c r="G3265" s="3">
        <v>3</v>
      </c>
      <c r="H3265" s="3" t="s">
        <v>1631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1542</v>
      </c>
      <c r="E3266" s="3" t="s">
        <v>471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1542</v>
      </c>
      <c r="E3267" s="3" t="s">
        <v>471</v>
      </c>
      <c r="F3267" s="3">
        <v>1</v>
      </c>
      <c r="G3267" s="3">
        <v>5</v>
      </c>
      <c r="H3267" s="3" t="s">
        <v>1667</v>
      </c>
      <c r="I3267" s="3" t="s">
        <v>1604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1542</v>
      </c>
      <c r="E3268" s="3" t="s">
        <v>471</v>
      </c>
      <c r="F3268" s="3">
        <v>1</v>
      </c>
      <c r="G3268" s="3">
        <v>6</v>
      </c>
      <c r="H3268" s="3" t="s">
        <v>1682</v>
      </c>
      <c r="I3268" s="3" t="s">
        <v>1660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1542</v>
      </c>
      <c r="E3269" s="3" t="s">
        <v>471</v>
      </c>
      <c r="F3269" s="3">
        <v>1</v>
      </c>
      <c r="G3269" s="3">
        <v>7</v>
      </c>
      <c r="H3269" s="3" t="s">
        <v>1672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1542</v>
      </c>
      <c r="E3270" s="3" t="s">
        <v>471</v>
      </c>
      <c r="F3270" s="3">
        <v>2</v>
      </c>
      <c r="G3270" s="3">
        <v>1</v>
      </c>
      <c r="H3270" s="3" t="s">
        <v>1628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1542</v>
      </c>
      <c r="E3271" s="3" t="s">
        <v>471</v>
      </c>
      <c r="F3271" s="3">
        <v>2</v>
      </c>
      <c r="G3271" s="3">
        <v>2</v>
      </c>
      <c r="H3271" s="3" t="s">
        <v>1646</v>
      </c>
      <c r="I3271" s="3" t="s">
        <v>1670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1542</v>
      </c>
      <c r="E3272" s="3" t="s">
        <v>471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1542</v>
      </c>
      <c r="E3273" s="3" t="s">
        <v>471</v>
      </c>
      <c r="F3273" s="3">
        <v>2</v>
      </c>
      <c r="G3273" s="3">
        <v>4</v>
      </c>
      <c r="H3273" s="3" t="s">
        <v>1634</v>
      </c>
      <c r="I3273" s="3" t="s">
        <v>1627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1542</v>
      </c>
      <c r="E3274" s="3" t="s">
        <v>471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1542</v>
      </c>
      <c r="E3275" s="3" t="s">
        <v>471</v>
      </c>
      <c r="F3275" s="3">
        <v>2</v>
      </c>
      <c r="G3275" s="3">
        <v>6</v>
      </c>
      <c r="H3275" s="3" t="s">
        <v>1593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1542</v>
      </c>
      <c r="E3276" s="3" t="s">
        <v>471</v>
      </c>
      <c r="F3276" s="3">
        <v>2</v>
      </c>
      <c r="G3276" s="3">
        <v>7</v>
      </c>
      <c r="H3276" s="3" t="s">
        <v>1666</v>
      </c>
      <c r="I3276" s="3" t="s">
        <v>1642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1542</v>
      </c>
      <c r="E3277" s="3" t="s">
        <v>471</v>
      </c>
      <c r="F3277" s="3">
        <v>3</v>
      </c>
      <c r="G3277" s="3">
        <v>1</v>
      </c>
      <c r="H3277" s="3" t="s">
        <v>1592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1542</v>
      </c>
      <c r="E3278" s="3" t="s">
        <v>471</v>
      </c>
      <c r="F3278" s="3">
        <v>3</v>
      </c>
      <c r="G3278" s="3">
        <v>2</v>
      </c>
      <c r="H3278" s="3" t="s">
        <v>1638</v>
      </c>
      <c r="I3278" s="3" t="s">
        <v>1636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1542</v>
      </c>
      <c r="E3279" s="3" t="s">
        <v>471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1542</v>
      </c>
      <c r="E3280" s="3" t="s">
        <v>471</v>
      </c>
      <c r="F3280" s="3">
        <v>3</v>
      </c>
      <c r="G3280" s="3">
        <v>4</v>
      </c>
      <c r="H3280" s="3" t="s">
        <v>1683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1542</v>
      </c>
      <c r="E3281" s="3" t="s">
        <v>471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1542</v>
      </c>
      <c r="E3282" s="3" t="s">
        <v>471</v>
      </c>
      <c r="F3282" s="3">
        <v>3</v>
      </c>
      <c r="G3282" s="3">
        <v>6</v>
      </c>
      <c r="H3282" s="3" t="s">
        <v>1579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1542</v>
      </c>
      <c r="E3283" s="3" t="s">
        <v>471</v>
      </c>
      <c r="F3283" s="3">
        <v>3</v>
      </c>
      <c r="G3283" s="3">
        <v>7</v>
      </c>
      <c r="H3283" s="3" t="s">
        <v>1679</v>
      </c>
      <c r="I3283" s="3" t="s">
        <v>1680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1542</v>
      </c>
      <c r="E3284" s="3" t="s">
        <v>1531</v>
      </c>
      <c r="F3284" s="3">
        <v>1</v>
      </c>
      <c r="G3284" s="3">
        <v>1</v>
      </c>
      <c r="H3284" s="3" t="s">
        <v>1634</v>
      </c>
      <c r="I3284" s="3" t="s">
        <v>1627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1542</v>
      </c>
      <c r="E3285" s="3" t="s">
        <v>1531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1542</v>
      </c>
      <c r="E3286" s="3" t="s">
        <v>1531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1542</v>
      </c>
      <c r="E3287" s="3" t="s">
        <v>1531</v>
      </c>
      <c r="F3287" s="3">
        <v>1</v>
      </c>
      <c r="G3287" s="3">
        <v>4</v>
      </c>
      <c r="H3287" s="3" t="s">
        <v>1672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1542</v>
      </c>
      <c r="E3288" s="3" t="s">
        <v>1531</v>
      </c>
      <c r="F3288" s="3">
        <v>1</v>
      </c>
      <c r="G3288" s="3">
        <v>5</v>
      </c>
      <c r="H3288" s="3" t="s">
        <v>1593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1542</v>
      </c>
      <c r="E3289" s="3" t="s">
        <v>1531</v>
      </c>
      <c r="F3289" s="3">
        <v>2</v>
      </c>
      <c r="G3289" s="3">
        <v>1</v>
      </c>
      <c r="H3289" s="3" t="s">
        <v>1579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1542</v>
      </c>
      <c r="E3290" s="3" t="s">
        <v>1531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1542</v>
      </c>
      <c r="E3291" s="3" t="s">
        <v>1531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1542</v>
      </c>
      <c r="E3292" s="3" t="s">
        <v>1531</v>
      </c>
      <c r="F3292" s="3">
        <v>2</v>
      </c>
      <c r="G3292" s="3">
        <v>4</v>
      </c>
      <c r="H3292" s="3" t="s">
        <v>1666</v>
      </c>
      <c r="I3292" s="3" t="s">
        <v>1642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1542</v>
      </c>
      <c r="E3293" s="3" t="s">
        <v>1531</v>
      </c>
      <c r="F3293" s="3">
        <v>2</v>
      </c>
      <c r="G3293" s="3">
        <v>5</v>
      </c>
      <c r="H3293" s="3" t="s">
        <v>1683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1542</v>
      </c>
      <c r="E3294" s="3" t="s">
        <v>1531</v>
      </c>
      <c r="F3294" s="3">
        <v>3</v>
      </c>
      <c r="G3294" s="3">
        <v>1</v>
      </c>
      <c r="H3294" s="3" t="s">
        <v>1631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1542</v>
      </c>
      <c r="E3295" s="3" t="s">
        <v>1531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1542</v>
      </c>
      <c r="E3296" s="3" t="s">
        <v>1531</v>
      </c>
      <c r="F3296" s="3">
        <v>3</v>
      </c>
      <c r="G3296" s="3">
        <v>3</v>
      </c>
      <c r="H3296" s="3" t="s">
        <v>1682</v>
      </c>
      <c r="I3296" s="3" t="s">
        <v>1660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1542</v>
      </c>
      <c r="E3297" s="3" t="s">
        <v>1531</v>
      </c>
      <c r="F3297" s="3">
        <v>3</v>
      </c>
      <c r="G3297" s="3">
        <v>4</v>
      </c>
      <c r="H3297" s="3" t="s">
        <v>1667</v>
      </c>
      <c r="I3297" s="3" t="s">
        <v>1604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1542</v>
      </c>
      <c r="E3298" s="3" t="s">
        <v>1531</v>
      </c>
      <c r="F3298" s="3">
        <v>3</v>
      </c>
      <c r="G3298" s="3">
        <v>5</v>
      </c>
      <c r="H3298" s="3" t="s">
        <v>1679</v>
      </c>
      <c r="I3298" s="3" t="s">
        <v>1680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1542</v>
      </c>
      <c r="E3299" s="3" t="s">
        <v>1532</v>
      </c>
      <c r="F3299" s="3">
        <v>1</v>
      </c>
      <c r="G3299" s="3">
        <v>1</v>
      </c>
      <c r="H3299" s="3" t="s">
        <v>1579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1542</v>
      </c>
      <c r="E3300" s="3" t="s">
        <v>1532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1542</v>
      </c>
      <c r="E3301" s="3" t="s">
        <v>1532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1542</v>
      </c>
      <c r="E3302" s="3" t="s">
        <v>1532</v>
      </c>
      <c r="F3302" s="3">
        <v>1</v>
      </c>
      <c r="G3302" s="3">
        <v>4</v>
      </c>
      <c r="H3302" s="3" t="s">
        <v>1638</v>
      </c>
      <c r="I3302" s="3" t="s">
        <v>1636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1542</v>
      </c>
      <c r="E3303" s="3" t="s">
        <v>1532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1542</v>
      </c>
      <c r="E3304" s="3" t="s">
        <v>1532</v>
      </c>
      <c r="F3304" s="3">
        <v>1</v>
      </c>
      <c r="G3304" s="3">
        <v>6</v>
      </c>
      <c r="H3304" s="3" t="s">
        <v>1639</v>
      </c>
      <c r="I3304" s="3" t="s">
        <v>1640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1542</v>
      </c>
      <c r="E3305" s="3" t="s">
        <v>1532</v>
      </c>
      <c r="F3305" s="3">
        <v>2</v>
      </c>
      <c r="G3305" s="3">
        <v>1</v>
      </c>
      <c r="H3305" s="3" t="s">
        <v>1592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1542</v>
      </c>
      <c r="E3306" s="3" t="s">
        <v>1532</v>
      </c>
      <c r="F3306" s="3">
        <v>2</v>
      </c>
      <c r="G3306" s="3">
        <v>2</v>
      </c>
      <c r="H3306" s="3" t="s">
        <v>1631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1542</v>
      </c>
      <c r="E3307" s="3" t="s">
        <v>1532</v>
      </c>
      <c r="F3307" s="3">
        <v>2</v>
      </c>
      <c r="G3307" s="3">
        <v>3</v>
      </c>
      <c r="H3307" s="3" t="s">
        <v>1628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1542</v>
      </c>
      <c r="E3308" s="3" t="s">
        <v>1532</v>
      </c>
      <c r="F3308" s="3">
        <v>2</v>
      </c>
      <c r="G3308" s="3">
        <v>4</v>
      </c>
      <c r="H3308" s="3" t="s">
        <v>1646</v>
      </c>
      <c r="I3308" s="3" t="s">
        <v>1670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1542</v>
      </c>
      <c r="E3309" s="3" t="s">
        <v>1532</v>
      </c>
      <c r="F3309" s="3">
        <v>2</v>
      </c>
      <c r="G3309" s="3">
        <v>5</v>
      </c>
      <c r="H3309" s="3" t="s">
        <v>1634</v>
      </c>
      <c r="I3309" s="3" t="s">
        <v>1627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1542</v>
      </c>
      <c r="E3310" s="3" t="s">
        <v>1532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1542</v>
      </c>
      <c r="E3311" s="3" t="s">
        <v>382</v>
      </c>
      <c r="F3311" s="3">
        <v>1</v>
      </c>
      <c r="G3311" s="3">
        <v>1</v>
      </c>
      <c r="H3311" s="3" t="s">
        <v>1592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1542</v>
      </c>
      <c r="E3312" s="3" t="s">
        <v>382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1542</v>
      </c>
      <c r="E3313" s="3" t="s">
        <v>382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1542</v>
      </c>
      <c r="E3314" s="3" t="s">
        <v>382</v>
      </c>
      <c r="F3314" s="3">
        <v>1</v>
      </c>
      <c r="G3314" s="3">
        <v>4</v>
      </c>
      <c r="H3314" s="3" t="s">
        <v>1631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1542</v>
      </c>
      <c r="E3315" s="3" t="s">
        <v>382</v>
      </c>
      <c r="F3315" s="3">
        <v>1</v>
      </c>
      <c r="G3315" s="3">
        <v>5</v>
      </c>
      <c r="H3315" s="3" t="s">
        <v>1628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1542</v>
      </c>
      <c r="E3316" s="3" t="s">
        <v>382</v>
      </c>
      <c r="F3316" s="3">
        <v>1</v>
      </c>
      <c r="G3316" s="3">
        <v>6</v>
      </c>
      <c r="H3316" s="3" t="s">
        <v>1579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1542</v>
      </c>
      <c r="E3317" s="3" t="s">
        <v>382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1542</v>
      </c>
      <c r="E3318" s="3" t="s">
        <v>382</v>
      </c>
      <c r="F3318" s="3">
        <v>2</v>
      </c>
      <c r="G3318" s="3">
        <v>2</v>
      </c>
      <c r="H3318" s="3" t="s">
        <v>1646</v>
      </c>
      <c r="I3318" s="3" t="s">
        <v>1670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1542</v>
      </c>
      <c r="E3319" s="3" t="s">
        <v>382</v>
      </c>
      <c r="F3319" s="3">
        <v>2</v>
      </c>
      <c r="G3319" s="3">
        <v>3</v>
      </c>
      <c r="H3319" s="3" t="s">
        <v>1639</v>
      </c>
      <c r="I3319" s="3" t="s">
        <v>1640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1542</v>
      </c>
      <c r="E3320" s="3" t="s">
        <v>382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1542</v>
      </c>
      <c r="E3321" s="3" t="s">
        <v>382</v>
      </c>
      <c r="F3321" s="3">
        <v>2</v>
      </c>
      <c r="G3321" s="3">
        <v>5</v>
      </c>
      <c r="H3321" s="3" t="s">
        <v>1634</v>
      </c>
      <c r="I3321" s="3" t="s">
        <v>1627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1542</v>
      </c>
      <c r="E3322" s="3" t="s">
        <v>382</v>
      </c>
      <c r="F3322" s="3">
        <v>2</v>
      </c>
      <c r="G3322" s="3">
        <v>6</v>
      </c>
      <c r="H3322" s="3" t="s">
        <v>1638</v>
      </c>
      <c r="I3322" s="3" t="s">
        <v>1636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1542</v>
      </c>
      <c r="E3323" s="3" t="s">
        <v>471</v>
      </c>
      <c r="F3323" s="3">
        <v>1</v>
      </c>
      <c r="G3323" s="3">
        <v>1</v>
      </c>
      <c r="H3323" s="3" t="s">
        <v>1639</v>
      </c>
      <c r="I3323" s="3" t="s">
        <v>1640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1542</v>
      </c>
      <c r="E3324" s="3" t="s">
        <v>471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1542</v>
      </c>
      <c r="E3325" s="3" t="s">
        <v>471</v>
      </c>
      <c r="F3325" s="3">
        <v>1</v>
      </c>
      <c r="G3325" s="3">
        <v>3</v>
      </c>
      <c r="H3325" s="3" t="s">
        <v>1675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1542</v>
      </c>
      <c r="E3326" s="3" t="s">
        <v>471</v>
      </c>
      <c r="F3326" s="3">
        <v>1</v>
      </c>
      <c r="G3326" s="3">
        <v>4</v>
      </c>
      <c r="H3326" s="3" t="s">
        <v>1666</v>
      </c>
      <c r="I3326" s="3" t="s">
        <v>1642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1542</v>
      </c>
      <c r="E3327" s="3" t="s">
        <v>471</v>
      </c>
      <c r="F3327" s="3">
        <v>1</v>
      </c>
      <c r="G3327" s="3">
        <v>5</v>
      </c>
      <c r="H3327" s="3" t="s">
        <v>1681</v>
      </c>
      <c r="I3327" s="3" t="s">
        <v>1678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1542</v>
      </c>
      <c r="E3328" s="3" t="s">
        <v>471</v>
      </c>
      <c r="F3328" s="3">
        <v>1</v>
      </c>
      <c r="G3328" s="3">
        <v>6</v>
      </c>
      <c r="H3328" s="3" t="s">
        <v>1684</v>
      </c>
      <c r="I3328" s="3" t="s">
        <v>1685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1542</v>
      </c>
      <c r="E3329" s="3" t="s">
        <v>471</v>
      </c>
      <c r="F3329" s="3">
        <v>2</v>
      </c>
      <c r="G3329" s="3">
        <v>1</v>
      </c>
      <c r="H3329" s="3" t="s">
        <v>1628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1542</v>
      </c>
      <c r="E3330" s="3" t="s">
        <v>471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1542</v>
      </c>
      <c r="E3331" s="3" t="s">
        <v>471</v>
      </c>
      <c r="F3331" s="3">
        <v>2</v>
      </c>
      <c r="G3331" s="3">
        <v>3</v>
      </c>
      <c r="H3331" s="3" t="s">
        <v>1668</v>
      </c>
      <c r="I3331" s="3" t="s">
        <v>1669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1542</v>
      </c>
      <c r="E3332" s="3" t="s">
        <v>471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1542</v>
      </c>
      <c r="E3333" s="3" t="s">
        <v>471</v>
      </c>
      <c r="F3333" s="3">
        <v>2</v>
      </c>
      <c r="G3333" s="3">
        <v>5</v>
      </c>
      <c r="H3333" s="3" t="s">
        <v>1632</v>
      </c>
      <c r="I3333" s="3" t="s">
        <v>1633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1542</v>
      </c>
      <c r="E3334" s="3" t="s">
        <v>471</v>
      </c>
      <c r="F3334" s="3">
        <v>2</v>
      </c>
      <c r="G3334" s="3">
        <v>6</v>
      </c>
      <c r="H3334" s="3" t="s">
        <v>1686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1542</v>
      </c>
      <c r="E3335" s="3" t="s">
        <v>471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1542</v>
      </c>
      <c r="E3336" s="3" t="s">
        <v>471</v>
      </c>
      <c r="F3336" s="3">
        <v>3</v>
      </c>
      <c r="G3336" s="3">
        <v>2</v>
      </c>
      <c r="H3336" s="3" t="s">
        <v>1626</v>
      </c>
      <c r="I3336" s="3" t="s">
        <v>1627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1542</v>
      </c>
      <c r="E3337" s="3" t="s">
        <v>471</v>
      </c>
      <c r="F3337" s="3">
        <v>3</v>
      </c>
      <c r="G3337" s="3">
        <v>3</v>
      </c>
      <c r="H3337" s="3" t="s">
        <v>1629</v>
      </c>
      <c r="I3337" s="3" t="s">
        <v>1630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1542</v>
      </c>
      <c r="E3338" s="3" t="s">
        <v>471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1542</v>
      </c>
      <c r="E3339" s="3" t="s">
        <v>471</v>
      </c>
      <c r="F3339" s="3">
        <v>3</v>
      </c>
      <c r="G3339" s="3">
        <v>5</v>
      </c>
      <c r="H3339" s="3" t="s">
        <v>1687</v>
      </c>
      <c r="I3339" s="3" t="s">
        <v>1688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1542</v>
      </c>
      <c r="E3340" s="3" t="s">
        <v>471</v>
      </c>
      <c r="F3340" s="3">
        <v>3</v>
      </c>
      <c r="G3340" s="3">
        <v>6</v>
      </c>
      <c r="H3340" s="3" t="s">
        <v>1593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1542</v>
      </c>
      <c r="E3341" s="3" t="s">
        <v>1531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1542</v>
      </c>
      <c r="E3342" s="3" t="s">
        <v>1531</v>
      </c>
      <c r="F3342" s="3">
        <v>1</v>
      </c>
      <c r="G3342" s="3">
        <v>2</v>
      </c>
      <c r="H3342" s="3" t="s">
        <v>1687</v>
      </c>
      <c r="I3342" s="3" t="s">
        <v>1688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1542</v>
      </c>
      <c r="E3343" s="3" t="s">
        <v>1531</v>
      </c>
      <c r="F3343" s="3">
        <v>1</v>
      </c>
      <c r="G3343" s="3">
        <v>3</v>
      </c>
      <c r="H3343" s="3" t="s">
        <v>1675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1542</v>
      </c>
      <c r="E3344" s="3" t="s">
        <v>1531</v>
      </c>
      <c r="F3344" s="3">
        <v>1</v>
      </c>
      <c r="G3344" s="3">
        <v>4</v>
      </c>
      <c r="H3344" s="3" t="s">
        <v>1668</v>
      </c>
      <c r="I3344" s="3" t="s">
        <v>1669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1542</v>
      </c>
      <c r="E3345" s="3" t="s">
        <v>1531</v>
      </c>
      <c r="F3345" s="3">
        <v>1</v>
      </c>
      <c r="G3345" s="3">
        <v>5</v>
      </c>
      <c r="H3345" s="3" t="s">
        <v>1632</v>
      </c>
      <c r="I3345" s="3" t="s">
        <v>1633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1542</v>
      </c>
      <c r="E3346" s="3" t="s">
        <v>1531</v>
      </c>
      <c r="F3346" s="3">
        <v>1</v>
      </c>
      <c r="G3346" s="3">
        <v>6</v>
      </c>
      <c r="H3346" s="3" t="s">
        <v>1684</v>
      </c>
      <c r="I3346" s="3" t="s">
        <v>1685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1542</v>
      </c>
      <c r="E3347" s="3" t="s">
        <v>1531</v>
      </c>
      <c r="F3347" s="3">
        <v>2</v>
      </c>
      <c r="G3347" s="3">
        <v>1</v>
      </c>
      <c r="H3347" s="3" t="s">
        <v>1681</v>
      </c>
      <c r="I3347" s="3" t="s">
        <v>1678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1542</v>
      </c>
      <c r="E3348" s="3" t="s">
        <v>1531</v>
      </c>
      <c r="F3348" s="3">
        <v>2</v>
      </c>
      <c r="G3348" s="3">
        <v>2</v>
      </c>
      <c r="H3348" s="3" t="s">
        <v>1629</v>
      </c>
      <c r="I3348" s="3" t="s">
        <v>1630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1542</v>
      </c>
      <c r="E3349" s="3" t="s">
        <v>1531</v>
      </c>
      <c r="F3349" s="3">
        <v>2</v>
      </c>
      <c r="G3349" s="3">
        <v>3</v>
      </c>
      <c r="H3349" s="3" t="s">
        <v>1593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1542</v>
      </c>
      <c r="E3350" s="3" t="s">
        <v>1531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1542</v>
      </c>
      <c r="E3351" s="3" t="s">
        <v>1531</v>
      </c>
      <c r="F3351" s="3">
        <v>2</v>
      </c>
      <c r="G3351" s="3">
        <v>5</v>
      </c>
      <c r="H3351" s="3" t="s">
        <v>1686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1542</v>
      </c>
      <c r="E3352" s="3" t="s">
        <v>1531</v>
      </c>
      <c r="F3352" s="3">
        <v>2</v>
      </c>
      <c r="G3352" s="3">
        <v>6</v>
      </c>
      <c r="H3352" s="3" t="s">
        <v>1666</v>
      </c>
      <c r="I3352" s="3" t="s">
        <v>1642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1542</v>
      </c>
      <c r="E3353" s="3" t="s">
        <v>1532</v>
      </c>
      <c r="F3353" s="3">
        <v>1</v>
      </c>
      <c r="G3353" s="3">
        <v>1</v>
      </c>
      <c r="H3353" s="3" t="s">
        <v>1626</v>
      </c>
      <c r="I3353" s="3" t="s">
        <v>1627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1542</v>
      </c>
      <c r="E3354" s="3" t="s">
        <v>1532</v>
      </c>
      <c r="F3354" s="3">
        <v>1</v>
      </c>
      <c r="G3354" s="3">
        <v>2</v>
      </c>
      <c r="H3354" s="3" t="s">
        <v>1639</v>
      </c>
      <c r="I3354" s="3" t="s">
        <v>1640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1542</v>
      </c>
      <c r="E3355" s="3" t="s">
        <v>1532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1542</v>
      </c>
      <c r="E3356" s="3" t="s">
        <v>1532</v>
      </c>
      <c r="F3356" s="3">
        <v>1</v>
      </c>
      <c r="G3356" s="3">
        <v>4</v>
      </c>
      <c r="H3356" s="3" t="s">
        <v>1687</v>
      </c>
      <c r="I3356" s="3" t="s">
        <v>1688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1542</v>
      </c>
      <c r="E3357" s="3" t="s">
        <v>1532</v>
      </c>
      <c r="F3357" s="3">
        <v>1</v>
      </c>
      <c r="G3357" s="3">
        <v>5</v>
      </c>
      <c r="H3357" s="3" t="s">
        <v>1681</v>
      </c>
      <c r="I3357" s="3" t="s">
        <v>1678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1542</v>
      </c>
      <c r="E3358" s="3" t="s">
        <v>1532</v>
      </c>
      <c r="F3358" s="3">
        <v>1</v>
      </c>
      <c r="G3358" s="3">
        <v>6</v>
      </c>
      <c r="H3358" s="3" t="s">
        <v>1593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1542</v>
      </c>
      <c r="E3359" s="3" t="s">
        <v>1532</v>
      </c>
      <c r="F3359" s="3">
        <v>2</v>
      </c>
      <c r="G3359" s="3">
        <v>1</v>
      </c>
      <c r="H3359" s="3" t="s">
        <v>1628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1542</v>
      </c>
      <c r="E3360" s="3" t="s">
        <v>1532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1542</v>
      </c>
      <c r="E3361" s="3" t="s">
        <v>1532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1542</v>
      </c>
      <c r="E3362" s="3" t="s">
        <v>1532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1542</v>
      </c>
      <c r="E3363" s="3" t="s">
        <v>1532</v>
      </c>
      <c r="F3363" s="3">
        <v>2</v>
      </c>
      <c r="G3363" s="3">
        <v>5</v>
      </c>
      <c r="H3363" s="3" t="s">
        <v>1629</v>
      </c>
      <c r="I3363" s="3" t="s">
        <v>1630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1542</v>
      </c>
      <c r="E3364" s="3" t="s">
        <v>1532</v>
      </c>
      <c r="F3364" s="3">
        <v>2</v>
      </c>
      <c r="G3364" s="3">
        <v>6</v>
      </c>
      <c r="H3364" s="3" t="s">
        <v>1675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1542</v>
      </c>
      <c r="E3365" s="3" t="s">
        <v>382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1542</v>
      </c>
      <c r="E3366" s="3" t="s">
        <v>382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1542</v>
      </c>
      <c r="E3367" s="3" t="s">
        <v>382</v>
      </c>
      <c r="F3367" s="3">
        <v>1</v>
      </c>
      <c r="G3367" s="3">
        <v>3</v>
      </c>
      <c r="H3367" s="3" t="s">
        <v>1626</v>
      </c>
      <c r="I3367" s="3" t="s">
        <v>1627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1542</v>
      </c>
      <c r="E3368" s="3" t="s">
        <v>382</v>
      </c>
      <c r="F3368" s="3">
        <v>1</v>
      </c>
      <c r="G3368" s="3">
        <v>4</v>
      </c>
      <c r="H3368" s="3" t="s">
        <v>1628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1542</v>
      </c>
      <c r="E3369" s="3" t="s">
        <v>382</v>
      </c>
      <c r="F3369" s="3">
        <v>1</v>
      </c>
      <c r="G3369" s="3">
        <v>5</v>
      </c>
      <c r="H3369" s="3" t="s">
        <v>1639</v>
      </c>
      <c r="I3369" s="3" t="s">
        <v>1640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1542</v>
      </c>
      <c r="E3370" s="3" t="s">
        <v>382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1542</v>
      </c>
      <c r="E3371" s="3" t="s">
        <v>382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1542</v>
      </c>
      <c r="E3372" s="3" t="s">
        <v>382</v>
      </c>
      <c r="F3372" s="3">
        <v>2</v>
      </c>
      <c r="G3372" s="3">
        <v>2</v>
      </c>
      <c r="H3372" s="3" t="s">
        <v>1629</v>
      </c>
      <c r="I3372" s="3" t="s">
        <v>1630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1542</v>
      </c>
      <c r="E3373" s="3" t="s">
        <v>382</v>
      </c>
      <c r="F3373" s="3">
        <v>2</v>
      </c>
      <c r="G3373" s="3">
        <v>3</v>
      </c>
      <c r="H3373" s="3" t="s">
        <v>1675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1542</v>
      </c>
      <c r="E3374" s="3" t="s">
        <v>382</v>
      </c>
      <c r="F3374" s="3">
        <v>2</v>
      </c>
      <c r="G3374" s="3">
        <v>4</v>
      </c>
      <c r="H3374" s="3" t="s">
        <v>1681</v>
      </c>
      <c r="I3374" s="3" t="s">
        <v>1678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1542</v>
      </c>
      <c r="E3375" s="3" t="s">
        <v>382</v>
      </c>
      <c r="F3375" s="3">
        <v>2</v>
      </c>
      <c r="G3375" s="3">
        <v>5</v>
      </c>
      <c r="H3375" s="3" t="s">
        <v>1687</v>
      </c>
      <c r="I3375" s="3" t="s">
        <v>1688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1542</v>
      </c>
      <c r="E3376" s="3" t="s">
        <v>382</v>
      </c>
      <c r="F3376" s="3">
        <v>2</v>
      </c>
      <c r="G3376" s="3">
        <v>6</v>
      </c>
      <c r="H3376" s="3" t="s">
        <v>1593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1689</v>
      </c>
      <c r="B3377" s="3">
        <v>2012</v>
      </c>
      <c r="C3377" s="22">
        <v>41006</v>
      </c>
      <c r="D3377" s="3" t="s">
        <v>1530</v>
      </c>
      <c r="E3377" s="3" t="s">
        <v>471</v>
      </c>
      <c r="F3377" s="3">
        <v>1</v>
      </c>
      <c r="G3377" s="3">
        <v>1</v>
      </c>
      <c r="H3377" s="3" t="s">
        <v>1623</v>
      </c>
      <c r="I3377" s="3" t="s">
        <v>36</v>
      </c>
      <c r="J3377" s="3">
        <v>28.5</v>
      </c>
      <c r="K3377" s="3"/>
    </row>
    <row r="3378" spans="1:11" x14ac:dyDescent="0.35">
      <c r="A3378" s="3" t="s">
        <v>1689</v>
      </c>
      <c r="B3378" s="3">
        <v>2012</v>
      </c>
      <c r="C3378" s="22">
        <v>41006</v>
      </c>
      <c r="D3378" s="3" t="s">
        <v>1530</v>
      </c>
      <c r="E3378" s="3" t="s">
        <v>471</v>
      </c>
      <c r="F3378" s="3">
        <v>1</v>
      </c>
      <c r="G3378" s="3">
        <v>2</v>
      </c>
      <c r="H3378" s="3" t="s">
        <v>1592</v>
      </c>
      <c r="I3378" s="3" t="s">
        <v>15</v>
      </c>
      <c r="J3378" s="3">
        <v>21.4</v>
      </c>
      <c r="K3378" s="3"/>
    </row>
    <row r="3379" spans="1:11" x14ac:dyDescent="0.35">
      <c r="A3379" s="3" t="s">
        <v>1689</v>
      </c>
      <c r="B3379" s="3">
        <v>2012</v>
      </c>
      <c r="C3379" s="22">
        <v>41006</v>
      </c>
      <c r="D3379" s="3" t="s">
        <v>1530</v>
      </c>
      <c r="E3379" s="3" t="s">
        <v>471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1689</v>
      </c>
      <c r="B3380" s="3">
        <v>2012</v>
      </c>
      <c r="C3380" s="22">
        <v>41006</v>
      </c>
      <c r="D3380" s="3" t="s">
        <v>1530</v>
      </c>
      <c r="E3380" s="3" t="s">
        <v>471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1689</v>
      </c>
      <c r="B3381" s="3">
        <v>2012</v>
      </c>
      <c r="C3381" s="22">
        <v>41006</v>
      </c>
      <c r="D3381" s="3" t="s">
        <v>1530</v>
      </c>
      <c r="E3381" s="3" t="s">
        <v>471</v>
      </c>
      <c r="F3381" s="3">
        <v>1</v>
      </c>
      <c r="G3381" s="3">
        <v>5</v>
      </c>
      <c r="H3381" s="3" t="s">
        <v>1690</v>
      </c>
      <c r="I3381" s="3" t="s">
        <v>1660</v>
      </c>
      <c r="J3381" s="3">
        <v>27.7</v>
      </c>
      <c r="K3381" s="3"/>
    </row>
    <row r="3382" spans="1:11" x14ac:dyDescent="0.35">
      <c r="A3382" s="3" t="s">
        <v>1689</v>
      </c>
      <c r="B3382" s="3">
        <v>2012</v>
      </c>
      <c r="C3382" s="22">
        <v>41006</v>
      </c>
      <c r="D3382" s="3" t="s">
        <v>1530</v>
      </c>
      <c r="E3382" s="3" t="s">
        <v>471</v>
      </c>
      <c r="F3382" s="3">
        <v>2</v>
      </c>
      <c r="G3382" s="3">
        <v>1</v>
      </c>
      <c r="H3382" s="3" t="s">
        <v>1691</v>
      </c>
      <c r="I3382" s="3" t="s">
        <v>1627</v>
      </c>
      <c r="J3382" s="3">
        <v>28.6</v>
      </c>
      <c r="K3382" s="3"/>
    </row>
    <row r="3383" spans="1:11" x14ac:dyDescent="0.35">
      <c r="A3383" s="3" t="s">
        <v>1689</v>
      </c>
      <c r="B3383" s="3">
        <v>2012</v>
      </c>
      <c r="C3383" s="22">
        <v>41006</v>
      </c>
      <c r="D3383" s="3" t="s">
        <v>1530</v>
      </c>
      <c r="E3383" s="3" t="s">
        <v>471</v>
      </c>
      <c r="F3383" s="3">
        <v>2</v>
      </c>
      <c r="G3383" s="3">
        <v>2</v>
      </c>
      <c r="H3383" s="3" t="s">
        <v>418</v>
      </c>
      <c r="I3383" s="3" t="s">
        <v>36</v>
      </c>
      <c r="J3383" s="3">
        <v>24.2</v>
      </c>
      <c r="K3383" s="3"/>
    </row>
    <row r="3384" spans="1:11" x14ac:dyDescent="0.35">
      <c r="A3384" s="3" t="s">
        <v>1689</v>
      </c>
      <c r="B3384" s="3">
        <v>2012</v>
      </c>
      <c r="C3384" s="22">
        <v>41006</v>
      </c>
      <c r="D3384" s="3" t="s">
        <v>1530</v>
      </c>
      <c r="E3384" s="3" t="s">
        <v>471</v>
      </c>
      <c r="F3384" s="3">
        <v>2</v>
      </c>
      <c r="G3384" s="3">
        <v>3</v>
      </c>
      <c r="H3384" s="3" t="s">
        <v>1692</v>
      </c>
      <c r="I3384" s="3" t="s">
        <v>1640</v>
      </c>
      <c r="J3384" s="3">
        <v>31.5</v>
      </c>
      <c r="K3384" s="3"/>
    </row>
    <row r="3385" spans="1:11" x14ac:dyDescent="0.35">
      <c r="A3385" s="3" t="s">
        <v>1689</v>
      </c>
      <c r="B3385" s="3">
        <v>2012</v>
      </c>
      <c r="C3385" s="22">
        <v>41006</v>
      </c>
      <c r="D3385" s="3" t="s">
        <v>1530</v>
      </c>
      <c r="E3385" s="3" t="s">
        <v>471</v>
      </c>
      <c r="F3385" s="3">
        <v>2</v>
      </c>
      <c r="G3385" s="3">
        <v>4</v>
      </c>
      <c r="H3385" s="3" t="s">
        <v>420</v>
      </c>
      <c r="I3385" s="3" t="s">
        <v>15</v>
      </c>
      <c r="J3385" s="3">
        <v>25.3</v>
      </c>
      <c r="K3385" s="3"/>
    </row>
    <row r="3386" spans="1:11" x14ac:dyDescent="0.35">
      <c r="A3386" s="3" t="s">
        <v>1689</v>
      </c>
      <c r="B3386" s="3">
        <v>2012</v>
      </c>
      <c r="C3386" s="22">
        <v>41006</v>
      </c>
      <c r="D3386" s="3" t="s">
        <v>1530</v>
      </c>
      <c r="E3386" s="3" t="s">
        <v>471</v>
      </c>
      <c r="F3386" s="3">
        <v>2</v>
      </c>
      <c r="G3386" s="3">
        <v>5</v>
      </c>
      <c r="H3386" s="3" t="s">
        <v>1693</v>
      </c>
      <c r="I3386" s="3" t="s">
        <v>1604</v>
      </c>
      <c r="J3386" s="3"/>
      <c r="K3386" s="3"/>
    </row>
    <row r="3387" spans="1:11" x14ac:dyDescent="0.35">
      <c r="A3387" s="3" t="s">
        <v>1689</v>
      </c>
      <c r="B3387" s="3">
        <v>2012</v>
      </c>
      <c r="C3387" s="22">
        <v>41006</v>
      </c>
      <c r="D3387" s="3" t="s">
        <v>1530</v>
      </c>
      <c r="E3387" s="3" t="s">
        <v>471</v>
      </c>
      <c r="F3387" s="3">
        <v>3</v>
      </c>
      <c r="G3387" s="3">
        <v>1</v>
      </c>
      <c r="H3387" s="3" t="s">
        <v>1608</v>
      </c>
      <c r="I3387" s="3" t="s">
        <v>1609</v>
      </c>
      <c r="J3387" s="3">
        <v>26.1</v>
      </c>
      <c r="K3387" s="3"/>
    </row>
    <row r="3388" spans="1:11" x14ac:dyDescent="0.35">
      <c r="A3388" s="3" t="s">
        <v>1689</v>
      </c>
      <c r="B3388" s="3">
        <v>2012</v>
      </c>
      <c r="C3388" s="22">
        <v>41006</v>
      </c>
      <c r="D3388" s="3" t="s">
        <v>1530</v>
      </c>
      <c r="E3388" s="3" t="s">
        <v>471</v>
      </c>
      <c r="F3388" s="3">
        <v>3</v>
      </c>
      <c r="G3388" s="3">
        <v>2</v>
      </c>
      <c r="H3388" s="3" t="s">
        <v>1579</v>
      </c>
      <c r="I3388" s="3" t="s">
        <v>17</v>
      </c>
      <c r="J3388" s="3">
        <v>24</v>
      </c>
      <c r="K3388" s="3"/>
    </row>
    <row r="3389" spans="1:11" x14ac:dyDescent="0.35">
      <c r="A3389" s="3" t="s">
        <v>1689</v>
      </c>
      <c r="B3389" s="3">
        <v>2012</v>
      </c>
      <c r="C3389" s="22">
        <v>41006</v>
      </c>
      <c r="D3389" s="3" t="s">
        <v>1530</v>
      </c>
      <c r="E3389" s="3" t="s">
        <v>471</v>
      </c>
      <c r="F3389" s="3">
        <v>3</v>
      </c>
      <c r="G3389" s="3">
        <v>3</v>
      </c>
      <c r="H3389" s="3" t="s">
        <v>1544</v>
      </c>
      <c r="I3389" s="3" t="s">
        <v>123</v>
      </c>
      <c r="J3389" s="3">
        <v>29.3</v>
      </c>
      <c r="K3389" s="3"/>
    </row>
    <row r="3390" spans="1:11" x14ac:dyDescent="0.35">
      <c r="A3390" s="3" t="s">
        <v>1689</v>
      </c>
      <c r="B3390" s="3">
        <v>2012</v>
      </c>
      <c r="C3390" s="22">
        <v>41006</v>
      </c>
      <c r="D3390" s="3" t="s">
        <v>1530</v>
      </c>
      <c r="E3390" s="3" t="s">
        <v>471</v>
      </c>
      <c r="F3390" s="3">
        <v>3</v>
      </c>
      <c r="G3390" s="3">
        <v>4</v>
      </c>
      <c r="H3390" s="3" t="s">
        <v>1625</v>
      </c>
      <c r="I3390" s="3" t="s">
        <v>1611</v>
      </c>
      <c r="J3390" s="3">
        <v>23.1</v>
      </c>
      <c r="K3390" s="3"/>
    </row>
    <row r="3391" spans="1:11" x14ac:dyDescent="0.35">
      <c r="A3391" s="3" t="s">
        <v>1689</v>
      </c>
      <c r="B3391" s="3">
        <v>2012</v>
      </c>
      <c r="C3391" s="22">
        <v>41006</v>
      </c>
      <c r="D3391" s="3" t="s">
        <v>1530</v>
      </c>
      <c r="E3391" s="3" t="s">
        <v>471</v>
      </c>
      <c r="F3391" s="3">
        <v>3</v>
      </c>
      <c r="G3391" s="3">
        <v>5</v>
      </c>
      <c r="H3391" s="3" t="s">
        <v>1650</v>
      </c>
      <c r="I3391" s="3" t="s">
        <v>1651</v>
      </c>
      <c r="J3391" s="3">
        <v>28</v>
      </c>
      <c r="K3391" s="3"/>
    </row>
    <row r="3392" spans="1:11" x14ac:dyDescent="0.35">
      <c r="A3392" s="3" t="s">
        <v>1689</v>
      </c>
      <c r="B3392" s="3">
        <v>2012</v>
      </c>
      <c r="C3392" s="22">
        <v>41006</v>
      </c>
      <c r="D3392" s="3" t="s">
        <v>1530</v>
      </c>
      <c r="E3392" s="3" t="s">
        <v>471</v>
      </c>
      <c r="F3392" s="3">
        <v>3</v>
      </c>
      <c r="G3392" s="3">
        <v>6</v>
      </c>
      <c r="H3392" s="3" t="s">
        <v>1649</v>
      </c>
      <c r="I3392" s="3" t="s">
        <v>31</v>
      </c>
      <c r="J3392" s="3">
        <v>21.9</v>
      </c>
      <c r="K3392" s="3"/>
    </row>
    <row r="3393" spans="1:11" x14ac:dyDescent="0.35">
      <c r="A3393" s="3" t="s">
        <v>1689</v>
      </c>
      <c r="B3393" s="3">
        <v>2012</v>
      </c>
      <c r="C3393" s="22">
        <v>41006</v>
      </c>
      <c r="D3393" s="3" t="s">
        <v>1530</v>
      </c>
      <c r="E3393" s="3" t="s">
        <v>471</v>
      </c>
      <c r="F3393" s="3">
        <v>4</v>
      </c>
      <c r="G3393" s="3">
        <v>1</v>
      </c>
      <c r="H3393" s="3" t="s">
        <v>1694</v>
      </c>
      <c r="I3393" s="3" t="s">
        <v>38</v>
      </c>
      <c r="J3393" s="3">
        <v>26.8</v>
      </c>
      <c r="K3393" s="3"/>
    </row>
    <row r="3394" spans="1:11" x14ac:dyDescent="0.35">
      <c r="A3394" s="3" t="s">
        <v>1689</v>
      </c>
      <c r="B3394" s="3">
        <v>2012</v>
      </c>
      <c r="C3394" s="22">
        <v>41006</v>
      </c>
      <c r="D3394" s="3" t="s">
        <v>1530</v>
      </c>
      <c r="E3394" s="3" t="s">
        <v>471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1689</v>
      </c>
      <c r="B3395" s="3">
        <v>2012</v>
      </c>
      <c r="C3395" s="22">
        <v>41006</v>
      </c>
      <c r="D3395" s="3" t="s">
        <v>1530</v>
      </c>
      <c r="E3395" s="3" t="s">
        <v>471</v>
      </c>
      <c r="F3395" s="3">
        <v>4</v>
      </c>
      <c r="G3395" s="3">
        <v>3</v>
      </c>
      <c r="H3395" s="3" t="s">
        <v>1629</v>
      </c>
      <c r="I3395" s="3" t="s">
        <v>1630</v>
      </c>
      <c r="J3395" s="3">
        <v>24.4</v>
      </c>
      <c r="K3395" s="3"/>
    </row>
    <row r="3396" spans="1:11" x14ac:dyDescent="0.35">
      <c r="A3396" s="3" t="s">
        <v>1689</v>
      </c>
      <c r="B3396" s="3">
        <v>2012</v>
      </c>
      <c r="C3396" s="22">
        <v>41006</v>
      </c>
      <c r="D3396" s="3" t="s">
        <v>1530</v>
      </c>
      <c r="E3396" s="3" t="s">
        <v>471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1689</v>
      </c>
      <c r="B3397" s="3">
        <v>2012</v>
      </c>
      <c r="C3397" s="22">
        <v>41006</v>
      </c>
      <c r="D3397" s="3" t="s">
        <v>1530</v>
      </c>
      <c r="E3397" s="3" t="s">
        <v>471</v>
      </c>
      <c r="F3397" s="3">
        <v>4</v>
      </c>
      <c r="G3397" s="3">
        <v>5</v>
      </c>
      <c r="H3397" s="3" t="s">
        <v>1695</v>
      </c>
      <c r="I3397" s="3" t="s">
        <v>1669</v>
      </c>
      <c r="J3397" s="3"/>
      <c r="K3397" s="3"/>
    </row>
    <row r="3398" spans="1:11" x14ac:dyDescent="0.35">
      <c r="A3398" s="3" t="s">
        <v>1689</v>
      </c>
      <c r="B3398" s="3">
        <v>2012</v>
      </c>
      <c r="C3398" s="22">
        <v>41006</v>
      </c>
      <c r="D3398" s="3" t="s">
        <v>1530</v>
      </c>
      <c r="E3398" s="3" t="s">
        <v>471</v>
      </c>
      <c r="F3398" s="3">
        <v>4</v>
      </c>
      <c r="G3398" s="3">
        <v>6</v>
      </c>
      <c r="H3398" s="3" t="s">
        <v>1696</v>
      </c>
      <c r="I3398" s="3" t="s">
        <v>175</v>
      </c>
      <c r="J3398" s="3">
        <v>19.5</v>
      </c>
      <c r="K3398" s="3"/>
    </row>
    <row r="3399" spans="1:11" x14ac:dyDescent="0.35">
      <c r="A3399" s="3" t="s">
        <v>1689</v>
      </c>
      <c r="B3399" s="3">
        <v>2012</v>
      </c>
      <c r="C3399" s="22">
        <v>41006</v>
      </c>
      <c r="D3399" s="3" t="s">
        <v>1530</v>
      </c>
      <c r="E3399" s="3" t="s">
        <v>1531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1689</v>
      </c>
      <c r="B3400" s="3">
        <v>2012</v>
      </c>
      <c r="C3400" s="22">
        <v>41006</v>
      </c>
      <c r="D3400" s="3" t="s">
        <v>1530</v>
      </c>
      <c r="E3400" s="3" t="s">
        <v>1531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1689</v>
      </c>
      <c r="B3401" s="3">
        <v>2012</v>
      </c>
      <c r="C3401" s="22">
        <v>41006</v>
      </c>
      <c r="D3401" s="3" t="s">
        <v>1530</v>
      </c>
      <c r="E3401" s="3" t="s">
        <v>1531</v>
      </c>
      <c r="F3401" s="3">
        <v>1</v>
      </c>
      <c r="G3401" s="3">
        <v>3</v>
      </c>
      <c r="H3401" s="3" t="s">
        <v>1650</v>
      </c>
      <c r="I3401" s="3" t="s">
        <v>1651</v>
      </c>
      <c r="J3401" s="3">
        <v>28</v>
      </c>
      <c r="K3401" s="3"/>
    </row>
    <row r="3402" spans="1:11" x14ac:dyDescent="0.35">
      <c r="A3402" s="3" t="s">
        <v>1689</v>
      </c>
      <c r="B3402" s="3">
        <v>2012</v>
      </c>
      <c r="C3402" s="22">
        <v>41006</v>
      </c>
      <c r="D3402" s="3" t="s">
        <v>1530</v>
      </c>
      <c r="E3402" s="3" t="s">
        <v>1531</v>
      </c>
      <c r="F3402" s="3">
        <v>2</v>
      </c>
      <c r="G3402" s="3">
        <v>1</v>
      </c>
      <c r="H3402" s="3" t="s">
        <v>1692</v>
      </c>
      <c r="I3402" s="3" t="s">
        <v>1640</v>
      </c>
      <c r="J3402" s="3">
        <v>31.5</v>
      </c>
      <c r="K3402" s="3"/>
    </row>
    <row r="3403" spans="1:11" x14ac:dyDescent="0.35">
      <c r="A3403" s="3" t="s">
        <v>1689</v>
      </c>
      <c r="B3403" s="3">
        <v>2012</v>
      </c>
      <c r="C3403" s="22">
        <v>41006</v>
      </c>
      <c r="D3403" s="3" t="s">
        <v>1530</v>
      </c>
      <c r="E3403" s="3" t="s">
        <v>1531</v>
      </c>
      <c r="F3403" s="3">
        <v>2</v>
      </c>
      <c r="G3403" s="3">
        <v>2</v>
      </c>
      <c r="H3403" s="3" t="s">
        <v>1625</v>
      </c>
      <c r="I3403" s="3" t="s">
        <v>1611</v>
      </c>
      <c r="J3403" s="3">
        <v>23.1</v>
      </c>
      <c r="K3403" s="3"/>
    </row>
    <row r="3404" spans="1:11" x14ac:dyDescent="0.35">
      <c r="A3404" s="3" t="s">
        <v>1689</v>
      </c>
      <c r="B3404" s="3">
        <v>2012</v>
      </c>
      <c r="C3404" s="22">
        <v>41006</v>
      </c>
      <c r="D3404" s="3" t="s">
        <v>1530</v>
      </c>
      <c r="E3404" s="3" t="s">
        <v>1531</v>
      </c>
      <c r="F3404" s="3">
        <v>2</v>
      </c>
      <c r="G3404" s="3">
        <v>3</v>
      </c>
      <c r="H3404" s="3" t="s">
        <v>1693</v>
      </c>
      <c r="I3404" s="3" t="s">
        <v>1604</v>
      </c>
      <c r="J3404" s="3"/>
      <c r="K3404" s="3"/>
    </row>
    <row r="3405" spans="1:11" x14ac:dyDescent="0.35">
      <c r="A3405" s="3" t="s">
        <v>1689</v>
      </c>
      <c r="B3405" s="3">
        <v>2012</v>
      </c>
      <c r="C3405" s="22">
        <v>41006</v>
      </c>
      <c r="D3405" s="3" t="s">
        <v>1530</v>
      </c>
      <c r="E3405" s="3" t="s">
        <v>1531</v>
      </c>
      <c r="F3405" s="3">
        <v>3</v>
      </c>
      <c r="G3405" s="3">
        <v>1</v>
      </c>
      <c r="H3405" s="3" t="s">
        <v>1544</v>
      </c>
      <c r="I3405" s="3" t="s">
        <v>123</v>
      </c>
      <c r="J3405" s="3">
        <v>29.3</v>
      </c>
      <c r="K3405" s="3"/>
    </row>
    <row r="3406" spans="1:11" x14ac:dyDescent="0.35">
      <c r="A3406" s="3" t="s">
        <v>1689</v>
      </c>
      <c r="B3406" s="3">
        <v>2012</v>
      </c>
      <c r="C3406" s="22">
        <v>41006</v>
      </c>
      <c r="D3406" s="3" t="s">
        <v>1530</v>
      </c>
      <c r="E3406" s="3" t="s">
        <v>1531</v>
      </c>
      <c r="F3406" s="3">
        <v>3</v>
      </c>
      <c r="G3406" s="3">
        <v>2</v>
      </c>
      <c r="H3406" s="3" t="s">
        <v>1690</v>
      </c>
      <c r="I3406" s="3" t="s">
        <v>1660</v>
      </c>
      <c r="J3406" s="3">
        <v>27.7</v>
      </c>
      <c r="K3406" s="3"/>
    </row>
    <row r="3407" spans="1:11" x14ac:dyDescent="0.35">
      <c r="A3407" s="3" t="s">
        <v>1689</v>
      </c>
      <c r="B3407" s="3">
        <v>2012</v>
      </c>
      <c r="C3407" s="22">
        <v>41006</v>
      </c>
      <c r="D3407" s="3" t="s">
        <v>1530</v>
      </c>
      <c r="E3407" s="3" t="s">
        <v>1531</v>
      </c>
      <c r="F3407" s="3">
        <v>3</v>
      </c>
      <c r="G3407" s="3">
        <v>3</v>
      </c>
      <c r="H3407" s="3" t="s">
        <v>420</v>
      </c>
      <c r="I3407" s="3" t="s">
        <v>15</v>
      </c>
      <c r="J3407" s="3">
        <v>25.3</v>
      </c>
      <c r="K3407" s="3"/>
    </row>
    <row r="3408" spans="1:11" x14ac:dyDescent="0.35">
      <c r="A3408" s="3" t="s">
        <v>1689</v>
      </c>
      <c r="B3408" s="3">
        <v>2012</v>
      </c>
      <c r="C3408" s="22">
        <v>41006</v>
      </c>
      <c r="D3408" s="3" t="s">
        <v>1530</v>
      </c>
      <c r="E3408" s="3" t="s">
        <v>1531</v>
      </c>
      <c r="F3408" s="3">
        <v>3</v>
      </c>
      <c r="G3408" s="3">
        <v>4</v>
      </c>
      <c r="H3408" s="3" t="s">
        <v>1696</v>
      </c>
      <c r="I3408" s="3" t="s">
        <v>175</v>
      </c>
      <c r="J3408" s="3">
        <v>19.5</v>
      </c>
      <c r="K3408" s="3"/>
    </row>
    <row r="3409" spans="1:11" x14ac:dyDescent="0.35">
      <c r="A3409" s="3" t="s">
        <v>1689</v>
      </c>
      <c r="B3409" s="3">
        <v>2012</v>
      </c>
      <c r="C3409" s="22">
        <v>41006</v>
      </c>
      <c r="D3409" s="3" t="s">
        <v>1530</v>
      </c>
      <c r="E3409" s="3" t="s">
        <v>1531</v>
      </c>
      <c r="F3409" s="3">
        <v>4</v>
      </c>
      <c r="G3409" s="3">
        <v>1</v>
      </c>
      <c r="H3409" s="3" t="s">
        <v>1649</v>
      </c>
      <c r="I3409" s="3" t="s">
        <v>31</v>
      </c>
      <c r="J3409" s="3">
        <v>21.9</v>
      </c>
      <c r="K3409" s="3"/>
    </row>
    <row r="3410" spans="1:11" x14ac:dyDescent="0.35">
      <c r="A3410" s="3" t="s">
        <v>1689</v>
      </c>
      <c r="B3410" s="3">
        <v>2012</v>
      </c>
      <c r="C3410" s="22">
        <v>41006</v>
      </c>
      <c r="D3410" s="3" t="s">
        <v>1530</v>
      </c>
      <c r="E3410" s="3" t="s">
        <v>1531</v>
      </c>
      <c r="F3410" s="3">
        <v>4</v>
      </c>
      <c r="G3410" s="3">
        <v>2</v>
      </c>
      <c r="H3410" s="3" t="s">
        <v>1629</v>
      </c>
      <c r="I3410" s="3" t="s">
        <v>1630</v>
      </c>
      <c r="J3410" s="3">
        <v>24.4</v>
      </c>
      <c r="K3410" s="3"/>
    </row>
    <row r="3411" spans="1:11" x14ac:dyDescent="0.35">
      <c r="A3411" s="3" t="s">
        <v>1689</v>
      </c>
      <c r="B3411" s="3">
        <v>2012</v>
      </c>
      <c r="C3411" s="22">
        <v>41006</v>
      </c>
      <c r="D3411" s="3" t="s">
        <v>1530</v>
      </c>
      <c r="E3411" s="3" t="s">
        <v>1531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1689</v>
      </c>
      <c r="B3412" s="3">
        <v>2012</v>
      </c>
      <c r="C3412" s="22">
        <v>41006</v>
      </c>
      <c r="D3412" s="3" t="s">
        <v>1530</v>
      </c>
      <c r="E3412" s="3" t="s">
        <v>1531</v>
      </c>
      <c r="F3412" s="3">
        <v>4</v>
      </c>
      <c r="G3412" s="3">
        <v>4</v>
      </c>
      <c r="H3412" s="3" t="s">
        <v>1695</v>
      </c>
      <c r="I3412" s="3" t="s">
        <v>1669</v>
      </c>
      <c r="J3412" s="3"/>
      <c r="K3412" s="3"/>
    </row>
    <row r="3413" spans="1:11" x14ac:dyDescent="0.35">
      <c r="A3413" s="3" t="s">
        <v>1689</v>
      </c>
      <c r="B3413" s="3">
        <v>2012</v>
      </c>
      <c r="C3413" s="22">
        <v>41006</v>
      </c>
      <c r="D3413" s="3" t="s">
        <v>1530</v>
      </c>
      <c r="E3413" s="3" t="s">
        <v>1532</v>
      </c>
      <c r="F3413" s="3">
        <v>1</v>
      </c>
      <c r="G3413" s="3">
        <v>1</v>
      </c>
      <c r="H3413" s="3" t="s">
        <v>1623</v>
      </c>
      <c r="I3413" s="3" t="s">
        <v>36</v>
      </c>
      <c r="J3413" s="3">
        <v>28.5</v>
      </c>
      <c r="K3413" s="3"/>
    </row>
    <row r="3414" spans="1:11" x14ac:dyDescent="0.35">
      <c r="A3414" s="3" t="s">
        <v>1689</v>
      </c>
      <c r="B3414" s="3">
        <v>2012</v>
      </c>
      <c r="C3414" s="22">
        <v>41006</v>
      </c>
      <c r="D3414" s="3" t="s">
        <v>1530</v>
      </c>
      <c r="E3414" s="3" t="s">
        <v>1532</v>
      </c>
      <c r="F3414" s="3">
        <v>1</v>
      </c>
      <c r="G3414" s="3">
        <v>2</v>
      </c>
      <c r="H3414" s="3" t="s">
        <v>1694</v>
      </c>
      <c r="I3414" s="3" t="s">
        <v>38</v>
      </c>
      <c r="J3414" s="3">
        <v>26.8</v>
      </c>
      <c r="K3414" s="3"/>
    </row>
    <row r="3415" spans="1:11" x14ac:dyDescent="0.35">
      <c r="A3415" s="3" t="s">
        <v>1689</v>
      </c>
      <c r="B3415" s="3">
        <v>2012</v>
      </c>
      <c r="C3415" s="22">
        <v>41006</v>
      </c>
      <c r="D3415" s="3" t="s">
        <v>1530</v>
      </c>
      <c r="E3415" s="3" t="s">
        <v>1532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1689</v>
      </c>
      <c r="B3416" s="3">
        <v>2012</v>
      </c>
      <c r="C3416" s="22">
        <v>41006</v>
      </c>
      <c r="D3416" s="3" t="s">
        <v>1530</v>
      </c>
      <c r="E3416" s="3" t="s">
        <v>1532</v>
      </c>
      <c r="F3416" s="3">
        <v>1</v>
      </c>
      <c r="G3416" s="3">
        <v>4</v>
      </c>
      <c r="H3416" s="3" t="s">
        <v>418</v>
      </c>
      <c r="I3416" s="3" t="s">
        <v>36</v>
      </c>
      <c r="J3416" s="3">
        <v>24.2</v>
      </c>
      <c r="K3416" s="3"/>
    </row>
    <row r="3417" spans="1:11" x14ac:dyDescent="0.35">
      <c r="A3417" s="3" t="s">
        <v>1689</v>
      </c>
      <c r="B3417" s="3">
        <v>2012</v>
      </c>
      <c r="C3417" s="22">
        <v>41006</v>
      </c>
      <c r="D3417" s="3" t="s">
        <v>1530</v>
      </c>
      <c r="E3417" s="3" t="s">
        <v>1532</v>
      </c>
      <c r="F3417" s="3">
        <v>1</v>
      </c>
      <c r="G3417" s="3">
        <v>5</v>
      </c>
      <c r="H3417" s="3" t="s">
        <v>1579</v>
      </c>
      <c r="I3417" s="3" t="s">
        <v>17</v>
      </c>
      <c r="J3417" s="3">
        <v>24</v>
      </c>
      <c r="K3417" s="3"/>
    </row>
    <row r="3418" spans="1:11" x14ac:dyDescent="0.35">
      <c r="A3418" s="3" t="s">
        <v>1689</v>
      </c>
      <c r="B3418" s="3">
        <v>2012</v>
      </c>
      <c r="C3418" s="22">
        <v>41006</v>
      </c>
      <c r="D3418" s="3" t="s">
        <v>1530</v>
      </c>
      <c r="E3418" s="3" t="s">
        <v>1532</v>
      </c>
      <c r="F3418" s="3">
        <v>1</v>
      </c>
      <c r="G3418" s="3">
        <v>6</v>
      </c>
      <c r="H3418" s="3" t="s">
        <v>1649</v>
      </c>
      <c r="I3418" s="3" t="s">
        <v>31</v>
      </c>
      <c r="J3418" s="3">
        <v>21.9</v>
      </c>
      <c r="K3418" s="3"/>
    </row>
    <row r="3419" spans="1:11" x14ac:dyDescent="0.35">
      <c r="A3419" s="3" t="s">
        <v>1689</v>
      </c>
      <c r="B3419" s="3">
        <v>2012</v>
      </c>
      <c r="C3419" s="22">
        <v>41006</v>
      </c>
      <c r="D3419" s="3" t="s">
        <v>1530</v>
      </c>
      <c r="E3419" s="3" t="s">
        <v>1532</v>
      </c>
      <c r="F3419" s="3">
        <v>2</v>
      </c>
      <c r="G3419" s="3">
        <v>1</v>
      </c>
      <c r="H3419" s="3" t="s">
        <v>1691</v>
      </c>
      <c r="I3419" s="3" t="s">
        <v>1627</v>
      </c>
      <c r="J3419" s="3">
        <v>28.6</v>
      </c>
      <c r="K3419" s="3"/>
    </row>
    <row r="3420" spans="1:11" x14ac:dyDescent="0.35">
      <c r="A3420" s="3" t="s">
        <v>1689</v>
      </c>
      <c r="B3420" s="3">
        <v>2012</v>
      </c>
      <c r="C3420" s="22">
        <v>41006</v>
      </c>
      <c r="D3420" s="3" t="s">
        <v>1530</v>
      </c>
      <c r="E3420" s="3" t="s">
        <v>1532</v>
      </c>
      <c r="F3420" s="3">
        <v>2</v>
      </c>
      <c r="G3420" s="3">
        <v>2</v>
      </c>
      <c r="H3420" s="3" t="s">
        <v>1592</v>
      </c>
      <c r="I3420" s="3" t="s">
        <v>15</v>
      </c>
      <c r="J3420" s="3">
        <v>21.4</v>
      </c>
      <c r="K3420" s="3"/>
    </row>
    <row r="3421" spans="1:11" x14ac:dyDescent="0.35">
      <c r="A3421" s="3" t="s">
        <v>1689</v>
      </c>
      <c r="B3421" s="3">
        <v>2012</v>
      </c>
      <c r="C3421" s="22">
        <v>41006</v>
      </c>
      <c r="D3421" s="3" t="s">
        <v>1530</v>
      </c>
      <c r="E3421" s="3" t="s">
        <v>1532</v>
      </c>
      <c r="F3421" s="3">
        <v>2</v>
      </c>
      <c r="G3421" s="3">
        <v>3</v>
      </c>
      <c r="H3421" s="3" t="s">
        <v>1608</v>
      </c>
      <c r="I3421" s="3" t="s">
        <v>1609</v>
      </c>
      <c r="J3421" s="3">
        <v>26.1</v>
      </c>
      <c r="K3421" s="3"/>
    </row>
    <row r="3422" spans="1:11" x14ac:dyDescent="0.35">
      <c r="A3422" s="3" t="s">
        <v>1689</v>
      </c>
      <c r="B3422" s="3">
        <v>2012</v>
      </c>
      <c r="C3422" s="22">
        <v>41006</v>
      </c>
      <c r="D3422" s="3" t="s">
        <v>1530</v>
      </c>
      <c r="E3422" s="3" t="s">
        <v>1532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1689</v>
      </c>
      <c r="B3423" s="3">
        <v>2012</v>
      </c>
      <c r="C3423" s="22">
        <v>41006</v>
      </c>
      <c r="D3423" s="3" t="s">
        <v>1530</v>
      </c>
      <c r="E3423" s="3" t="s">
        <v>1532</v>
      </c>
      <c r="F3423" s="3">
        <v>2</v>
      </c>
      <c r="G3423" s="3">
        <v>5</v>
      </c>
      <c r="H3423" s="3" t="s">
        <v>1544</v>
      </c>
      <c r="I3423" s="3" t="s">
        <v>123</v>
      </c>
      <c r="J3423" s="3">
        <v>29.3</v>
      </c>
      <c r="K3423" s="3"/>
    </row>
    <row r="3424" spans="1:11" x14ac:dyDescent="0.35">
      <c r="A3424" s="3" t="s">
        <v>1689</v>
      </c>
      <c r="B3424" s="3">
        <v>2012</v>
      </c>
      <c r="C3424" s="22">
        <v>41006</v>
      </c>
      <c r="D3424" s="3" t="s">
        <v>1530</v>
      </c>
      <c r="E3424" s="3" t="s">
        <v>1532</v>
      </c>
      <c r="F3424" s="3">
        <v>2</v>
      </c>
      <c r="G3424" s="3">
        <v>6</v>
      </c>
      <c r="H3424" s="3" t="s">
        <v>1692</v>
      </c>
      <c r="I3424" s="3" t="s">
        <v>1640</v>
      </c>
      <c r="J3424" s="3">
        <v>31.5</v>
      </c>
      <c r="K3424" s="3"/>
    </row>
    <row r="3425" spans="1:11" x14ac:dyDescent="0.35">
      <c r="A3425" s="3" t="s">
        <v>1689</v>
      </c>
      <c r="B3425" s="3">
        <v>2012</v>
      </c>
      <c r="C3425" s="22">
        <v>41006</v>
      </c>
      <c r="D3425" s="3" t="s">
        <v>1530</v>
      </c>
      <c r="E3425" s="3" t="s">
        <v>382</v>
      </c>
      <c r="F3425" s="3">
        <v>1</v>
      </c>
      <c r="G3425" s="3">
        <v>1</v>
      </c>
      <c r="H3425" s="3" t="s">
        <v>1623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1689</v>
      </c>
      <c r="B3426" s="3">
        <v>2012</v>
      </c>
      <c r="C3426" s="22">
        <v>41006</v>
      </c>
      <c r="D3426" s="3" t="s">
        <v>1530</v>
      </c>
      <c r="E3426" s="3" t="s">
        <v>382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1689</v>
      </c>
      <c r="B3427" s="3">
        <v>2012</v>
      </c>
      <c r="C3427" s="22">
        <v>41006</v>
      </c>
      <c r="D3427" s="3" t="s">
        <v>1530</v>
      </c>
      <c r="E3427" s="3" t="s">
        <v>382</v>
      </c>
      <c r="F3427" s="3">
        <v>1</v>
      </c>
      <c r="G3427" s="3">
        <v>3</v>
      </c>
      <c r="H3427" s="3" t="s">
        <v>1592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1689</v>
      </c>
      <c r="B3428" s="3">
        <v>2012</v>
      </c>
      <c r="C3428" s="22">
        <v>41006</v>
      </c>
      <c r="D3428" s="3" t="s">
        <v>1530</v>
      </c>
      <c r="E3428" s="3" t="s">
        <v>382</v>
      </c>
      <c r="F3428" s="3">
        <v>1</v>
      </c>
      <c r="G3428" s="3">
        <v>4</v>
      </c>
      <c r="H3428" s="3" t="s">
        <v>1608</v>
      </c>
      <c r="I3428" s="3" t="s">
        <v>1609</v>
      </c>
      <c r="J3428" s="3">
        <v>26.1</v>
      </c>
      <c r="K3428" s="3">
        <v>4</v>
      </c>
    </row>
    <row r="3429" spans="1:11" x14ac:dyDescent="0.35">
      <c r="A3429" s="3" t="s">
        <v>1689</v>
      </c>
      <c r="B3429" s="3">
        <v>2012</v>
      </c>
      <c r="C3429" s="22">
        <v>41006</v>
      </c>
      <c r="D3429" s="3" t="s">
        <v>1530</v>
      </c>
      <c r="E3429" s="3" t="s">
        <v>382</v>
      </c>
      <c r="F3429" s="3">
        <v>1</v>
      </c>
      <c r="G3429" s="3">
        <v>5</v>
      </c>
      <c r="H3429" s="3" t="s">
        <v>1691</v>
      </c>
      <c r="I3429" s="3" t="s">
        <v>1627</v>
      </c>
      <c r="J3429" s="3">
        <v>28.6</v>
      </c>
      <c r="K3429" s="3">
        <v>5</v>
      </c>
    </row>
    <row r="3430" spans="1:11" x14ac:dyDescent="0.35">
      <c r="A3430" s="3" t="s">
        <v>1689</v>
      </c>
      <c r="B3430" s="3">
        <v>2012</v>
      </c>
      <c r="C3430" s="22">
        <v>41006</v>
      </c>
      <c r="D3430" s="3" t="s">
        <v>1530</v>
      </c>
      <c r="E3430" s="3" t="s">
        <v>382</v>
      </c>
      <c r="F3430" s="3">
        <v>1</v>
      </c>
      <c r="G3430" s="3">
        <v>6</v>
      </c>
      <c r="H3430" s="3" t="s">
        <v>1694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1689</v>
      </c>
      <c r="B3431" s="3">
        <v>2012</v>
      </c>
      <c r="C3431" s="22">
        <v>41006</v>
      </c>
      <c r="D3431" s="3" t="s">
        <v>1530</v>
      </c>
      <c r="E3431" s="3" t="s">
        <v>382</v>
      </c>
      <c r="F3431" s="3">
        <v>2</v>
      </c>
      <c r="G3431" s="3">
        <v>1</v>
      </c>
      <c r="H3431" s="3" t="s">
        <v>1579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1689</v>
      </c>
      <c r="B3432" s="3">
        <v>2012</v>
      </c>
      <c r="C3432" s="22">
        <v>41006</v>
      </c>
      <c r="D3432" s="3" t="s">
        <v>1530</v>
      </c>
      <c r="E3432" s="3" t="s">
        <v>382</v>
      </c>
      <c r="F3432" s="3">
        <v>2</v>
      </c>
      <c r="G3432" s="3">
        <v>2</v>
      </c>
      <c r="H3432" s="3" t="s">
        <v>1544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1689</v>
      </c>
      <c r="B3433" s="3">
        <v>2012</v>
      </c>
      <c r="C3433" s="22">
        <v>41006</v>
      </c>
      <c r="D3433" s="3" t="s">
        <v>1530</v>
      </c>
      <c r="E3433" s="3" t="s">
        <v>382</v>
      </c>
      <c r="F3433" s="3">
        <v>2</v>
      </c>
      <c r="G3433" s="3">
        <v>3</v>
      </c>
      <c r="H3433" s="3" t="s">
        <v>418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1689</v>
      </c>
      <c r="B3434" s="3">
        <v>2012</v>
      </c>
      <c r="C3434" s="22">
        <v>41006</v>
      </c>
      <c r="D3434" s="3" t="s">
        <v>1530</v>
      </c>
      <c r="E3434" s="3" t="s">
        <v>382</v>
      </c>
      <c r="F3434" s="3">
        <v>2</v>
      </c>
      <c r="G3434" s="3">
        <v>4</v>
      </c>
      <c r="H3434" s="3" t="s">
        <v>1649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1689</v>
      </c>
      <c r="B3435" s="3">
        <v>2012</v>
      </c>
      <c r="C3435" s="22">
        <v>41006</v>
      </c>
      <c r="D3435" s="3" t="s">
        <v>1530</v>
      </c>
      <c r="E3435" s="3" t="s">
        <v>382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1689</v>
      </c>
      <c r="B3436" s="3">
        <v>2012</v>
      </c>
      <c r="C3436" s="22">
        <v>41006</v>
      </c>
      <c r="D3436" s="3" t="s">
        <v>1530</v>
      </c>
      <c r="E3436" s="3" t="s">
        <v>382</v>
      </c>
      <c r="F3436" s="3">
        <v>2</v>
      </c>
      <c r="G3436" s="3">
        <v>6</v>
      </c>
      <c r="H3436" s="3" t="s">
        <v>1692</v>
      </c>
      <c r="I3436" s="3" t="s">
        <v>1640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1542</v>
      </c>
      <c r="E3437" s="3" t="s">
        <v>471</v>
      </c>
      <c r="F3437" s="3">
        <v>1</v>
      </c>
      <c r="G3437" s="3">
        <v>1</v>
      </c>
      <c r="H3437" s="3" t="s">
        <v>1544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1542</v>
      </c>
      <c r="E3438" s="3" t="s">
        <v>471</v>
      </c>
      <c r="F3438" s="3">
        <v>1</v>
      </c>
      <c r="G3438" s="3">
        <v>2</v>
      </c>
      <c r="H3438" s="3" t="s">
        <v>418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1542</v>
      </c>
      <c r="E3439" s="3" t="s">
        <v>471</v>
      </c>
      <c r="F3439" s="3">
        <v>1</v>
      </c>
      <c r="G3439" s="3">
        <v>3</v>
      </c>
      <c r="H3439" s="3" t="s">
        <v>1692</v>
      </c>
      <c r="I3439" s="3" t="s">
        <v>1640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1542</v>
      </c>
      <c r="E3440" s="3" t="s">
        <v>471</v>
      </c>
      <c r="F3440" s="3">
        <v>1</v>
      </c>
      <c r="G3440" s="3">
        <v>4</v>
      </c>
      <c r="H3440" s="3" t="s">
        <v>1646</v>
      </c>
      <c r="I3440" s="3" t="s">
        <v>1670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1542</v>
      </c>
      <c r="E3441" s="3" t="s">
        <v>471</v>
      </c>
      <c r="F3441" s="3">
        <v>1</v>
      </c>
      <c r="G3441" s="3">
        <v>5</v>
      </c>
      <c r="H3441" s="3" t="s">
        <v>1682</v>
      </c>
      <c r="I3441" s="3" t="s">
        <v>1660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1542</v>
      </c>
      <c r="E3442" s="3" t="s">
        <v>471</v>
      </c>
      <c r="F3442" s="3">
        <v>1</v>
      </c>
      <c r="G3442" s="3">
        <v>6</v>
      </c>
      <c r="H3442" s="3" t="s">
        <v>1697</v>
      </c>
      <c r="I3442" s="3" t="s">
        <v>1698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1542</v>
      </c>
      <c r="E3443" s="3" t="s">
        <v>471</v>
      </c>
      <c r="F3443" s="3">
        <v>1</v>
      </c>
      <c r="G3443" s="3">
        <v>7</v>
      </c>
      <c r="H3443" s="3" t="s">
        <v>1699</v>
      </c>
      <c r="I3443" s="3" t="s">
        <v>1700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1542</v>
      </c>
      <c r="E3444" s="3" t="s">
        <v>471</v>
      </c>
      <c r="F3444" s="3">
        <v>2</v>
      </c>
      <c r="G3444" s="3">
        <v>1</v>
      </c>
      <c r="H3444" s="3" t="s">
        <v>1699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1542</v>
      </c>
      <c r="E3445" s="3" t="s">
        <v>471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1542</v>
      </c>
      <c r="E3446" s="3" t="s">
        <v>471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1542</v>
      </c>
      <c r="E3447" s="3" t="s">
        <v>471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1542</v>
      </c>
      <c r="E3448" s="3" t="s">
        <v>471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1542</v>
      </c>
      <c r="E3449" s="3" t="s">
        <v>471</v>
      </c>
      <c r="F3449" s="3">
        <v>2</v>
      </c>
      <c r="G3449" s="3">
        <v>6</v>
      </c>
      <c r="H3449" s="3" t="s">
        <v>1641</v>
      </c>
      <c r="I3449" s="3" t="s">
        <v>1642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1542</v>
      </c>
      <c r="E3450" s="3" t="s">
        <v>471</v>
      </c>
      <c r="F3450" s="3">
        <v>2</v>
      </c>
      <c r="G3450" s="3">
        <v>7</v>
      </c>
      <c r="H3450" s="3" t="s">
        <v>1701</v>
      </c>
      <c r="I3450" s="3" t="s">
        <v>1702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1542</v>
      </c>
      <c r="E3451" s="3" t="s">
        <v>471</v>
      </c>
      <c r="F3451" s="3">
        <v>3</v>
      </c>
      <c r="G3451" s="3">
        <v>1</v>
      </c>
      <c r="H3451" s="3" t="s">
        <v>1592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1542</v>
      </c>
      <c r="E3452" s="3" t="s">
        <v>471</v>
      </c>
      <c r="F3452" s="3">
        <v>3</v>
      </c>
      <c r="G3452" s="3">
        <v>2</v>
      </c>
      <c r="H3452" s="3" t="s">
        <v>1703</v>
      </c>
      <c r="I3452" s="3" t="s">
        <v>1656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1542</v>
      </c>
      <c r="E3453" s="3" t="s">
        <v>471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1542</v>
      </c>
      <c r="E3454" s="3" t="s">
        <v>471</v>
      </c>
      <c r="F3454" s="3">
        <v>3</v>
      </c>
      <c r="G3454" s="3">
        <v>4</v>
      </c>
      <c r="H3454" s="3" t="s">
        <v>1623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1542</v>
      </c>
      <c r="E3455" s="3" t="s">
        <v>471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1542</v>
      </c>
      <c r="E3456" s="3" t="s">
        <v>471</v>
      </c>
      <c r="F3456" s="3">
        <v>3</v>
      </c>
      <c r="G3456" s="3">
        <v>6</v>
      </c>
      <c r="H3456" s="3" t="s">
        <v>1690</v>
      </c>
      <c r="I3456" s="3" t="s">
        <v>1660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1542</v>
      </c>
      <c r="E3457" s="3" t="s">
        <v>471</v>
      </c>
      <c r="F3457" s="3">
        <v>3</v>
      </c>
      <c r="G3457" s="3">
        <v>7</v>
      </c>
      <c r="H3457" s="3" t="s">
        <v>1679</v>
      </c>
      <c r="I3457" s="3" t="s">
        <v>1680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1542</v>
      </c>
      <c r="E3458" s="3" t="s">
        <v>471</v>
      </c>
      <c r="F3458" s="3">
        <v>4</v>
      </c>
      <c r="G3458" s="3">
        <v>1</v>
      </c>
      <c r="H3458" s="3" t="s">
        <v>1639</v>
      </c>
      <c r="I3458" s="3" t="s">
        <v>1640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1542</v>
      </c>
      <c r="E3459" s="3" t="s">
        <v>471</v>
      </c>
      <c r="F3459" s="3">
        <v>4</v>
      </c>
      <c r="G3459" s="3">
        <v>2</v>
      </c>
      <c r="H3459" s="3" t="s">
        <v>1695</v>
      </c>
      <c r="I3459" s="3" t="s">
        <v>1669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1542</v>
      </c>
      <c r="E3460" s="3" t="s">
        <v>471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1542</v>
      </c>
      <c r="E3461" s="3" t="s">
        <v>471</v>
      </c>
      <c r="F3461" s="3">
        <v>4</v>
      </c>
      <c r="G3461" s="3">
        <v>4</v>
      </c>
      <c r="H3461" s="3" t="s">
        <v>420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1542</v>
      </c>
      <c r="E3462" s="3" t="s">
        <v>471</v>
      </c>
      <c r="F3462" s="3">
        <v>4</v>
      </c>
      <c r="G3462" s="3">
        <v>5</v>
      </c>
      <c r="H3462" s="3" t="s">
        <v>1675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1542</v>
      </c>
      <c r="E3463" s="3" t="s">
        <v>471</v>
      </c>
      <c r="F3463" s="3">
        <v>4</v>
      </c>
      <c r="G3463" s="3">
        <v>6</v>
      </c>
      <c r="H3463" s="3" t="s">
        <v>1667</v>
      </c>
      <c r="I3463" s="3" t="s">
        <v>1704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1542</v>
      </c>
      <c r="E3464" s="3" t="s">
        <v>471</v>
      </c>
      <c r="F3464" s="3">
        <v>4</v>
      </c>
      <c r="G3464" s="3">
        <v>7</v>
      </c>
      <c r="H3464" s="3" t="s">
        <v>1705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1542</v>
      </c>
      <c r="E3465" s="3" t="s">
        <v>471</v>
      </c>
      <c r="F3465" s="3">
        <v>5</v>
      </c>
      <c r="G3465" s="3">
        <v>1</v>
      </c>
      <c r="H3465" s="3" t="s">
        <v>1691</v>
      </c>
      <c r="I3465" s="3" t="s">
        <v>1627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1542</v>
      </c>
      <c r="E3466" s="3" t="s">
        <v>471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1542</v>
      </c>
      <c r="E3467" s="3" t="s">
        <v>471</v>
      </c>
      <c r="F3467" s="3">
        <v>5</v>
      </c>
      <c r="G3467" s="3">
        <v>3</v>
      </c>
      <c r="H3467" s="3" t="s">
        <v>1629</v>
      </c>
      <c r="I3467" s="3" t="s">
        <v>1630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1542</v>
      </c>
      <c r="E3468" s="3" t="s">
        <v>471</v>
      </c>
      <c r="F3468" s="3">
        <v>5</v>
      </c>
      <c r="G3468" s="3">
        <v>4</v>
      </c>
      <c r="H3468" s="3" t="s">
        <v>1696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1542</v>
      </c>
      <c r="E3469" s="3" t="s">
        <v>471</v>
      </c>
      <c r="F3469" s="3">
        <v>5</v>
      </c>
      <c r="G3469" s="3">
        <v>5</v>
      </c>
      <c r="H3469" s="3" t="s">
        <v>1706</v>
      </c>
      <c r="I3469" s="3" t="s">
        <v>1648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1542</v>
      </c>
      <c r="E3470" s="3" t="s">
        <v>471</v>
      </c>
      <c r="F3470" s="3">
        <v>5</v>
      </c>
      <c r="G3470" s="3">
        <v>6</v>
      </c>
      <c r="H3470" s="3" t="s">
        <v>320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1542</v>
      </c>
      <c r="E3471" s="3" t="s">
        <v>471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1542</v>
      </c>
      <c r="E3472" s="3" t="s">
        <v>471</v>
      </c>
      <c r="F3472" s="3">
        <v>6</v>
      </c>
      <c r="G3472" s="3">
        <v>2</v>
      </c>
      <c r="H3472" s="3" t="s">
        <v>1608</v>
      </c>
      <c r="I3472" s="3" t="s">
        <v>1609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1542</v>
      </c>
      <c r="E3473" s="3" t="s">
        <v>471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1542</v>
      </c>
      <c r="E3474" s="3" t="s">
        <v>471</v>
      </c>
      <c r="F3474" s="3">
        <v>6</v>
      </c>
      <c r="G3474" s="3">
        <v>4</v>
      </c>
      <c r="H3474" s="3" t="s">
        <v>1693</v>
      </c>
      <c r="I3474" s="3" t="s">
        <v>1604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1542</v>
      </c>
      <c r="E3475" s="3" t="s">
        <v>471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1542</v>
      </c>
      <c r="E3476" s="3" t="s">
        <v>471</v>
      </c>
      <c r="F3476" s="3">
        <v>6</v>
      </c>
      <c r="G3476" s="3">
        <v>6</v>
      </c>
      <c r="H3476" s="3" t="s">
        <v>1650</v>
      </c>
      <c r="I3476" s="3" t="s">
        <v>1651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1542</v>
      </c>
      <c r="E3477" s="3" t="s">
        <v>471</v>
      </c>
      <c r="F3477" s="3">
        <v>7</v>
      </c>
      <c r="G3477" s="3">
        <v>1</v>
      </c>
      <c r="H3477" s="3" t="s">
        <v>1579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1542</v>
      </c>
      <c r="E3478" s="3" t="s">
        <v>471</v>
      </c>
      <c r="F3478" s="3">
        <v>7</v>
      </c>
      <c r="G3478" s="3">
        <v>2</v>
      </c>
      <c r="H3478" s="3" t="s">
        <v>1625</v>
      </c>
      <c r="I3478" s="3" t="s">
        <v>1611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1542</v>
      </c>
      <c r="E3479" s="3" t="s">
        <v>471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1542</v>
      </c>
      <c r="E3480" s="3" t="s">
        <v>471</v>
      </c>
      <c r="F3480" s="3">
        <v>7</v>
      </c>
      <c r="G3480" s="3">
        <v>4</v>
      </c>
      <c r="H3480" s="3" t="s">
        <v>1593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1542</v>
      </c>
      <c r="E3481" s="3" t="s">
        <v>471</v>
      </c>
      <c r="F3481" s="3">
        <v>7</v>
      </c>
      <c r="G3481" s="3">
        <v>5</v>
      </c>
      <c r="H3481" s="3" t="s">
        <v>1707</v>
      </c>
      <c r="I3481" s="3" t="s">
        <v>260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1542</v>
      </c>
      <c r="E3482" s="3" t="s">
        <v>471</v>
      </c>
      <c r="F3482" s="3">
        <v>7</v>
      </c>
      <c r="G3482" s="3">
        <v>6</v>
      </c>
      <c r="H3482" s="3" t="s">
        <v>1658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1542</v>
      </c>
      <c r="E3483" s="3" t="s">
        <v>1531</v>
      </c>
      <c r="F3483" s="3">
        <v>1</v>
      </c>
      <c r="G3483" s="3">
        <v>1</v>
      </c>
      <c r="H3483" s="3" t="s">
        <v>1625</v>
      </c>
      <c r="I3483" s="3" t="s">
        <v>1611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1542</v>
      </c>
      <c r="E3484" s="3" t="s">
        <v>1531</v>
      </c>
      <c r="F3484" s="3">
        <v>1</v>
      </c>
      <c r="G3484" s="3">
        <v>2</v>
      </c>
      <c r="H3484" s="3" t="s">
        <v>1690</v>
      </c>
      <c r="I3484" s="3" t="s">
        <v>1660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1542</v>
      </c>
      <c r="E3485" s="3" t="s">
        <v>1531</v>
      </c>
      <c r="F3485" s="3">
        <v>1</v>
      </c>
      <c r="G3485" s="3">
        <v>3</v>
      </c>
      <c r="H3485" s="3" t="s">
        <v>418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1542</v>
      </c>
      <c r="E3486" s="3" t="s">
        <v>1531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1542</v>
      </c>
      <c r="E3487" s="3" t="s">
        <v>1531</v>
      </c>
      <c r="F3487" s="3">
        <v>1</v>
      </c>
      <c r="G3487" s="3">
        <v>5</v>
      </c>
      <c r="H3487" s="3" t="s">
        <v>1696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1542</v>
      </c>
      <c r="E3488" s="3" t="s">
        <v>1531</v>
      </c>
      <c r="F3488" s="3">
        <v>1</v>
      </c>
      <c r="G3488" s="3">
        <v>6</v>
      </c>
      <c r="H3488" s="3" t="s">
        <v>1675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1542</v>
      </c>
      <c r="E3489" s="3" t="s">
        <v>1531</v>
      </c>
      <c r="F3489" s="3">
        <v>2</v>
      </c>
      <c r="G3489" s="3">
        <v>1</v>
      </c>
      <c r="H3489" s="3" t="s">
        <v>1692</v>
      </c>
      <c r="I3489" s="3" t="s">
        <v>1640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1542</v>
      </c>
      <c r="E3490" s="3" t="s">
        <v>1531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1542</v>
      </c>
      <c r="E3491" s="3" t="s">
        <v>1531</v>
      </c>
      <c r="F3491" s="3">
        <v>2</v>
      </c>
      <c r="G3491" s="3">
        <v>3</v>
      </c>
      <c r="H3491" s="3" t="s">
        <v>1693</v>
      </c>
      <c r="I3491" s="3" t="s">
        <v>1604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1542</v>
      </c>
      <c r="E3492" s="3" t="s">
        <v>1531</v>
      </c>
      <c r="F3492" s="3">
        <v>2</v>
      </c>
      <c r="G3492" s="3">
        <v>4</v>
      </c>
      <c r="H3492" s="3" t="s">
        <v>1706</v>
      </c>
      <c r="I3492" s="3" t="s">
        <v>1648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1542</v>
      </c>
      <c r="E3493" s="3" t="s">
        <v>1531</v>
      </c>
      <c r="F3493" s="3">
        <v>2</v>
      </c>
      <c r="G3493" s="3">
        <v>5</v>
      </c>
      <c r="H3493" s="3" t="s">
        <v>1667</v>
      </c>
      <c r="I3493" s="3" t="s">
        <v>1704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1542</v>
      </c>
      <c r="E3494" s="3" t="s">
        <v>1531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1542</v>
      </c>
      <c r="E3495" s="3" t="s">
        <v>1531</v>
      </c>
      <c r="F3495" s="3">
        <v>2</v>
      </c>
      <c r="G3495" s="3">
        <v>7</v>
      </c>
      <c r="H3495" s="3" t="s">
        <v>1679</v>
      </c>
      <c r="I3495" s="3" t="s">
        <v>1680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1542</v>
      </c>
      <c r="E3496" s="3" t="s">
        <v>1531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1542</v>
      </c>
      <c r="E3497" s="3" t="s">
        <v>1531</v>
      </c>
      <c r="F3497" s="3">
        <v>3</v>
      </c>
      <c r="G3497" s="3">
        <v>2</v>
      </c>
      <c r="H3497" s="3" t="s">
        <v>1703</v>
      </c>
      <c r="I3497" s="3" t="s">
        <v>1656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1542</v>
      </c>
      <c r="E3498" s="3" t="s">
        <v>1531</v>
      </c>
      <c r="F3498" s="3">
        <v>3</v>
      </c>
      <c r="G3498" s="3">
        <v>3</v>
      </c>
      <c r="H3498" s="3" t="s">
        <v>1646</v>
      </c>
      <c r="I3498" s="3" t="s">
        <v>1670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1542</v>
      </c>
      <c r="E3499" s="3" t="s">
        <v>1531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1542</v>
      </c>
      <c r="E3500" s="3" t="s">
        <v>1531</v>
      </c>
      <c r="F3500" s="3">
        <v>3</v>
      </c>
      <c r="G3500" s="3">
        <v>5</v>
      </c>
      <c r="H3500" s="3" t="s">
        <v>320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1542</v>
      </c>
      <c r="E3501" s="3" t="s">
        <v>1531</v>
      </c>
      <c r="F3501" s="3">
        <v>3</v>
      </c>
      <c r="G3501" s="3">
        <v>6</v>
      </c>
      <c r="H3501" s="3" t="s">
        <v>1593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1542</v>
      </c>
      <c r="E3502" s="3" t="s">
        <v>1531</v>
      </c>
      <c r="F3502" s="3">
        <v>3</v>
      </c>
      <c r="G3502" s="3">
        <v>7</v>
      </c>
      <c r="H3502" s="3" t="s">
        <v>1705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1542</v>
      </c>
      <c r="E3503" s="3" t="s">
        <v>1531</v>
      </c>
      <c r="F3503" s="3">
        <v>4</v>
      </c>
      <c r="G3503" s="3">
        <v>1</v>
      </c>
      <c r="H3503" s="3" t="s">
        <v>1695</v>
      </c>
      <c r="I3503" s="3" t="s">
        <v>1669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1542</v>
      </c>
      <c r="E3504" s="3" t="s">
        <v>1531</v>
      </c>
      <c r="F3504" s="3">
        <v>4</v>
      </c>
      <c r="G3504" s="3">
        <v>2</v>
      </c>
      <c r="H3504" s="3" t="s">
        <v>1650</v>
      </c>
      <c r="I3504" s="3" t="s">
        <v>1651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1542</v>
      </c>
      <c r="E3505" s="3" t="s">
        <v>1531</v>
      </c>
      <c r="F3505" s="3">
        <v>4</v>
      </c>
      <c r="G3505" s="3">
        <v>3</v>
      </c>
      <c r="H3505" s="3" t="s">
        <v>1707</v>
      </c>
      <c r="I3505" s="3" t="s">
        <v>260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1542</v>
      </c>
      <c r="E3506" s="3" t="s">
        <v>1531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1542</v>
      </c>
      <c r="E3507" s="3" t="s">
        <v>1531</v>
      </c>
      <c r="F3507" s="3">
        <v>4</v>
      </c>
      <c r="G3507" s="3">
        <v>5</v>
      </c>
      <c r="H3507" s="3" t="s">
        <v>1682</v>
      </c>
      <c r="I3507" s="3" t="s">
        <v>1660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1542</v>
      </c>
      <c r="E3508" s="3" t="s">
        <v>1531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1542</v>
      </c>
      <c r="E3509" s="3" t="s">
        <v>1531</v>
      </c>
      <c r="F3509" s="3">
        <v>5</v>
      </c>
      <c r="G3509" s="3">
        <v>1</v>
      </c>
      <c r="H3509" s="3" t="s">
        <v>1623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1542</v>
      </c>
      <c r="E3510" s="3" t="s">
        <v>1531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1542</v>
      </c>
      <c r="E3511" s="3" t="s">
        <v>1531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1542</v>
      </c>
      <c r="E3512" s="3" t="s">
        <v>1531</v>
      </c>
      <c r="F3512" s="3">
        <v>5</v>
      </c>
      <c r="G3512" s="3">
        <v>4</v>
      </c>
      <c r="H3512" s="3" t="s">
        <v>1658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1542</v>
      </c>
      <c r="E3513" s="3" t="s">
        <v>1531</v>
      </c>
      <c r="F3513" s="3">
        <v>5</v>
      </c>
      <c r="G3513" s="3">
        <v>5</v>
      </c>
      <c r="H3513" s="3" t="s">
        <v>1697</v>
      </c>
      <c r="I3513" s="3" t="s">
        <v>1698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1542</v>
      </c>
      <c r="E3514" s="3" t="s">
        <v>1531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1542</v>
      </c>
      <c r="E3515" s="3" t="s">
        <v>1531</v>
      </c>
      <c r="F3515" s="3">
        <v>6</v>
      </c>
      <c r="G3515" s="3">
        <v>1</v>
      </c>
      <c r="H3515" s="3" t="s">
        <v>1608</v>
      </c>
      <c r="I3515" s="3" t="s">
        <v>1609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1542</v>
      </c>
      <c r="E3516" s="3" t="s">
        <v>1531</v>
      </c>
      <c r="F3516" s="3">
        <v>6</v>
      </c>
      <c r="G3516" s="3">
        <v>2</v>
      </c>
      <c r="H3516" s="3" t="s">
        <v>1629</v>
      </c>
      <c r="I3516" s="3" t="s">
        <v>1630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1542</v>
      </c>
      <c r="E3517" s="3" t="s">
        <v>1531</v>
      </c>
      <c r="F3517" s="3">
        <v>6</v>
      </c>
      <c r="G3517" s="3">
        <v>3</v>
      </c>
      <c r="H3517" s="3" t="s">
        <v>420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1542</v>
      </c>
      <c r="E3518" s="3" t="s">
        <v>1531</v>
      </c>
      <c r="F3518" s="3">
        <v>6</v>
      </c>
      <c r="G3518" s="3">
        <v>4</v>
      </c>
      <c r="H3518" s="3" t="s">
        <v>1641</v>
      </c>
      <c r="I3518" s="3" t="s">
        <v>1642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1542</v>
      </c>
      <c r="E3519" s="3" t="s">
        <v>1531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1542</v>
      </c>
      <c r="E3520" s="3" t="s">
        <v>1531</v>
      </c>
      <c r="F3520" s="3">
        <v>6</v>
      </c>
      <c r="G3520" s="3">
        <v>6</v>
      </c>
      <c r="H3520" s="3" t="s">
        <v>1699</v>
      </c>
      <c r="I3520" s="3" t="s">
        <v>1700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1542</v>
      </c>
      <c r="E3521" s="3" t="s">
        <v>1532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1542</v>
      </c>
      <c r="E3522" s="3" t="s">
        <v>1532</v>
      </c>
      <c r="F3522" s="3">
        <v>1</v>
      </c>
      <c r="G3522" s="3">
        <v>2</v>
      </c>
      <c r="H3522" s="3" t="s">
        <v>1608</v>
      </c>
      <c r="I3522" s="3" t="s">
        <v>1609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1542</v>
      </c>
      <c r="E3523" s="3" t="s">
        <v>1532</v>
      </c>
      <c r="F3523" s="3">
        <v>1</v>
      </c>
      <c r="G3523" s="3">
        <v>3</v>
      </c>
      <c r="H3523" s="3" t="s">
        <v>1544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1542</v>
      </c>
      <c r="E3524" s="3" t="s">
        <v>1532</v>
      </c>
      <c r="F3524" s="3">
        <v>1</v>
      </c>
      <c r="G3524" s="3">
        <v>4</v>
      </c>
      <c r="H3524" s="3" t="s">
        <v>1639</v>
      </c>
      <c r="I3524" s="3" t="s">
        <v>1640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1542</v>
      </c>
      <c r="E3525" s="3" t="s">
        <v>1532</v>
      </c>
      <c r="F3525" s="3">
        <v>1</v>
      </c>
      <c r="G3525" s="3">
        <v>5</v>
      </c>
      <c r="H3525" s="3" t="s">
        <v>1625</v>
      </c>
      <c r="I3525" s="3" t="s">
        <v>1611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1542</v>
      </c>
      <c r="E3526" s="3" t="s">
        <v>1532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1542</v>
      </c>
      <c r="E3527" s="3" t="s">
        <v>1532</v>
      </c>
      <c r="F3527" s="3">
        <v>2</v>
      </c>
      <c r="G3527" s="3">
        <v>1</v>
      </c>
      <c r="H3527" s="3" t="s">
        <v>1692</v>
      </c>
      <c r="I3527" s="3" t="s">
        <v>1640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1542</v>
      </c>
      <c r="E3528" s="3" t="s">
        <v>1532</v>
      </c>
      <c r="F3528" s="3">
        <v>2</v>
      </c>
      <c r="G3528" s="3">
        <v>2</v>
      </c>
      <c r="H3528" s="3" t="s">
        <v>1623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1542</v>
      </c>
      <c r="E3529" s="3" t="s">
        <v>1532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1542</v>
      </c>
      <c r="E3530" s="3" t="s">
        <v>1532</v>
      </c>
      <c r="F3530" s="3">
        <v>2</v>
      </c>
      <c r="G3530" s="3">
        <v>4</v>
      </c>
      <c r="H3530" s="3" t="s">
        <v>1691</v>
      </c>
      <c r="I3530" s="3" t="s">
        <v>1627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1542</v>
      </c>
      <c r="E3531" s="3" t="s">
        <v>1532</v>
      </c>
      <c r="F3531" s="3">
        <v>2</v>
      </c>
      <c r="G3531" s="3">
        <v>5</v>
      </c>
      <c r="H3531" s="3" t="s">
        <v>1579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1542</v>
      </c>
      <c r="E3532" s="3" t="s">
        <v>1532</v>
      </c>
      <c r="F3532" s="3">
        <v>2</v>
      </c>
      <c r="G3532" s="3">
        <v>6</v>
      </c>
      <c r="H3532" s="3" t="s">
        <v>1690</v>
      </c>
      <c r="I3532" s="3" t="s">
        <v>1660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1542</v>
      </c>
      <c r="E3533" s="3" t="s">
        <v>382</v>
      </c>
      <c r="F3533" s="3">
        <v>1</v>
      </c>
      <c r="G3533" s="3">
        <v>1</v>
      </c>
      <c r="H3533" s="3" t="s">
        <v>1544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1542</v>
      </c>
      <c r="E3534" s="3" t="s">
        <v>382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1542</v>
      </c>
      <c r="E3535" s="3" t="s">
        <v>382</v>
      </c>
      <c r="F3535" s="3">
        <v>1</v>
      </c>
      <c r="G3535" s="3">
        <v>3</v>
      </c>
      <c r="H3535" s="3" t="s">
        <v>1608</v>
      </c>
      <c r="I3535" s="3" t="s">
        <v>1609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1542</v>
      </c>
      <c r="E3536" s="3" t="s">
        <v>382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1542</v>
      </c>
      <c r="E3537" s="3" t="s">
        <v>382</v>
      </c>
      <c r="F3537" s="3">
        <v>1</v>
      </c>
      <c r="G3537" s="3">
        <v>5</v>
      </c>
      <c r="H3537" s="3" t="s">
        <v>1692</v>
      </c>
      <c r="I3537" s="3" t="s">
        <v>1640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1542</v>
      </c>
      <c r="E3538" s="3" t="s">
        <v>382</v>
      </c>
      <c r="F3538" s="3">
        <v>1</v>
      </c>
      <c r="G3538" s="3">
        <v>6</v>
      </c>
      <c r="H3538" s="3" t="s">
        <v>1623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1542</v>
      </c>
      <c r="E3539" s="3" t="s">
        <v>382</v>
      </c>
      <c r="F3539" s="3">
        <v>2</v>
      </c>
      <c r="G3539" s="3">
        <v>1</v>
      </c>
      <c r="H3539" s="3" t="s">
        <v>1691</v>
      </c>
      <c r="I3539" s="3" t="s">
        <v>1627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1542</v>
      </c>
      <c r="E3540" s="3" t="s">
        <v>382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1542</v>
      </c>
      <c r="E3541" s="3" t="s">
        <v>382</v>
      </c>
      <c r="F3541" s="3">
        <v>2</v>
      </c>
      <c r="G3541" s="3">
        <v>3</v>
      </c>
      <c r="H3541" s="3" t="s">
        <v>1690</v>
      </c>
      <c r="I3541" s="3" t="s">
        <v>1660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1542</v>
      </c>
      <c r="E3542" s="3" t="s">
        <v>382</v>
      </c>
      <c r="F3542" s="3">
        <v>2</v>
      </c>
      <c r="G3542" s="3">
        <v>4</v>
      </c>
      <c r="H3542" s="3" t="s">
        <v>1579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1542</v>
      </c>
      <c r="E3543" s="3" t="s">
        <v>382</v>
      </c>
      <c r="F3543" s="3">
        <v>2</v>
      </c>
      <c r="G3543" s="3">
        <v>5</v>
      </c>
      <c r="H3543" s="3" t="s">
        <v>1625</v>
      </c>
      <c r="I3543" s="3" t="s">
        <v>1611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1542</v>
      </c>
      <c r="E3544" s="3" t="s">
        <v>382</v>
      </c>
      <c r="F3544" s="3">
        <v>2</v>
      </c>
      <c r="G3544" s="3">
        <v>6</v>
      </c>
      <c r="H3544" s="3" t="s">
        <v>1639</v>
      </c>
      <c r="I3544" s="3" t="s">
        <v>1640</v>
      </c>
      <c r="J3544" s="3">
        <v>21.3</v>
      </c>
      <c r="K3544" s="3">
        <v>6</v>
      </c>
    </row>
    <row r="3545" spans="1:11" x14ac:dyDescent="0.35">
      <c r="A3545" s="3" t="s">
        <v>1708</v>
      </c>
      <c r="B3545" s="3">
        <v>2012</v>
      </c>
      <c r="C3545" s="22">
        <v>40923</v>
      </c>
      <c r="D3545" s="3" t="s">
        <v>1542</v>
      </c>
      <c r="E3545" s="3" t="s">
        <v>471</v>
      </c>
      <c r="F3545" s="3">
        <v>1</v>
      </c>
      <c r="G3545" s="3">
        <v>1</v>
      </c>
      <c r="H3545" s="3" t="s">
        <v>1608</v>
      </c>
      <c r="I3545" s="3" t="s">
        <v>1609</v>
      </c>
      <c r="J3545" s="3">
        <v>25.9</v>
      </c>
      <c r="K3545" s="3"/>
    </row>
    <row r="3546" spans="1:11" x14ac:dyDescent="0.35">
      <c r="A3546" s="3" t="s">
        <v>1708</v>
      </c>
      <c r="B3546" s="3">
        <v>2012</v>
      </c>
      <c r="C3546" s="22">
        <v>40923</v>
      </c>
      <c r="D3546" s="3" t="s">
        <v>1542</v>
      </c>
      <c r="E3546" s="3" t="s">
        <v>471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1708</v>
      </c>
      <c r="B3547" s="3">
        <v>2012</v>
      </c>
      <c r="C3547" s="22">
        <v>40923</v>
      </c>
      <c r="D3547" s="3" t="s">
        <v>1542</v>
      </c>
      <c r="E3547" s="3" t="s">
        <v>471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1708</v>
      </c>
      <c r="B3548" s="3">
        <v>2012</v>
      </c>
      <c r="C3548" s="22">
        <v>40923</v>
      </c>
      <c r="D3548" s="3" t="s">
        <v>1542</v>
      </c>
      <c r="E3548" s="3" t="s">
        <v>471</v>
      </c>
      <c r="F3548" s="3">
        <v>1</v>
      </c>
      <c r="G3548" s="3">
        <v>4</v>
      </c>
      <c r="H3548" s="3" t="s">
        <v>1687</v>
      </c>
      <c r="I3548" s="3" t="s">
        <v>1688</v>
      </c>
      <c r="J3548" s="3"/>
      <c r="K3548" s="3"/>
    </row>
    <row r="3549" spans="1:11" x14ac:dyDescent="0.35">
      <c r="A3549" s="3" t="s">
        <v>1708</v>
      </c>
      <c r="B3549" s="3">
        <v>2012</v>
      </c>
      <c r="C3549" s="22">
        <v>40923</v>
      </c>
      <c r="D3549" s="3" t="s">
        <v>1542</v>
      </c>
      <c r="E3549" s="3" t="s">
        <v>471</v>
      </c>
      <c r="F3549" s="3">
        <v>1</v>
      </c>
      <c r="G3549" s="3">
        <v>5</v>
      </c>
      <c r="H3549" s="3" t="s">
        <v>1641</v>
      </c>
      <c r="I3549" s="3" t="s">
        <v>1642</v>
      </c>
      <c r="J3549" s="3">
        <v>23.1</v>
      </c>
      <c r="K3549" s="3"/>
    </row>
    <row r="3550" spans="1:11" x14ac:dyDescent="0.35">
      <c r="A3550" s="3" t="s">
        <v>1708</v>
      </c>
      <c r="B3550" s="3">
        <v>2012</v>
      </c>
      <c r="C3550" s="22">
        <v>40923</v>
      </c>
      <c r="D3550" s="3" t="s">
        <v>1542</v>
      </c>
      <c r="E3550" s="3" t="s">
        <v>471</v>
      </c>
      <c r="F3550" s="3">
        <v>1</v>
      </c>
      <c r="G3550" s="3">
        <v>6</v>
      </c>
      <c r="H3550" s="3" t="s">
        <v>1675</v>
      </c>
      <c r="I3550" s="3" t="s">
        <v>40</v>
      </c>
      <c r="J3550" s="3">
        <v>26</v>
      </c>
      <c r="K3550" s="3"/>
    </row>
    <row r="3551" spans="1:11" x14ac:dyDescent="0.35">
      <c r="A3551" s="3" t="s">
        <v>1708</v>
      </c>
      <c r="B3551" s="3">
        <v>2012</v>
      </c>
      <c r="C3551" s="22">
        <v>40923</v>
      </c>
      <c r="D3551" s="3" t="s">
        <v>1542</v>
      </c>
      <c r="E3551" s="3" t="s">
        <v>471</v>
      </c>
      <c r="F3551" s="3">
        <v>2</v>
      </c>
      <c r="G3551" s="3">
        <v>1</v>
      </c>
      <c r="H3551" s="3" t="s">
        <v>1544</v>
      </c>
      <c r="I3551" s="3" t="s">
        <v>123</v>
      </c>
      <c r="J3551" s="3">
        <v>29.1</v>
      </c>
      <c r="K3551" s="3"/>
    </row>
    <row r="3552" spans="1:11" x14ac:dyDescent="0.35">
      <c r="A3552" s="3" t="s">
        <v>1708</v>
      </c>
      <c r="B3552" s="3">
        <v>2012</v>
      </c>
      <c r="C3552" s="22">
        <v>40923</v>
      </c>
      <c r="D3552" s="3" t="s">
        <v>1542</v>
      </c>
      <c r="E3552" s="3" t="s">
        <v>471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1708</v>
      </c>
      <c r="B3553" s="3">
        <v>2012</v>
      </c>
      <c r="C3553" s="22">
        <v>40923</v>
      </c>
      <c r="D3553" s="3" t="s">
        <v>1542</v>
      </c>
      <c r="E3553" s="3" t="s">
        <v>471</v>
      </c>
      <c r="F3553" s="3">
        <v>2</v>
      </c>
      <c r="G3553" s="3">
        <v>3</v>
      </c>
      <c r="H3553" s="3" t="s">
        <v>1709</v>
      </c>
      <c r="I3553" s="3" t="s">
        <v>159</v>
      </c>
      <c r="J3553" s="3">
        <v>24.5</v>
      </c>
      <c r="K3553" s="3"/>
    </row>
    <row r="3554" spans="1:11" x14ac:dyDescent="0.35">
      <c r="A3554" s="3" t="s">
        <v>1708</v>
      </c>
      <c r="B3554" s="3">
        <v>2012</v>
      </c>
      <c r="C3554" s="22">
        <v>40923</v>
      </c>
      <c r="D3554" s="3" t="s">
        <v>1542</v>
      </c>
      <c r="E3554" s="3" t="s">
        <v>471</v>
      </c>
      <c r="F3554" s="3">
        <v>2</v>
      </c>
      <c r="G3554" s="3">
        <v>4</v>
      </c>
      <c r="H3554" s="3" t="s">
        <v>1710</v>
      </c>
      <c r="I3554" s="3" t="s">
        <v>1648</v>
      </c>
      <c r="J3554" s="3">
        <v>25.3</v>
      </c>
      <c r="K3554" s="3"/>
    </row>
    <row r="3555" spans="1:11" x14ac:dyDescent="0.35">
      <c r="A3555" s="3" t="s">
        <v>1708</v>
      </c>
      <c r="B3555" s="3">
        <v>2012</v>
      </c>
      <c r="C3555" s="22">
        <v>40923</v>
      </c>
      <c r="D3555" s="3" t="s">
        <v>1542</v>
      </c>
      <c r="E3555" s="3" t="s">
        <v>471</v>
      </c>
      <c r="F3555" s="3">
        <v>2</v>
      </c>
      <c r="G3555" s="3">
        <v>5</v>
      </c>
      <c r="H3555" s="3" t="s">
        <v>1711</v>
      </c>
      <c r="I3555" s="3" t="s">
        <v>1712</v>
      </c>
      <c r="J3555" s="3">
        <v>26.4</v>
      </c>
      <c r="K3555" s="3"/>
    </row>
    <row r="3556" spans="1:11" x14ac:dyDescent="0.35">
      <c r="A3556" s="3" t="s">
        <v>1708</v>
      </c>
      <c r="B3556" s="3">
        <v>2012</v>
      </c>
      <c r="C3556" s="22">
        <v>40923</v>
      </c>
      <c r="D3556" s="3" t="s">
        <v>1542</v>
      </c>
      <c r="E3556" s="3" t="s">
        <v>471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1708</v>
      </c>
      <c r="B3557" s="3">
        <v>2012</v>
      </c>
      <c r="C3557" s="22">
        <v>40923</v>
      </c>
      <c r="D3557" s="3" t="s">
        <v>1542</v>
      </c>
      <c r="E3557" s="3" t="s">
        <v>471</v>
      </c>
      <c r="F3557" s="3">
        <v>3</v>
      </c>
      <c r="G3557" s="3">
        <v>1</v>
      </c>
      <c r="H3557" s="3" t="s">
        <v>1694</v>
      </c>
      <c r="I3557" s="3" t="s">
        <v>38</v>
      </c>
      <c r="J3557" s="3">
        <v>26.6</v>
      </c>
      <c r="K3557" s="3"/>
    </row>
    <row r="3558" spans="1:11" x14ac:dyDescent="0.35">
      <c r="A3558" s="3" t="s">
        <v>1708</v>
      </c>
      <c r="B3558" s="3">
        <v>2012</v>
      </c>
      <c r="C3558" s="22">
        <v>40923</v>
      </c>
      <c r="D3558" s="3" t="s">
        <v>1542</v>
      </c>
      <c r="E3558" s="3" t="s">
        <v>471</v>
      </c>
      <c r="F3558" s="3">
        <v>3</v>
      </c>
      <c r="G3558" s="3">
        <v>2</v>
      </c>
      <c r="H3558" s="3" t="s">
        <v>1667</v>
      </c>
      <c r="I3558" s="3" t="s">
        <v>1704</v>
      </c>
      <c r="J3558" s="3">
        <v>24.9</v>
      </c>
      <c r="K3558" s="3"/>
    </row>
    <row r="3559" spans="1:11" x14ac:dyDescent="0.35">
      <c r="A3559" s="3" t="s">
        <v>1708</v>
      </c>
      <c r="B3559" s="3">
        <v>2012</v>
      </c>
      <c r="C3559" s="22">
        <v>40923</v>
      </c>
      <c r="D3559" s="3" t="s">
        <v>1542</v>
      </c>
      <c r="E3559" s="3" t="s">
        <v>471</v>
      </c>
      <c r="F3559" s="3">
        <v>3</v>
      </c>
      <c r="G3559" s="3">
        <v>3</v>
      </c>
      <c r="H3559" s="3" t="s">
        <v>1628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1708</v>
      </c>
      <c r="B3560" s="3">
        <v>2012</v>
      </c>
      <c r="C3560" s="22">
        <v>40923</v>
      </c>
      <c r="D3560" s="3" t="s">
        <v>1542</v>
      </c>
      <c r="E3560" s="3" t="s">
        <v>471</v>
      </c>
      <c r="F3560" s="3">
        <v>3</v>
      </c>
      <c r="G3560" s="3">
        <v>4</v>
      </c>
      <c r="H3560" s="3" t="s">
        <v>1673</v>
      </c>
      <c r="I3560" s="3" t="s">
        <v>1616</v>
      </c>
      <c r="J3560" s="3">
        <v>23.6</v>
      </c>
      <c r="K3560" s="3"/>
    </row>
    <row r="3561" spans="1:11" x14ac:dyDescent="0.35">
      <c r="A3561" s="3" t="s">
        <v>1708</v>
      </c>
      <c r="B3561" s="3">
        <v>2012</v>
      </c>
      <c r="C3561" s="22">
        <v>40923</v>
      </c>
      <c r="D3561" s="3" t="s">
        <v>1542</v>
      </c>
      <c r="E3561" s="3" t="s">
        <v>471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1708</v>
      </c>
      <c r="B3562" s="3">
        <v>2012</v>
      </c>
      <c r="C3562" s="22">
        <v>40923</v>
      </c>
      <c r="D3562" s="3" t="s">
        <v>1542</v>
      </c>
      <c r="E3562" s="3" t="s">
        <v>471</v>
      </c>
      <c r="F3562" s="3">
        <v>3</v>
      </c>
      <c r="G3562" s="3">
        <v>6</v>
      </c>
      <c r="H3562" s="3" t="s">
        <v>1713</v>
      </c>
      <c r="I3562" s="3" t="s">
        <v>1714</v>
      </c>
      <c r="J3562" s="3">
        <v>24.5</v>
      </c>
      <c r="K3562" s="3"/>
    </row>
    <row r="3563" spans="1:11" x14ac:dyDescent="0.35">
      <c r="A3563" s="3" t="s">
        <v>1708</v>
      </c>
      <c r="B3563" s="3">
        <v>2012</v>
      </c>
      <c r="C3563" s="22">
        <v>40923</v>
      </c>
      <c r="D3563" s="3" t="s">
        <v>1542</v>
      </c>
      <c r="E3563" s="3" t="s">
        <v>471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1708</v>
      </c>
      <c r="B3564" s="3">
        <v>2012</v>
      </c>
      <c r="C3564" s="22">
        <v>40923</v>
      </c>
      <c r="D3564" s="3" t="s">
        <v>1542</v>
      </c>
      <c r="E3564" s="3" t="s">
        <v>471</v>
      </c>
      <c r="F3564" s="3">
        <v>4</v>
      </c>
      <c r="G3564" s="3">
        <v>2</v>
      </c>
      <c r="H3564" s="3" t="s">
        <v>1646</v>
      </c>
      <c r="I3564" s="3" t="s">
        <v>1604</v>
      </c>
      <c r="J3564" s="3">
        <v>22</v>
      </c>
      <c r="K3564" s="3"/>
    </row>
    <row r="3565" spans="1:11" x14ac:dyDescent="0.35">
      <c r="A3565" s="3" t="s">
        <v>1708</v>
      </c>
      <c r="B3565" s="3">
        <v>2012</v>
      </c>
      <c r="C3565" s="22">
        <v>40923</v>
      </c>
      <c r="D3565" s="3" t="s">
        <v>1542</v>
      </c>
      <c r="E3565" s="3" t="s">
        <v>471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1708</v>
      </c>
      <c r="B3566" s="3">
        <v>2012</v>
      </c>
      <c r="C3566" s="22">
        <v>40923</v>
      </c>
      <c r="D3566" s="3" t="s">
        <v>1542</v>
      </c>
      <c r="E3566" s="3" t="s">
        <v>471</v>
      </c>
      <c r="F3566" s="3">
        <v>4</v>
      </c>
      <c r="G3566" s="3">
        <v>4</v>
      </c>
      <c r="H3566" s="3" t="s">
        <v>1629</v>
      </c>
      <c r="I3566" s="3" t="s">
        <v>1630</v>
      </c>
      <c r="J3566" s="3">
        <v>24.2</v>
      </c>
      <c r="K3566" s="3"/>
    </row>
    <row r="3567" spans="1:11" x14ac:dyDescent="0.35">
      <c r="A3567" s="3" t="s">
        <v>1708</v>
      </c>
      <c r="B3567" s="3">
        <v>2012</v>
      </c>
      <c r="C3567" s="22">
        <v>40923</v>
      </c>
      <c r="D3567" s="3" t="s">
        <v>1542</v>
      </c>
      <c r="E3567" s="3" t="s">
        <v>471</v>
      </c>
      <c r="F3567" s="3">
        <v>4</v>
      </c>
      <c r="G3567" s="3">
        <v>5</v>
      </c>
      <c r="H3567" s="3" t="s">
        <v>218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1708</v>
      </c>
      <c r="B3568" s="3">
        <v>2012</v>
      </c>
      <c r="C3568" s="22">
        <v>40923</v>
      </c>
      <c r="D3568" s="3" t="s">
        <v>1542</v>
      </c>
      <c r="E3568" s="3" t="s">
        <v>471</v>
      </c>
      <c r="F3568" s="3">
        <v>4</v>
      </c>
      <c r="G3568" s="3">
        <v>6</v>
      </c>
      <c r="H3568" s="3" t="s">
        <v>423</v>
      </c>
      <c r="I3568" s="3" t="s">
        <v>1640</v>
      </c>
      <c r="J3568" s="3">
        <v>18.3</v>
      </c>
      <c r="K3568" s="3"/>
    </row>
    <row r="3569" spans="1:11" x14ac:dyDescent="0.35">
      <c r="A3569" s="3" t="s">
        <v>1708</v>
      </c>
      <c r="B3569" s="3">
        <v>2012</v>
      </c>
      <c r="C3569" s="22">
        <v>40923</v>
      </c>
      <c r="D3569" s="3" t="s">
        <v>1542</v>
      </c>
      <c r="E3569" s="3" t="s">
        <v>471</v>
      </c>
      <c r="F3569" s="3">
        <v>4</v>
      </c>
      <c r="G3569" s="3">
        <v>7</v>
      </c>
      <c r="H3569" s="3" t="s">
        <v>1696</v>
      </c>
      <c r="I3569" s="3" t="s">
        <v>175</v>
      </c>
      <c r="J3569" s="3">
        <v>19.3</v>
      </c>
      <c r="K3569" s="3"/>
    </row>
    <row r="3570" spans="1:11" x14ac:dyDescent="0.35">
      <c r="A3570" s="3" t="s">
        <v>1708</v>
      </c>
      <c r="B3570" s="3">
        <v>2012</v>
      </c>
      <c r="C3570" s="22">
        <v>40923</v>
      </c>
      <c r="D3570" s="3" t="s">
        <v>1542</v>
      </c>
      <c r="E3570" s="3" t="s">
        <v>471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1708</v>
      </c>
      <c r="B3571" s="3">
        <v>2012</v>
      </c>
      <c r="C3571" s="22">
        <v>40923</v>
      </c>
      <c r="D3571" s="3" t="s">
        <v>1542</v>
      </c>
      <c r="E3571" s="3" t="s">
        <v>471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1708</v>
      </c>
      <c r="B3572" s="3">
        <v>2012</v>
      </c>
      <c r="C3572" s="22">
        <v>40923</v>
      </c>
      <c r="D3572" s="3" t="s">
        <v>1542</v>
      </c>
      <c r="E3572" s="3" t="s">
        <v>471</v>
      </c>
      <c r="F3572" s="3">
        <v>5</v>
      </c>
      <c r="G3572" s="3">
        <v>3</v>
      </c>
      <c r="H3572" s="3" t="s">
        <v>1625</v>
      </c>
      <c r="I3572" s="3" t="s">
        <v>1611</v>
      </c>
      <c r="J3572" s="3">
        <v>22.9</v>
      </c>
      <c r="K3572" s="3"/>
    </row>
    <row r="3573" spans="1:11" x14ac:dyDescent="0.35">
      <c r="A3573" s="3" t="s">
        <v>1708</v>
      </c>
      <c r="B3573" s="3">
        <v>2012</v>
      </c>
      <c r="C3573" s="22">
        <v>40923</v>
      </c>
      <c r="D3573" s="3" t="s">
        <v>1542</v>
      </c>
      <c r="E3573" s="3" t="s">
        <v>471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1708</v>
      </c>
      <c r="B3574" s="3">
        <v>2012</v>
      </c>
      <c r="C3574" s="22">
        <v>40923</v>
      </c>
      <c r="D3574" s="3" t="s">
        <v>1542</v>
      </c>
      <c r="E3574" s="3" t="s">
        <v>471</v>
      </c>
      <c r="F3574" s="3">
        <v>5</v>
      </c>
      <c r="G3574" s="3">
        <v>5</v>
      </c>
      <c r="H3574" s="3" t="s">
        <v>1715</v>
      </c>
      <c r="I3574" s="3" t="s">
        <v>53</v>
      </c>
      <c r="J3574" s="3">
        <v>22.2</v>
      </c>
      <c r="K3574" s="3"/>
    </row>
    <row r="3575" spans="1:11" x14ac:dyDescent="0.35">
      <c r="A3575" s="3" t="s">
        <v>1708</v>
      </c>
      <c r="B3575" s="3">
        <v>2012</v>
      </c>
      <c r="C3575" s="22">
        <v>40923</v>
      </c>
      <c r="D3575" s="3" t="s">
        <v>1542</v>
      </c>
      <c r="E3575" s="3" t="s">
        <v>471</v>
      </c>
      <c r="F3575" s="3">
        <v>5</v>
      </c>
      <c r="G3575" s="3">
        <v>6</v>
      </c>
      <c r="H3575" s="3" t="s">
        <v>1593</v>
      </c>
      <c r="I3575" s="3" t="s">
        <v>40</v>
      </c>
      <c r="J3575" s="3">
        <v>21</v>
      </c>
      <c r="K3575" s="3"/>
    </row>
    <row r="3576" spans="1:11" x14ac:dyDescent="0.35">
      <c r="A3576" s="3" t="s">
        <v>1708</v>
      </c>
      <c r="B3576" s="3">
        <v>2012</v>
      </c>
      <c r="C3576" s="22">
        <v>40923</v>
      </c>
      <c r="D3576" s="3" t="s">
        <v>1542</v>
      </c>
      <c r="E3576" s="3" t="s">
        <v>471</v>
      </c>
      <c r="F3576" s="3">
        <v>5</v>
      </c>
      <c r="G3576" s="3">
        <v>9</v>
      </c>
      <c r="H3576" s="3" t="s">
        <v>1707</v>
      </c>
      <c r="I3576" s="3" t="s">
        <v>260</v>
      </c>
      <c r="J3576" s="3">
        <v>29.5</v>
      </c>
      <c r="K3576" s="3"/>
    </row>
    <row r="3577" spans="1:11" x14ac:dyDescent="0.35">
      <c r="A3577" s="3" t="s">
        <v>1708</v>
      </c>
      <c r="B3577" s="3">
        <v>2012</v>
      </c>
      <c r="C3577" s="22">
        <v>40923</v>
      </c>
      <c r="D3577" s="3" t="s">
        <v>1542</v>
      </c>
      <c r="E3577" s="3" t="s">
        <v>471</v>
      </c>
      <c r="F3577" s="3">
        <v>6</v>
      </c>
      <c r="G3577" s="3">
        <v>1</v>
      </c>
      <c r="H3577" s="3" t="s">
        <v>1695</v>
      </c>
      <c r="I3577" s="3" t="s">
        <v>1669</v>
      </c>
      <c r="J3577" s="3"/>
      <c r="K3577" s="3"/>
    </row>
    <row r="3578" spans="1:11" x14ac:dyDescent="0.35">
      <c r="A3578" s="3" t="s">
        <v>1708</v>
      </c>
      <c r="B3578" s="3">
        <v>2012</v>
      </c>
      <c r="C3578" s="22">
        <v>40923</v>
      </c>
      <c r="D3578" s="3" t="s">
        <v>1542</v>
      </c>
      <c r="E3578" s="3" t="s">
        <v>471</v>
      </c>
      <c r="F3578" s="3">
        <v>6</v>
      </c>
      <c r="G3578" s="3">
        <v>2</v>
      </c>
      <c r="H3578" s="3" t="s">
        <v>1626</v>
      </c>
      <c r="I3578" s="3" t="s">
        <v>1627</v>
      </c>
      <c r="J3578" s="3">
        <v>23.6</v>
      </c>
      <c r="K3578" s="3"/>
    </row>
    <row r="3579" spans="1:11" x14ac:dyDescent="0.35">
      <c r="A3579" s="3" t="s">
        <v>1708</v>
      </c>
      <c r="B3579" s="3">
        <v>2012</v>
      </c>
      <c r="C3579" s="22">
        <v>40923</v>
      </c>
      <c r="D3579" s="3" t="s">
        <v>1542</v>
      </c>
      <c r="E3579" s="3" t="s">
        <v>471</v>
      </c>
      <c r="F3579" s="3">
        <v>6</v>
      </c>
      <c r="G3579" s="3">
        <v>3</v>
      </c>
      <c r="H3579" s="3" t="s">
        <v>1655</v>
      </c>
      <c r="I3579" s="3" t="s">
        <v>1656</v>
      </c>
      <c r="J3579" s="3">
        <v>25.7</v>
      </c>
      <c r="K3579" s="3"/>
    </row>
    <row r="3580" spans="1:11" x14ac:dyDescent="0.35">
      <c r="A3580" s="3" t="s">
        <v>1708</v>
      </c>
      <c r="B3580" s="3">
        <v>2012</v>
      </c>
      <c r="C3580" s="22">
        <v>40923</v>
      </c>
      <c r="D3580" s="3" t="s">
        <v>1542</v>
      </c>
      <c r="E3580" s="3" t="s">
        <v>471</v>
      </c>
      <c r="F3580" s="3">
        <v>6</v>
      </c>
      <c r="G3580" s="3">
        <v>4</v>
      </c>
      <c r="H3580" s="3" t="s">
        <v>1650</v>
      </c>
      <c r="I3580" s="3" t="s">
        <v>1651</v>
      </c>
      <c r="J3580" s="3">
        <v>27.8</v>
      </c>
      <c r="K3580" s="3"/>
    </row>
    <row r="3581" spans="1:11" x14ac:dyDescent="0.35">
      <c r="A3581" s="3" t="s">
        <v>1708</v>
      </c>
      <c r="B3581" s="3">
        <v>2012</v>
      </c>
      <c r="C3581" s="22">
        <v>40923</v>
      </c>
      <c r="D3581" s="3" t="s">
        <v>1542</v>
      </c>
      <c r="E3581" s="3" t="s">
        <v>471</v>
      </c>
      <c r="F3581" s="3">
        <v>6</v>
      </c>
      <c r="G3581" s="3">
        <v>5</v>
      </c>
      <c r="H3581" s="3" t="s">
        <v>1663</v>
      </c>
      <c r="I3581" s="3" t="s">
        <v>1616</v>
      </c>
      <c r="J3581" s="3">
        <v>23.2</v>
      </c>
      <c r="K3581" s="3"/>
    </row>
    <row r="3582" spans="1:11" x14ac:dyDescent="0.35">
      <c r="A3582" s="3" t="s">
        <v>1708</v>
      </c>
      <c r="B3582" s="3">
        <v>2012</v>
      </c>
      <c r="C3582" s="22">
        <v>40923</v>
      </c>
      <c r="D3582" s="3" t="s">
        <v>1542</v>
      </c>
      <c r="E3582" s="3" t="s">
        <v>471</v>
      </c>
      <c r="F3582" s="3">
        <v>6</v>
      </c>
      <c r="G3582" s="3">
        <v>6</v>
      </c>
      <c r="H3582" s="3" t="s">
        <v>1716</v>
      </c>
      <c r="I3582" s="3" t="s">
        <v>175</v>
      </c>
      <c r="J3582" s="3">
        <v>23.2</v>
      </c>
      <c r="K3582" s="3"/>
    </row>
    <row r="3583" spans="1:11" x14ac:dyDescent="0.35">
      <c r="A3583" s="3" t="s">
        <v>1708</v>
      </c>
      <c r="B3583" s="3">
        <v>2012</v>
      </c>
      <c r="C3583" s="22">
        <v>40923</v>
      </c>
      <c r="D3583" s="3" t="s">
        <v>1542</v>
      </c>
      <c r="E3583" s="3" t="s">
        <v>471</v>
      </c>
      <c r="F3583" s="3">
        <v>6</v>
      </c>
      <c r="G3583" s="3">
        <v>7</v>
      </c>
      <c r="H3583" s="3" t="s">
        <v>320</v>
      </c>
      <c r="I3583" s="3" t="s">
        <v>161</v>
      </c>
      <c r="J3583" s="3">
        <v>21.6</v>
      </c>
      <c r="K3583" s="3"/>
    </row>
    <row r="3584" spans="1:11" x14ac:dyDescent="0.35">
      <c r="A3584" s="3" t="s">
        <v>1708</v>
      </c>
      <c r="B3584" s="3">
        <v>2012</v>
      </c>
      <c r="C3584" s="22">
        <v>40923</v>
      </c>
      <c r="D3584" s="3" t="s">
        <v>1542</v>
      </c>
      <c r="E3584" s="3" t="s">
        <v>1531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1708</v>
      </c>
      <c r="B3585" s="3">
        <v>2012</v>
      </c>
      <c r="C3585" s="22">
        <v>40923</v>
      </c>
      <c r="D3585" s="3" t="s">
        <v>1542</v>
      </c>
      <c r="E3585" s="3" t="s">
        <v>1531</v>
      </c>
      <c r="F3585" s="3">
        <v>1</v>
      </c>
      <c r="G3585" s="3">
        <v>2</v>
      </c>
      <c r="H3585" s="3" t="s">
        <v>1629</v>
      </c>
      <c r="I3585" s="3" t="s">
        <v>1630</v>
      </c>
      <c r="J3585" s="3">
        <v>24.2</v>
      </c>
      <c r="K3585" s="3"/>
    </row>
    <row r="3586" spans="1:11" x14ac:dyDescent="0.35">
      <c r="A3586" s="3" t="s">
        <v>1708</v>
      </c>
      <c r="B3586" s="3">
        <v>2012</v>
      </c>
      <c r="C3586" s="22">
        <v>40923</v>
      </c>
      <c r="D3586" s="3" t="s">
        <v>1542</v>
      </c>
      <c r="E3586" s="3" t="s">
        <v>1531</v>
      </c>
      <c r="F3586" s="3">
        <v>1</v>
      </c>
      <c r="G3586" s="3">
        <v>3</v>
      </c>
      <c r="H3586" s="3" t="s">
        <v>1655</v>
      </c>
      <c r="I3586" s="3" t="s">
        <v>1656</v>
      </c>
      <c r="J3586" s="3">
        <v>25.7</v>
      </c>
      <c r="K3586" s="3"/>
    </row>
    <row r="3587" spans="1:11" x14ac:dyDescent="0.35">
      <c r="A3587" s="3" t="s">
        <v>1708</v>
      </c>
      <c r="B3587" s="3">
        <v>2012</v>
      </c>
      <c r="C3587" s="22">
        <v>40923</v>
      </c>
      <c r="D3587" s="3" t="s">
        <v>1542</v>
      </c>
      <c r="E3587" s="3" t="s">
        <v>1531</v>
      </c>
      <c r="F3587" s="3">
        <v>1</v>
      </c>
      <c r="G3587" s="3">
        <v>4</v>
      </c>
      <c r="H3587" s="3" t="s">
        <v>1711</v>
      </c>
      <c r="I3587" s="3" t="s">
        <v>1712</v>
      </c>
      <c r="J3587" s="3">
        <v>26.4</v>
      </c>
      <c r="K3587" s="3"/>
    </row>
    <row r="3588" spans="1:11" x14ac:dyDescent="0.35">
      <c r="A3588" s="3" t="s">
        <v>1708</v>
      </c>
      <c r="B3588" s="3">
        <v>2012</v>
      </c>
      <c r="C3588" s="22">
        <v>40923</v>
      </c>
      <c r="D3588" s="3" t="s">
        <v>1542</v>
      </c>
      <c r="E3588" s="3" t="s">
        <v>1531</v>
      </c>
      <c r="F3588" s="3">
        <v>1</v>
      </c>
      <c r="G3588" s="3">
        <v>5</v>
      </c>
      <c r="H3588" s="3" t="s">
        <v>1593</v>
      </c>
      <c r="I3588" s="3" t="s">
        <v>40</v>
      </c>
      <c r="J3588" s="3">
        <v>21</v>
      </c>
      <c r="K3588" s="3"/>
    </row>
    <row r="3589" spans="1:11" x14ac:dyDescent="0.35">
      <c r="A3589" s="3" t="s">
        <v>1708</v>
      </c>
      <c r="B3589" s="3">
        <v>2012</v>
      </c>
      <c r="C3589" s="22">
        <v>40923</v>
      </c>
      <c r="D3589" s="3" t="s">
        <v>1542</v>
      </c>
      <c r="E3589" s="3" t="s">
        <v>1531</v>
      </c>
      <c r="F3589" s="3">
        <v>2</v>
      </c>
      <c r="G3589" s="3">
        <v>1</v>
      </c>
      <c r="H3589" s="3" t="s">
        <v>1625</v>
      </c>
      <c r="I3589" s="3" t="s">
        <v>1611</v>
      </c>
      <c r="J3589" s="3">
        <v>22.9</v>
      </c>
      <c r="K3589" s="3"/>
    </row>
    <row r="3590" spans="1:11" x14ac:dyDescent="0.35">
      <c r="A3590" s="3" t="s">
        <v>1708</v>
      </c>
      <c r="B3590" s="3">
        <v>2012</v>
      </c>
      <c r="C3590" s="22">
        <v>40923</v>
      </c>
      <c r="D3590" s="3" t="s">
        <v>1542</v>
      </c>
      <c r="E3590" s="3" t="s">
        <v>1531</v>
      </c>
      <c r="F3590" s="3">
        <v>2</v>
      </c>
      <c r="G3590" s="3">
        <v>2</v>
      </c>
      <c r="H3590" s="3" t="s">
        <v>1673</v>
      </c>
      <c r="I3590" s="3" t="s">
        <v>1616</v>
      </c>
      <c r="J3590" s="3">
        <v>23.6</v>
      </c>
      <c r="K3590" s="3"/>
    </row>
    <row r="3591" spans="1:11" x14ac:dyDescent="0.35">
      <c r="A3591" s="3" t="s">
        <v>1708</v>
      </c>
      <c r="B3591" s="3">
        <v>2012</v>
      </c>
      <c r="C3591" s="22">
        <v>40923</v>
      </c>
      <c r="D3591" s="3" t="s">
        <v>1542</v>
      </c>
      <c r="E3591" s="3" t="s">
        <v>1531</v>
      </c>
      <c r="F3591" s="3">
        <v>2</v>
      </c>
      <c r="G3591" s="3">
        <v>3</v>
      </c>
      <c r="H3591" s="3" t="s">
        <v>423</v>
      </c>
      <c r="I3591" s="3" t="s">
        <v>1640</v>
      </c>
      <c r="J3591" s="3">
        <v>18.3</v>
      </c>
      <c r="K3591" s="3"/>
    </row>
    <row r="3592" spans="1:11" x14ac:dyDescent="0.35">
      <c r="A3592" s="3" t="s">
        <v>1708</v>
      </c>
      <c r="B3592" s="3">
        <v>2012</v>
      </c>
      <c r="C3592" s="22">
        <v>40923</v>
      </c>
      <c r="D3592" s="3" t="s">
        <v>1542</v>
      </c>
      <c r="E3592" s="3" t="s">
        <v>1531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1708</v>
      </c>
      <c r="B3593" s="3">
        <v>2012</v>
      </c>
      <c r="C3593" s="22">
        <v>40923</v>
      </c>
      <c r="D3593" s="3" t="s">
        <v>1542</v>
      </c>
      <c r="E3593" s="3" t="s">
        <v>1531</v>
      </c>
      <c r="F3593" s="3">
        <v>2</v>
      </c>
      <c r="G3593" s="3">
        <v>5</v>
      </c>
      <c r="H3593" s="3" t="s">
        <v>1641</v>
      </c>
      <c r="I3593" s="3" t="s">
        <v>1642</v>
      </c>
      <c r="J3593" s="3">
        <v>23.1</v>
      </c>
      <c r="K3593" s="3"/>
    </row>
    <row r="3594" spans="1:11" x14ac:dyDescent="0.35">
      <c r="A3594" s="3" t="s">
        <v>1708</v>
      </c>
      <c r="B3594" s="3">
        <v>2012</v>
      </c>
      <c r="C3594" s="22">
        <v>40923</v>
      </c>
      <c r="D3594" s="3" t="s">
        <v>1542</v>
      </c>
      <c r="E3594" s="3" t="s">
        <v>1531</v>
      </c>
      <c r="F3594" s="3">
        <v>3</v>
      </c>
      <c r="G3594" s="3">
        <v>1</v>
      </c>
      <c r="H3594" s="3" t="s">
        <v>1667</v>
      </c>
      <c r="I3594" s="3" t="s">
        <v>1704</v>
      </c>
      <c r="J3594" s="3">
        <v>24.9</v>
      </c>
      <c r="K3594" s="3"/>
    </row>
    <row r="3595" spans="1:11" x14ac:dyDescent="0.35">
      <c r="A3595" s="3" t="s">
        <v>1708</v>
      </c>
      <c r="B3595" s="3">
        <v>2012</v>
      </c>
      <c r="C3595" s="22">
        <v>40923</v>
      </c>
      <c r="D3595" s="3" t="s">
        <v>1542</v>
      </c>
      <c r="E3595" s="3" t="s">
        <v>1531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1708</v>
      </c>
      <c r="B3596" s="3">
        <v>2012</v>
      </c>
      <c r="C3596" s="22">
        <v>40923</v>
      </c>
      <c r="D3596" s="3" t="s">
        <v>1542</v>
      </c>
      <c r="E3596" s="3" t="s">
        <v>1531</v>
      </c>
      <c r="F3596" s="3">
        <v>3</v>
      </c>
      <c r="G3596" s="3">
        <v>3</v>
      </c>
      <c r="H3596" s="3" t="s">
        <v>1663</v>
      </c>
      <c r="I3596" s="3" t="s">
        <v>1616</v>
      </c>
      <c r="J3596" s="3">
        <v>23.2</v>
      </c>
      <c r="K3596" s="3"/>
    </row>
    <row r="3597" spans="1:11" x14ac:dyDescent="0.35">
      <c r="A3597" s="3" t="s">
        <v>1708</v>
      </c>
      <c r="B3597" s="3">
        <v>2012</v>
      </c>
      <c r="C3597" s="22">
        <v>40923</v>
      </c>
      <c r="D3597" s="3" t="s">
        <v>1542</v>
      </c>
      <c r="E3597" s="3" t="s">
        <v>1531</v>
      </c>
      <c r="F3597" s="3">
        <v>3</v>
      </c>
      <c r="G3597" s="3">
        <v>4</v>
      </c>
      <c r="H3597" s="3" t="s">
        <v>1710</v>
      </c>
      <c r="I3597" s="3" t="s">
        <v>1648</v>
      </c>
      <c r="J3597" s="3">
        <v>25.3</v>
      </c>
      <c r="K3597" s="3"/>
    </row>
    <row r="3598" spans="1:11" x14ac:dyDescent="0.35">
      <c r="A3598" s="3" t="s">
        <v>1708</v>
      </c>
      <c r="B3598" s="3">
        <v>2012</v>
      </c>
      <c r="C3598" s="22">
        <v>40923</v>
      </c>
      <c r="D3598" s="3" t="s">
        <v>1542</v>
      </c>
      <c r="E3598" s="3" t="s">
        <v>1531</v>
      </c>
      <c r="F3598" s="3">
        <v>3</v>
      </c>
      <c r="G3598" s="3">
        <v>5</v>
      </c>
      <c r="H3598" s="3" t="s">
        <v>1713</v>
      </c>
      <c r="I3598" s="3" t="s">
        <v>1714</v>
      </c>
      <c r="J3598" s="3">
        <v>24.5</v>
      </c>
      <c r="K3598" s="3"/>
    </row>
    <row r="3599" spans="1:11" x14ac:dyDescent="0.35">
      <c r="A3599" s="3" t="s">
        <v>1708</v>
      </c>
      <c r="B3599" s="3">
        <v>2012</v>
      </c>
      <c r="C3599" s="22">
        <v>40923</v>
      </c>
      <c r="D3599" s="3" t="s">
        <v>1542</v>
      </c>
      <c r="E3599" s="3" t="s">
        <v>1531</v>
      </c>
      <c r="F3599" s="3">
        <v>4</v>
      </c>
      <c r="G3599" s="3">
        <v>1</v>
      </c>
      <c r="H3599" s="3" t="s">
        <v>1646</v>
      </c>
      <c r="I3599" s="3" t="s">
        <v>1604</v>
      </c>
      <c r="J3599" s="3">
        <v>22</v>
      </c>
      <c r="K3599" s="3"/>
    </row>
    <row r="3600" spans="1:11" x14ac:dyDescent="0.35">
      <c r="A3600" s="3" t="s">
        <v>1708</v>
      </c>
      <c r="B3600" s="3">
        <v>2012</v>
      </c>
      <c r="C3600" s="22">
        <v>40923</v>
      </c>
      <c r="D3600" s="3" t="s">
        <v>1542</v>
      </c>
      <c r="E3600" s="3" t="s">
        <v>1531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1708</v>
      </c>
      <c r="B3601" s="3">
        <v>2012</v>
      </c>
      <c r="C3601" s="22">
        <v>40923</v>
      </c>
      <c r="D3601" s="3" t="s">
        <v>1542</v>
      </c>
      <c r="E3601" s="3" t="s">
        <v>1531</v>
      </c>
      <c r="F3601" s="3">
        <v>4</v>
      </c>
      <c r="G3601" s="3">
        <v>3</v>
      </c>
      <c r="H3601" s="3" t="s">
        <v>1628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1708</v>
      </c>
      <c r="B3602" s="3">
        <v>2012</v>
      </c>
      <c r="C3602" s="22">
        <v>40923</v>
      </c>
      <c r="D3602" s="3" t="s">
        <v>1542</v>
      </c>
      <c r="E3602" s="3" t="s">
        <v>1531</v>
      </c>
      <c r="F3602" s="3">
        <v>4</v>
      </c>
      <c r="G3602" s="3">
        <v>4</v>
      </c>
      <c r="H3602" s="3" t="s">
        <v>1687</v>
      </c>
      <c r="I3602" s="3" t="s">
        <v>1688</v>
      </c>
      <c r="J3602" s="3"/>
      <c r="K3602" s="3"/>
    </row>
    <row r="3603" spans="1:11" x14ac:dyDescent="0.35">
      <c r="A3603" s="3" t="s">
        <v>1708</v>
      </c>
      <c r="B3603" s="3">
        <v>2012</v>
      </c>
      <c r="C3603" s="22">
        <v>40923</v>
      </c>
      <c r="D3603" s="3" t="s">
        <v>1542</v>
      </c>
      <c r="E3603" s="3" t="s">
        <v>1531</v>
      </c>
      <c r="F3603" s="3">
        <v>4</v>
      </c>
      <c r="G3603" s="3">
        <v>5</v>
      </c>
      <c r="H3603" s="3" t="s">
        <v>1715</v>
      </c>
      <c r="I3603" s="3" t="s">
        <v>53</v>
      </c>
      <c r="J3603" s="3">
        <v>22.2</v>
      </c>
      <c r="K3603" s="3"/>
    </row>
    <row r="3604" spans="1:11" x14ac:dyDescent="0.35">
      <c r="A3604" s="3" t="s">
        <v>1708</v>
      </c>
      <c r="B3604" s="3">
        <v>2012</v>
      </c>
      <c r="C3604" s="22">
        <v>40923</v>
      </c>
      <c r="D3604" s="3" t="s">
        <v>1542</v>
      </c>
      <c r="E3604" s="3" t="s">
        <v>1531</v>
      </c>
      <c r="F3604" s="3">
        <v>5</v>
      </c>
      <c r="G3604" s="3">
        <v>1</v>
      </c>
      <c r="H3604" s="3" t="s">
        <v>1709</v>
      </c>
      <c r="I3604" s="3" t="s">
        <v>159</v>
      </c>
      <c r="J3604" s="3">
        <v>24.5</v>
      </c>
      <c r="K3604" s="3"/>
    </row>
    <row r="3605" spans="1:11" x14ac:dyDescent="0.35">
      <c r="A3605" s="3" t="s">
        <v>1708</v>
      </c>
      <c r="B3605" s="3">
        <v>2012</v>
      </c>
      <c r="C3605" s="22">
        <v>40923</v>
      </c>
      <c r="D3605" s="3" t="s">
        <v>1542</v>
      </c>
      <c r="E3605" s="3" t="s">
        <v>1531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1708</v>
      </c>
      <c r="B3606" s="3">
        <v>2012</v>
      </c>
      <c r="C3606" s="22">
        <v>40923</v>
      </c>
      <c r="D3606" s="3" t="s">
        <v>1542</v>
      </c>
      <c r="E3606" s="3" t="s">
        <v>1531</v>
      </c>
      <c r="F3606" s="3">
        <v>5</v>
      </c>
      <c r="G3606" s="3">
        <v>3</v>
      </c>
      <c r="H3606" s="3" t="s">
        <v>218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1708</v>
      </c>
      <c r="B3607" s="3">
        <v>2012</v>
      </c>
      <c r="C3607" s="22">
        <v>40923</v>
      </c>
      <c r="D3607" s="3" t="s">
        <v>1542</v>
      </c>
      <c r="E3607" s="3" t="s">
        <v>1531</v>
      </c>
      <c r="F3607" s="3">
        <v>5</v>
      </c>
      <c r="G3607" s="3">
        <v>4</v>
      </c>
      <c r="H3607" s="3" t="s">
        <v>1675</v>
      </c>
      <c r="I3607" s="3" t="s">
        <v>40</v>
      </c>
      <c r="J3607" s="3">
        <v>26</v>
      </c>
      <c r="K3607" s="3"/>
    </row>
    <row r="3608" spans="1:11" x14ac:dyDescent="0.35">
      <c r="A3608" s="3" t="s">
        <v>1708</v>
      </c>
      <c r="B3608" s="3">
        <v>2012</v>
      </c>
      <c r="C3608" s="22">
        <v>40923</v>
      </c>
      <c r="D3608" s="3" t="s">
        <v>1542</v>
      </c>
      <c r="E3608" s="3" t="s">
        <v>1531</v>
      </c>
      <c r="F3608" s="3">
        <v>5</v>
      </c>
      <c r="G3608" s="3">
        <v>5</v>
      </c>
      <c r="H3608" s="3" t="s">
        <v>320</v>
      </c>
      <c r="I3608" s="3" t="s">
        <v>161</v>
      </c>
      <c r="J3608" s="3">
        <v>21.6</v>
      </c>
      <c r="K3608" s="3"/>
    </row>
    <row r="3609" spans="1:11" x14ac:dyDescent="0.35">
      <c r="A3609" s="3" t="s">
        <v>1708</v>
      </c>
      <c r="B3609" s="3">
        <v>2012</v>
      </c>
      <c r="C3609" s="22">
        <v>40923</v>
      </c>
      <c r="D3609" s="3" t="s">
        <v>1542</v>
      </c>
      <c r="E3609" s="3" t="s">
        <v>1531</v>
      </c>
      <c r="F3609" s="3">
        <v>5</v>
      </c>
      <c r="G3609" s="3">
        <v>6</v>
      </c>
      <c r="H3609" s="3" t="s">
        <v>1650</v>
      </c>
      <c r="I3609" s="3" t="s">
        <v>1651</v>
      </c>
      <c r="J3609" s="3">
        <v>27.8</v>
      </c>
      <c r="K3609" s="3"/>
    </row>
    <row r="3610" spans="1:11" x14ac:dyDescent="0.35">
      <c r="A3610" s="3" t="s">
        <v>1708</v>
      </c>
      <c r="B3610" s="3">
        <v>2012</v>
      </c>
      <c r="C3610" s="22">
        <v>40923</v>
      </c>
      <c r="D3610" s="3" t="s">
        <v>1542</v>
      </c>
      <c r="E3610" s="3" t="s">
        <v>1531</v>
      </c>
      <c r="F3610" s="3">
        <v>6</v>
      </c>
      <c r="G3610" s="3">
        <v>1</v>
      </c>
      <c r="H3610" s="3" t="s">
        <v>1626</v>
      </c>
      <c r="I3610" s="3" t="s">
        <v>1627</v>
      </c>
      <c r="J3610" s="3">
        <v>23.6</v>
      </c>
      <c r="K3610" s="3"/>
    </row>
    <row r="3611" spans="1:11" x14ac:dyDescent="0.35">
      <c r="A3611" s="3" t="s">
        <v>1708</v>
      </c>
      <c r="B3611" s="3">
        <v>2012</v>
      </c>
      <c r="C3611" s="22">
        <v>40923</v>
      </c>
      <c r="D3611" s="3" t="s">
        <v>1542</v>
      </c>
      <c r="E3611" s="3" t="s">
        <v>1531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1708</v>
      </c>
      <c r="B3612" s="3">
        <v>2012</v>
      </c>
      <c r="C3612" s="22">
        <v>40923</v>
      </c>
      <c r="D3612" s="3" t="s">
        <v>1542</v>
      </c>
      <c r="E3612" s="3" t="s">
        <v>1531</v>
      </c>
      <c r="F3612" s="3">
        <v>6</v>
      </c>
      <c r="G3612" s="3">
        <v>3</v>
      </c>
      <c r="H3612" s="3" t="s">
        <v>1696</v>
      </c>
      <c r="I3612" s="3" t="s">
        <v>175</v>
      </c>
      <c r="J3612" s="3">
        <v>19.3</v>
      </c>
      <c r="K3612" s="3"/>
    </row>
    <row r="3613" spans="1:11" x14ac:dyDescent="0.35">
      <c r="A3613" s="3" t="s">
        <v>1708</v>
      </c>
      <c r="B3613" s="3">
        <v>2012</v>
      </c>
      <c r="C3613" s="22">
        <v>40923</v>
      </c>
      <c r="D3613" s="3" t="s">
        <v>1542</v>
      </c>
      <c r="E3613" s="3" t="s">
        <v>1531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1708</v>
      </c>
      <c r="B3614" s="3">
        <v>2012</v>
      </c>
      <c r="C3614" s="22">
        <v>40923</v>
      </c>
      <c r="D3614" s="3" t="s">
        <v>1542</v>
      </c>
      <c r="E3614" s="3" t="s">
        <v>1531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1708</v>
      </c>
      <c r="B3615" s="3">
        <v>2012</v>
      </c>
      <c r="C3615" s="22">
        <v>40923</v>
      </c>
      <c r="D3615" s="3" t="s">
        <v>1542</v>
      </c>
      <c r="E3615" s="3" t="s">
        <v>1531</v>
      </c>
      <c r="F3615" s="3">
        <v>6</v>
      </c>
      <c r="G3615" s="3">
        <v>6</v>
      </c>
      <c r="H3615" s="3" t="s">
        <v>1716</v>
      </c>
      <c r="I3615" s="3" t="s">
        <v>175</v>
      </c>
      <c r="J3615" s="3">
        <v>23.2</v>
      </c>
      <c r="K3615" s="3"/>
    </row>
    <row r="3616" spans="1:11" x14ac:dyDescent="0.35">
      <c r="A3616" s="3" t="s">
        <v>1708</v>
      </c>
      <c r="B3616" s="3">
        <v>2012</v>
      </c>
      <c r="C3616" s="22">
        <v>40923</v>
      </c>
      <c r="D3616" s="3" t="s">
        <v>1542</v>
      </c>
      <c r="E3616" s="3" t="s">
        <v>1532</v>
      </c>
      <c r="F3616" s="3">
        <v>1</v>
      </c>
      <c r="G3616" s="3">
        <v>1</v>
      </c>
      <c r="H3616" s="3" t="s">
        <v>1608</v>
      </c>
      <c r="I3616" s="3" t="s">
        <v>1609</v>
      </c>
      <c r="J3616" s="3">
        <v>25.9</v>
      </c>
      <c r="K3616" s="3"/>
    </row>
    <row r="3617" spans="1:11" x14ac:dyDescent="0.35">
      <c r="A3617" s="3" t="s">
        <v>1708</v>
      </c>
      <c r="B3617" s="3">
        <v>2012</v>
      </c>
      <c r="C3617" s="22">
        <v>40923</v>
      </c>
      <c r="D3617" s="3" t="s">
        <v>1542</v>
      </c>
      <c r="E3617" s="3" t="s">
        <v>1532</v>
      </c>
      <c r="F3617" s="3">
        <v>1</v>
      </c>
      <c r="G3617" s="3">
        <v>2</v>
      </c>
      <c r="H3617" s="3" t="s">
        <v>1695</v>
      </c>
      <c r="I3617" s="3" t="s">
        <v>1669</v>
      </c>
      <c r="J3617" s="3"/>
      <c r="K3617" s="3"/>
    </row>
    <row r="3618" spans="1:11" x14ac:dyDescent="0.35">
      <c r="A3618" s="3" t="s">
        <v>1708</v>
      </c>
      <c r="B3618" s="3">
        <v>2012</v>
      </c>
      <c r="C3618" s="22">
        <v>40923</v>
      </c>
      <c r="D3618" s="3" t="s">
        <v>1542</v>
      </c>
      <c r="E3618" s="3" t="s">
        <v>1532</v>
      </c>
      <c r="F3618" s="3">
        <v>1</v>
      </c>
      <c r="G3618" s="3">
        <v>3</v>
      </c>
      <c r="H3618" s="3" t="s">
        <v>1667</v>
      </c>
      <c r="I3618" s="3" t="s">
        <v>1704</v>
      </c>
      <c r="J3618" s="3">
        <v>24.9</v>
      </c>
      <c r="K3618" s="3"/>
    </row>
    <row r="3619" spans="1:11" x14ac:dyDescent="0.35">
      <c r="A3619" s="3" t="s">
        <v>1708</v>
      </c>
      <c r="B3619" s="3">
        <v>2012</v>
      </c>
      <c r="C3619" s="22">
        <v>40923</v>
      </c>
      <c r="D3619" s="3" t="s">
        <v>1542</v>
      </c>
      <c r="E3619" s="3" t="s">
        <v>1532</v>
      </c>
      <c r="F3619" s="3">
        <v>1</v>
      </c>
      <c r="G3619" s="3">
        <v>4</v>
      </c>
      <c r="H3619" s="3" t="s">
        <v>1709</v>
      </c>
      <c r="I3619" s="3" t="s">
        <v>159</v>
      </c>
      <c r="J3619" s="3">
        <v>24.5</v>
      </c>
      <c r="K3619" s="3"/>
    </row>
    <row r="3620" spans="1:11" x14ac:dyDescent="0.35">
      <c r="A3620" s="3" t="s">
        <v>1708</v>
      </c>
      <c r="B3620" s="3">
        <v>2012</v>
      </c>
      <c r="C3620" s="22">
        <v>40923</v>
      </c>
      <c r="D3620" s="3" t="s">
        <v>1542</v>
      </c>
      <c r="E3620" s="3" t="s">
        <v>1532</v>
      </c>
      <c r="F3620" s="3">
        <v>1</v>
      </c>
      <c r="G3620" s="3">
        <v>5</v>
      </c>
      <c r="H3620" s="3" t="s">
        <v>1625</v>
      </c>
      <c r="I3620" s="3" t="s">
        <v>1611</v>
      </c>
      <c r="J3620" s="3">
        <v>22.9</v>
      </c>
      <c r="K3620" s="3"/>
    </row>
    <row r="3621" spans="1:11" x14ac:dyDescent="0.35">
      <c r="A3621" s="3" t="s">
        <v>1708</v>
      </c>
      <c r="B3621" s="3">
        <v>2012</v>
      </c>
      <c r="C3621" s="22">
        <v>40923</v>
      </c>
      <c r="D3621" s="3" t="s">
        <v>1542</v>
      </c>
      <c r="E3621" s="3" t="s">
        <v>1532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1708</v>
      </c>
      <c r="B3622" s="3">
        <v>2012</v>
      </c>
      <c r="C3622" s="22">
        <v>40923</v>
      </c>
      <c r="D3622" s="3" t="s">
        <v>1542</v>
      </c>
      <c r="E3622" s="3" t="s">
        <v>1532</v>
      </c>
      <c r="F3622" s="3">
        <v>2</v>
      </c>
      <c r="G3622" s="3">
        <v>1</v>
      </c>
      <c r="H3622" s="3" t="s">
        <v>1544</v>
      </c>
      <c r="I3622" s="3" t="s">
        <v>123</v>
      </c>
      <c r="J3622" s="3">
        <v>29.1</v>
      </c>
      <c r="K3622" s="3"/>
    </row>
    <row r="3623" spans="1:11" x14ac:dyDescent="0.35">
      <c r="A3623" s="3" t="s">
        <v>1708</v>
      </c>
      <c r="B3623" s="3">
        <v>2012</v>
      </c>
      <c r="C3623" s="22">
        <v>40923</v>
      </c>
      <c r="D3623" s="3" t="s">
        <v>1542</v>
      </c>
      <c r="E3623" s="3" t="s">
        <v>1532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1708</v>
      </c>
      <c r="B3624" s="3">
        <v>2012</v>
      </c>
      <c r="C3624" s="22">
        <v>40923</v>
      </c>
      <c r="D3624" s="3" t="s">
        <v>1542</v>
      </c>
      <c r="E3624" s="3" t="s">
        <v>1532</v>
      </c>
      <c r="F3624" s="3">
        <v>2</v>
      </c>
      <c r="G3624" s="3">
        <v>3</v>
      </c>
      <c r="H3624" s="3" t="s">
        <v>1694</v>
      </c>
      <c r="I3624" s="3" t="s">
        <v>38</v>
      </c>
      <c r="J3624" s="3">
        <v>26.6</v>
      </c>
      <c r="K3624" s="3"/>
    </row>
    <row r="3625" spans="1:11" x14ac:dyDescent="0.35">
      <c r="A3625" s="3" t="s">
        <v>1708</v>
      </c>
      <c r="B3625" s="3">
        <v>2012</v>
      </c>
      <c r="C3625" s="22">
        <v>40923</v>
      </c>
      <c r="D3625" s="3" t="s">
        <v>1542</v>
      </c>
      <c r="E3625" s="3" t="s">
        <v>1532</v>
      </c>
      <c r="F3625" s="3">
        <v>2</v>
      </c>
      <c r="G3625" s="3">
        <v>4</v>
      </c>
      <c r="H3625" s="3" t="s">
        <v>1646</v>
      </c>
      <c r="I3625" s="3" t="s">
        <v>1604</v>
      </c>
      <c r="J3625" s="3">
        <v>22</v>
      </c>
      <c r="K3625" s="3"/>
    </row>
    <row r="3626" spans="1:11" x14ac:dyDescent="0.35">
      <c r="A3626" s="3" t="s">
        <v>1708</v>
      </c>
      <c r="B3626" s="3">
        <v>2012</v>
      </c>
      <c r="C3626" s="22">
        <v>40923</v>
      </c>
      <c r="D3626" s="3" t="s">
        <v>1542</v>
      </c>
      <c r="E3626" s="3" t="s">
        <v>1532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1708</v>
      </c>
      <c r="B3627" s="3">
        <v>2012</v>
      </c>
      <c r="C3627" s="22">
        <v>40923</v>
      </c>
      <c r="D3627" s="3" t="s">
        <v>1542</v>
      </c>
      <c r="E3627" s="3" t="s">
        <v>1532</v>
      </c>
      <c r="F3627" s="3">
        <v>2</v>
      </c>
      <c r="G3627" s="3">
        <v>6</v>
      </c>
      <c r="H3627" s="3" t="s">
        <v>1626</v>
      </c>
      <c r="I3627" s="3" t="s">
        <v>1627</v>
      </c>
      <c r="J3627" s="3">
        <v>23.6</v>
      </c>
      <c r="K3627" s="3"/>
    </row>
    <row r="3628" spans="1:11" x14ac:dyDescent="0.35">
      <c r="A3628" s="3" t="s">
        <v>1708</v>
      </c>
      <c r="B3628" s="3">
        <v>2012</v>
      </c>
      <c r="C3628" s="22">
        <v>40923</v>
      </c>
      <c r="D3628" s="3" t="s">
        <v>1542</v>
      </c>
      <c r="E3628" s="3" t="s">
        <v>382</v>
      </c>
      <c r="F3628" s="3">
        <v>1</v>
      </c>
      <c r="G3628" s="3">
        <v>1</v>
      </c>
      <c r="H3628" s="3" t="s">
        <v>1608</v>
      </c>
      <c r="I3628" s="3" t="s">
        <v>1609</v>
      </c>
      <c r="J3628" s="3">
        <v>25.9</v>
      </c>
      <c r="K3628" s="3">
        <v>1</v>
      </c>
    </row>
    <row r="3629" spans="1:11" x14ac:dyDescent="0.35">
      <c r="A3629" s="3" t="s">
        <v>1708</v>
      </c>
      <c r="B3629" s="3">
        <v>2012</v>
      </c>
      <c r="C3629" s="22">
        <v>40923</v>
      </c>
      <c r="D3629" s="3" t="s">
        <v>1542</v>
      </c>
      <c r="E3629" s="3" t="s">
        <v>382</v>
      </c>
      <c r="F3629" s="3">
        <v>1</v>
      </c>
      <c r="G3629" s="3">
        <v>2</v>
      </c>
      <c r="H3629" s="3" t="s">
        <v>1544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1708</v>
      </c>
      <c r="B3630" s="3">
        <v>2012</v>
      </c>
      <c r="C3630" s="22">
        <v>40923</v>
      </c>
      <c r="D3630" s="3" t="s">
        <v>1542</v>
      </c>
      <c r="E3630" s="3" t="s">
        <v>382</v>
      </c>
      <c r="F3630" s="3">
        <v>1</v>
      </c>
      <c r="G3630" s="3">
        <v>3</v>
      </c>
      <c r="H3630" s="3" t="s">
        <v>1695</v>
      </c>
      <c r="I3630" s="3" t="s">
        <v>1669</v>
      </c>
      <c r="J3630" s="3"/>
      <c r="K3630" s="3">
        <v>3</v>
      </c>
    </row>
    <row r="3631" spans="1:11" x14ac:dyDescent="0.35">
      <c r="A3631" s="3" t="s">
        <v>1708</v>
      </c>
      <c r="B3631" s="3">
        <v>2012</v>
      </c>
      <c r="C3631" s="22">
        <v>40923</v>
      </c>
      <c r="D3631" s="3" t="s">
        <v>1542</v>
      </c>
      <c r="E3631" s="3" t="s">
        <v>382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1708</v>
      </c>
      <c r="B3632" s="3">
        <v>2012</v>
      </c>
      <c r="C3632" s="22">
        <v>40923</v>
      </c>
      <c r="D3632" s="3" t="s">
        <v>1542</v>
      </c>
      <c r="E3632" s="3" t="s">
        <v>382</v>
      </c>
      <c r="F3632" s="3">
        <v>1</v>
      </c>
      <c r="G3632" s="3">
        <v>5</v>
      </c>
      <c r="H3632" s="3" t="s">
        <v>1667</v>
      </c>
      <c r="I3632" s="3" t="s">
        <v>1704</v>
      </c>
      <c r="J3632" s="3">
        <v>24.9</v>
      </c>
      <c r="K3632" s="3">
        <v>5</v>
      </c>
    </row>
    <row r="3633" spans="1:11" x14ac:dyDescent="0.35">
      <c r="A3633" s="3" t="s">
        <v>1708</v>
      </c>
      <c r="B3633" s="3">
        <v>2012</v>
      </c>
      <c r="C3633" s="22">
        <v>40923</v>
      </c>
      <c r="D3633" s="3" t="s">
        <v>1542</v>
      </c>
      <c r="E3633" s="3" t="s">
        <v>382</v>
      </c>
      <c r="F3633" s="3">
        <v>1</v>
      </c>
      <c r="G3633" s="3">
        <v>6</v>
      </c>
      <c r="H3633" s="3" t="s">
        <v>1694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1708</v>
      </c>
      <c r="B3634" s="3">
        <v>2012</v>
      </c>
      <c r="C3634" s="22">
        <v>40923</v>
      </c>
      <c r="D3634" s="3" t="s">
        <v>1542</v>
      </c>
      <c r="E3634" s="3" t="s">
        <v>382</v>
      </c>
      <c r="F3634" s="3">
        <v>2</v>
      </c>
      <c r="G3634" s="3">
        <v>1</v>
      </c>
      <c r="H3634" s="3" t="s">
        <v>1646</v>
      </c>
      <c r="I3634" s="3" t="s">
        <v>1604</v>
      </c>
      <c r="J3634" s="3">
        <v>22</v>
      </c>
      <c r="K3634" s="3">
        <v>1</v>
      </c>
    </row>
    <row r="3635" spans="1:11" x14ac:dyDescent="0.35">
      <c r="A3635" s="3" t="s">
        <v>1708</v>
      </c>
      <c r="B3635" s="3">
        <v>2012</v>
      </c>
      <c r="C3635" s="22">
        <v>40923</v>
      </c>
      <c r="D3635" s="3" t="s">
        <v>1542</v>
      </c>
      <c r="E3635" s="3" t="s">
        <v>382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1708</v>
      </c>
      <c r="B3636" s="3">
        <v>2012</v>
      </c>
      <c r="C3636" s="22">
        <v>40923</v>
      </c>
      <c r="D3636" s="3" t="s">
        <v>1542</v>
      </c>
      <c r="E3636" s="3" t="s">
        <v>382</v>
      </c>
      <c r="F3636" s="3">
        <v>2</v>
      </c>
      <c r="G3636" s="3">
        <v>3</v>
      </c>
      <c r="H3636" s="3" t="s">
        <v>1709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1708</v>
      </c>
      <c r="B3637" s="3">
        <v>2012</v>
      </c>
      <c r="C3637" s="22">
        <v>40923</v>
      </c>
      <c r="D3637" s="3" t="s">
        <v>1542</v>
      </c>
      <c r="E3637" s="3" t="s">
        <v>382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1708</v>
      </c>
      <c r="B3638" s="3">
        <v>2012</v>
      </c>
      <c r="C3638" s="22">
        <v>40923</v>
      </c>
      <c r="D3638" s="3" t="s">
        <v>1542</v>
      </c>
      <c r="E3638" s="3" t="s">
        <v>382</v>
      </c>
      <c r="F3638" s="3">
        <v>2</v>
      </c>
      <c r="G3638" s="3">
        <v>5</v>
      </c>
      <c r="H3638" s="3" t="s">
        <v>1625</v>
      </c>
      <c r="I3638" s="3" t="s">
        <v>1611</v>
      </c>
      <c r="J3638" s="3">
        <v>22.9</v>
      </c>
      <c r="K3638" s="3">
        <v>5</v>
      </c>
    </row>
    <row r="3639" spans="1:11" x14ac:dyDescent="0.35">
      <c r="A3639" s="3" t="s">
        <v>1708</v>
      </c>
      <c r="B3639" s="3">
        <v>2012</v>
      </c>
      <c r="C3639" s="22">
        <v>40923</v>
      </c>
      <c r="D3639" s="3" t="s">
        <v>1542</v>
      </c>
      <c r="E3639" s="3" t="s">
        <v>382</v>
      </c>
      <c r="F3639" s="3">
        <v>2</v>
      </c>
      <c r="G3639" s="3">
        <v>6</v>
      </c>
      <c r="H3639" s="3" t="s">
        <v>1626</v>
      </c>
      <c r="I3639" s="3" t="s">
        <v>1627</v>
      </c>
      <c r="J3639" s="3">
        <v>23.6</v>
      </c>
      <c r="K3639" s="3">
        <v>6</v>
      </c>
    </row>
    <row r="3640" spans="1:11" x14ac:dyDescent="0.35">
      <c r="A3640" s="3" t="s">
        <v>1717</v>
      </c>
      <c r="B3640" s="3">
        <v>2012</v>
      </c>
      <c r="C3640" s="22">
        <v>40853</v>
      </c>
      <c r="D3640" s="3" t="s">
        <v>1542</v>
      </c>
      <c r="E3640" s="3" t="s">
        <v>471</v>
      </c>
      <c r="F3640" s="3">
        <v>1</v>
      </c>
      <c r="G3640" s="3">
        <v>1</v>
      </c>
      <c r="H3640" s="3" t="s">
        <v>1693</v>
      </c>
      <c r="I3640" s="3" t="s">
        <v>1604</v>
      </c>
      <c r="J3640" s="3"/>
      <c r="K3640" s="3"/>
    </row>
    <row r="3641" spans="1:11" x14ac:dyDescent="0.35">
      <c r="A3641" s="3" t="s">
        <v>1717</v>
      </c>
      <c r="B3641" s="3">
        <v>2012</v>
      </c>
      <c r="C3641" s="22">
        <v>40853</v>
      </c>
      <c r="D3641" s="3" t="s">
        <v>1542</v>
      </c>
      <c r="E3641" s="3" t="s">
        <v>471</v>
      </c>
      <c r="F3641" s="3">
        <v>1</v>
      </c>
      <c r="G3641" s="3">
        <v>2</v>
      </c>
      <c r="H3641" s="3" t="s">
        <v>1649</v>
      </c>
      <c r="I3641" s="3" t="s">
        <v>31</v>
      </c>
      <c r="J3641" s="3">
        <v>21.5</v>
      </c>
      <c r="K3641" s="3"/>
    </row>
    <row r="3642" spans="1:11" x14ac:dyDescent="0.35">
      <c r="A3642" s="3" t="s">
        <v>1717</v>
      </c>
      <c r="B3642" s="3">
        <v>2012</v>
      </c>
      <c r="C3642" s="22">
        <v>40853</v>
      </c>
      <c r="D3642" s="3" t="s">
        <v>1542</v>
      </c>
      <c r="E3642" s="3" t="s">
        <v>471</v>
      </c>
      <c r="F3642" s="3">
        <v>1</v>
      </c>
      <c r="G3642" s="3">
        <v>3</v>
      </c>
      <c r="H3642" s="3" t="s">
        <v>1675</v>
      </c>
      <c r="I3642" s="3" t="s">
        <v>40</v>
      </c>
      <c r="J3642" s="3">
        <v>25.8</v>
      </c>
      <c r="K3642" s="3"/>
    </row>
    <row r="3643" spans="1:11" x14ac:dyDescent="0.35">
      <c r="A3643" s="3" t="s">
        <v>1717</v>
      </c>
      <c r="B3643" s="3">
        <v>2012</v>
      </c>
      <c r="C3643" s="22">
        <v>40853</v>
      </c>
      <c r="D3643" s="3" t="s">
        <v>1542</v>
      </c>
      <c r="E3643" s="3" t="s">
        <v>471</v>
      </c>
      <c r="F3643" s="3">
        <v>1</v>
      </c>
      <c r="G3643" s="3">
        <v>4</v>
      </c>
      <c r="H3643" s="3" t="s">
        <v>1668</v>
      </c>
      <c r="I3643" s="3" t="s">
        <v>1669</v>
      </c>
      <c r="J3643" s="3">
        <v>19.7</v>
      </c>
      <c r="K3643" s="3"/>
    </row>
    <row r="3644" spans="1:11" x14ac:dyDescent="0.35">
      <c r="A3644" s="3" t="s">
        <v>1717</v>
      </c>
      <c r="B3644" s="3">
        <v>2012</v>
      </c>
      <c r="C3644" s="22">
        <v>40853</v>
      </c>
      <c r="D3644" s="3" t="s">
        <v>1542</v>
      </c>
      <c r="E3644" s="3" t="s">
        <v>471</v>
      </c>
      <c r="F3644" s="3">
        <v>1</v>
      </c>
      <c r="G3644" s="3">
        <v>5</v>
      </c>
      <c r="H3644" s="3" t="s">
        <v>1614</v>
      </c>
      <c r="I3644" s="3" t="s">
        <v>67</v>
      </c>
      <c r="J3644" s="3">
        <v>22.1</v>
      </c>
      <c r="K3644" s="3"/>
    </row>
    <row r="3645" spans="1:11" x14ac:dyDescent="0.35">
      <c r="A3645" s="3" t="s">
        <v>1717</v>
      </c>
      <c r="B3645" s="3">
        <v>2012</v>
      </c>
      <c r="C3645" s="22">
        <v>40853</v>
      </c>
      <c r="D3645" s="3" t="s">
        <v>1542</v>
      </c>
      <c r="E3645" s="3" t="s">
        <v>471</v>
      </c>
      <c r="F3645" s="3">
        <v>1</v>
      </c>
      <c r="G3645" s="3">
        <v>6</v>
      </c>
      <c r="H3645" s="3" t="s">
        <v>1718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1717</v>
      </c>
      <c r="B3646" s="3">
        <v>2012</v>
      </c>
      <c r="C3646" s="22">
        <v>40853</v>
      </c>
      <c r="D3646" s="3" t="s">
        <v>1542</v>
      </c>
      <c r="E3646" s="3" t="s">
        <v>471</v>
      </c>
      <c r="F3646" s="3">
        <v>2</v>
      </c>
      <c r="G3646" s="3">
        <v>1</v>
      </c>
      <c r="H3646" s="3" t="s">
        <v>418</v>
      </c>
      <c r="I3646" s="3" t="s">
        <v>36</v>
      </c>
      <c r="J3646" s="3">
        <v>23.8</v>
      </c>
      <c r="K3646" s="3"/>
    </row>
    <row r="3647" spans="1:11" x14ac:dyDescent="0.35">
      <c r="A3647" s="3" t="s">
        <v>1717</v>
      </c>
      <c r="B3647" s="3">
        <v>2012</v>
      </c>
      <c r="C3647" s="22">
        <v>40853</v>
      </c>
      <c r="D3647" s="3" t="s">
        <v>1542</v>
      </c>
      <c r="E3647" s="3" t="s">
        <v>471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1717</v>
      </c>
      <c r="B3648" s="3">
        <v>2012</v>
      </c>
      <c r="C3648" s="22">
        <v>40853</v>
      </c>
      <c r="D3648" s="3" t="s">
        <v>1542</v>
      </c>
      <c r="E3648" s="3" t="s">
        <v>471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1717</v>
      </c>
      <c r="B3649" s="3">
        <v>2012</v>
      </c>
      <c r="C3649" s="22">
        <v>40853</v>
      </c>
      <c r="D3649" s="3" t="s">
        <v>1542</v>
      </c>
      <c r="E3649" s="3" t="s">
        <v>471</v>
      </c>
      <c r="F3649" s="3">
        <v>2</v>
      </c>
      <c r="G3649" s="3">
        <v>4</v>
      </c>
      <c r="H3649" s="3" t="s">
        <v>1579</v>
      </c>
      <c r="I3649" s="3" t="s">
        <v>17</v>
      </c>
      <c r="J3649" s="3">
        <v>23.6</v>
      </c>
      <c r="K3649" s="3"/>
    </row>
    <row r="3650" spans="1:11" x14ac:dyDescent="0.35">
      <c r="A3650" s="3" t="s">
        <v>1717</v>
      </c>
      <c r="B3650" s="3">
        <v>2012</v>
      </c>
      <c r="C3650" s="22">
        <v>40853</v>
      </c>
      <c r="D3650" s="3" t="s">
        <v>1542</v>
      </c>
      <c r="E3650" s="3" t="s">
        <v>471</v>
      </c>
      <c r="F3650" s="3">
        <v>2</v>
      </c>
      <c r="G3650" s="3">
        <v>5</v>
      </c>
      <c r="H3650" s="3" t="s">
        <v>1711</v>
      </c>
      <c r="I3650" s="3" t="s">
        <v>1712</v>
      </c>
      <c r="J3650" s="3">
        <v>26.2</v>
      </c>
      <c r="K3650" s="3"/>
    </row>
    <row r="3651" spans="1:11" x14ac:dyDescent="0.35">
      <c r="A3651" s="3" t="s">
        <v>1717</v>
      </c>
      <c r="B3651" s="3">
        <v>2012</v>
      </c>
      <c r="C3651" s="22">
        <v>40853</v>
      </c>
      <c r="D3651" s="3" t="s">
        <v>1542</v>
      </c>
      <c r="E3651" s="3" t="s">
        <v>471</v>
      </c>
      <c r="F3651" s="3">
        <v>2</v>
      </c>
      <c r="G3651" s="3">
        <v>6</v>
      </c>
      <c r="H3651" s="3" t="s">
        <v>1628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1717</v>
      </c>
      <c r="B3652" s="3">
        <v>2012</v>
      </c>
      <c r="C3652" s="22">
        <v>40853</v>
      </c>
      <c r="D3652" s="3" t="s">
        <v>1542</v>
      </c>
      <c r="E3652" s="3" t="s">
        <v>471</v>
      </c>
      <c r="F3652" s="3">
        <v>2</v>
      </c>
      <c r="G3652" s="3">
        <v>7</v>
      </c>
      <c r="H3652" s="3" t="s">
        <v>320</v>
      </c>
      <c r="I3652" s="3" t="s">
        <v>161</v>
      </c>
      <c r="J3652" s="3">
        <v>21.4</v>
      </c>
      <c r="K3652" s="3"/>
    </row>
    <row r="3653" spans="1:11" x14ac:dyDescent="0.35">
      <c r="A3653" s="3" t="s">
        <v>1717</v>
      </c>
      <c r="B3653" s="3">
        <v>2012</v>
      </c>
      <c r="C3653" s="22">
        <v>40853</v>
      </c>
      <c r="D3653" s="3" t="s">
        <v>1542</v>
      </c>
      <c r="E3653" s="3" t="s">
        <v>471</v>
      </c>
      <c r="F3653" s="3">
        <v>3</v>
      </c>
      <c r="G3653" s="3">
        <v>1</v>
      </c>
      <c r="H3653" s="3" t="s">
        <v>1631</v>
      </c>
      <c r="I3653" s="3" t="s">
        <v>175</v>
      </c>
      <c r="J3653" s="3">
        <v>26.1</v>
      </c>
      <c r="K3653" s="3"/>
    </row>
    <row r="3654" spans="1:11" x14ac:dyDescent="0.35">
      <c r="A3654" s="3" t="s">
        <v>1717</v>
      </c>
      <c r="B3654" s="3">
        <v>2012</v>
      </c>
      <c r="C3654" s="22">
        <v>40853</v>
      </c>
      <c r="D3654" s="3" t="s">
        <v>1542</v>
      </c>
      <c r="E3654" s="3" t="s">
        <v>471</v>
      </c>
      <c r="F3654" s="3">
        <v>3</v>
      </c>
      <c r="G3654" s="3">
        <v>2</v>
      </c>
      <c r="H3654" s="3" t="s">
        <v>1667</v>
      </c>
      <c r="I3654" s="3" t="s">
        <v>1704</v>
      </c>
      <c r="J3654" s="3">
        <v>24.7</v>
      </c>
      <c r="K3654" s="3"/>
    </row>
    <row r="3655" spans="1:11" x14ac:dyDescent="0.35">
      <c r="A3655" s="3" t="s">
        <v>1717</v>
      </c>
      <c r="B3655" s="3">
        <v>2012</v>
      </c>
      <c r="C3655" s="22">
        <v>40853</v>
      </c>
      <c r="D3655" s="3" t="s">
        <v>1542</v>
      </c>
      <c r="E3655" s="3" t="s">
        <v>471</v>
      </c>
      <c r="F3655" s="3">
        <v>3</v>
      </c>
      <c r="G3655" s="3">
        <v>3</v>
      </c>
      <c r="H3655" s="3" t="s">
        <v>1695</v>
      </c>
      <c r="I3655" s="3" t="s">
        <v>1669</v>
      </c>
      <c r="J3655" s="3"/>
      <c r="K3655" s="3"/>
    </row>
    <row r="3656" spans="1:11" x14ac:dyDescent="0.35">
      <c r="A3656" s="3" t="s">
        <v>1717</v>
      </c>
      <c r="B3656" s="3">
        <v>2012</v>
      </c>
      <c r="C3656" s="22">
        <v>40853</v>
      </c>
      <c r="D3656" s="3" t="s">
        <v>1542</v>
      </c>
      <c r="E3656" s="3" t="s">
        <v>471</v>
      </c>
      <c r="F3656" s="3">
        <v>3</v>
      </c>
      <c r="G3656" s="3">
        <v>4</v>
      </c>
      <c r="H3656" s="3" t="s">
        <v>1703</v>
      </c>
      <c r="I3656" s="3" t="s">
        <v>1656</v>
      </c>
      <c r="J3656" s="3"/>
      <c r="K3656" s="3"/>
    </row>
    <row r="3657" spans="1:11" x14ac:dyDescent="0.35">
      <c r="A3657" s="3" t="s">
        <v>1717</v>
      </c>
      <c r="B3657" s="3">
        <v>2012</v>
      </c>
      <c r="C3657" s="22">
        <v>40853</v>
      </c>
      <c r="D3657" s="3" t="s">
        <v>1542</v>
      </c>
      <c r="E3657" s="3" t="s">
        <v>471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1717</v>
      </c>
      <c r="B3658" s="3">
        <v>2012</v>
      </c>
      <c r="C3658" s="22">
        <v>40853</v>
      </c>
      <c r="D3658" s="3" t="s">
        <v>1542</v>
      </c>
      <c r="E3658" s="3" t="s">
        <v>471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1717</v>
      </c>
      <c r="B3659" s="3">
        <v>2012</v>
      </c>
      <c r="C3659" s="22">
        <v>40853</v>
      </c>
      <c r="D3659" s="3" t="s">
        <v>1542</v>
      </c>
      <c r="E3659" s="3" t="s">
        <v>471</v>
      </c>
      <c r="F3659" s="3">
        <v>4</v>
      </c>
      <c r="G3659" s="3">
        <v>1</v>
      </c>
      <c r="H3659" s="3" t="s">
        <v>1623</v>
      </c>
      <c r="I3659" s="3" t="s">
        <v>36</v>
      </c>
      <c r="J3659" s="3">
        <v>28.1</v>
      </c>
      <c r="K3659" s="3"/>
    </row>
    <row r="3660" spans="1:11" x14ac:dyDescent="0.35">
      <c r="A3660" s="3" t="s">
        <v>1717</v>
      </c>
      <c r="B3660" s="3">
        <v>2012</v>
      </c>
      <c r="C3660" s="22">
        <v>40853</v>
      </c>
      <c r="D3660" s="3" t="s">
        <v>1542</v>
      </c>
      <c r="E3660" s="3" t="s">
        <v>471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1717</v>
      </c>
      <c r="B3661" s="3">
        <v>2012</v>
      </c>
      <c r="C3661" s="22">
        <v>40853</v>
      </c>
      <c r="D3661" s="3" t="s">
        <v>1542</v>
      </c>
      <c r="E3661" s="3" t="s">
        <v>471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1717</v>
      </c>
      <c r="B3662" s="3">
        <v>2012</v>
      </c>
      <c r="C3662" s="22">
        <v>40853</v>
      </c>
      <c r="D3662" s="3" t="s">
        <v>1542</v>
      </c>
      <c r="E3662" s="3" t="s">
        <v>471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1717</v>
      </c>
      <c r="B3663" s="3">
        <v>2012</v>
      </c>
      <c r="C3663" s="22">
        <v>40853</v>
      </c>
      <c r="D3663" s="3" t="s">
        <v>1542</v>
      </c>
      <c r="E3663" s="3" t="s">
        <v>471</v>
      </c>
      <c r="F3663" s="3">
        <v>4</v>
      </c>
      <c r="G3663" s="3">
        <v>5</v>
      </c>
      <c r="H3663" s="3" t="s">
        <v>1690</v>
      </c>
      <c r="I3663" s="3" t="s">
        <v>1660</v>
      </c>
      <c r="J3663" s="3">
        <v>27.3</v>
      </c>
      <c r="K3663" s="3"/>
    </row>
    <row r="3664" spans="1:11" x14ac:dyDescent="0.35">
      <c r="A3664" s="3" t="s">
        <v>1717</v>
      </c>
      <c r="B3664" s="3">
        <v>2012</v>
      </c>
      <c r="C3664" s="22">
        <v>40853</v>
      </c>
      <c r="D3664" s="3" t="s">
        <v>1542</v>
      </c>
      <c r="E3664" s="3" t="s">
        <v>471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1717</v>
      </c>
      <c r="B3665" s="3">
        <v>2012</v>
      </c>
      <c r="C3665" s="22">
        <v>40853</v>
      </c>
      <c r="D3665" s="3" t="s">
        <v>1542</v>
      </c>
      <c r="E3665" s="3" t="s">
        <v>471</v>
      </c>
      <c r="F3665" s="3">
        <v>5</v>
      </c>
      <c r="G3665" s="3">
        <v>1</v>
      </c>
      <c r="H3665" s="3" t="s">
        <v>1592</v>
      </c>
      <c r="I3665" s="3" t="s">
        <v>15</v>
      </c>
      <c r="J3665" s="3">
        <v>21</v>
      </c>
      <c r="K3665" s="3"/>
    </row>
    <row r="3666" spans="1:11" x14ac:dyDescent="0.35">
      <c r="A3666" s="3" t="s">
        <v>1717</v>
      </c>
      <c r="B3666" s="3">
        <v>2012</v>
      </c>
      <c r="C3666" s="22">
        <v>40853</v>
      </c>
      <c r="D3666" s="3" t="s">
        <v>1542</v>
      </c>
      <c r="E3666" s="3" t="s">
        <v>471</v>
      </c>
      <c r="F3666" s="3">
        <v>5</v>
      </c>
      <c r="G3666" s="3">
        <v>2</v>
      </c>
      <c r="H3666" s="3" t="s">
        <v>1544</v>
      </c>
      <c r="I3666" s="3" t="s">
        <v>123</v>
      </c>
      <c r="J3666" s="3">
        <v>28.9</v>
      </c>
      <c r="K3666" s="3"/>
    </row>
    <row r="3667" spans="1:11" x14ac:dyDescent="0.35">
      <c r="A3667" s="3" t="s">
        <v>1717</v>
      </c>
      <c r="B3667" s="3">
        <v>2012</v>
      </c>
      <c r="C3667" s="22">
        <v>40853</v>
      </c>
      <c r="D3667" s="3" t="s">
        <v>1542</v>
      </c>
      <c r="E3667" s="3" t="s">
        <v>471</v>
      </c>
      <c r="F3667" s="3">
        <v>5</v>
      </c>
      <c r="G3667" s="3">
        <v>3</v>
      </c>
      <c r="H3667" s="3" t="s">
        <v>1682</v>
      </c>
      <c r="I3667" s="3" t="s">
        <v>1660</v>
      </c>
      <c r="J3667" s="3">
        <v>31.5</v>
      </c>
      <c r="K3667" s="3"/>
    </row>
    <row r="3668" spans="1:11" x14ac:dyDescent="0.35">
      <c r="A3668" s="3" t="s">
        <v>1717</v>
      </c>
      <c r="B3668" s="3">
        <v>2012</v>
      </c>
      <c r="C3668" s="22">
        <v>40853</v>
      </c>
      <c r="D3668" s="3" t="s">
        <v>1542</v>
      </c>
      <c r="E3668" s="3" t="s">
        <v>471</v>
      </c>
      <c r="F3668" s="3">
        <v>5</v>
      </c>
      <c r="G3668" s="3">
        <v>4</v>
      </c>
      <c r="H3668" s="3" t="s">
        <v>1706</v>
      </c>
      <c r="I3668" s="3" t="s">
        <v>1648</v>
      </c>
      <c r="J3668" s="3">
        <v>23.5</v>
      </c>
      <c r="K3668" s="3"/>
    </row>
    <row r="3669" spans="1:11" x14ac:dyDescent="0.35">
      <c r="A3669" s="3" t="s">
        <v>1717</v>
      </c>
      <c r="B3669" s="3">
        <v>2012</v>
      </c>
      <c r="C3669" s="22">
        <v>40853</v>
      </c>
      <c r="D3669" s="3" t="s">
        <v>1542</v>
      </c>
      <c r="E3669" s="3" t="s">
        <v>471</v>
      </c>
      <c r="F3669" s="3">
        <v>5</v>
      </c>
      <c r="G3669" s="3">
        <v>5</v>
      </c>
      <c r="H3669" s="3" t="s">
        <v>1593</v>
      </c>
      <c r="I3669" s="3" t="s">
        <v>40</v>
      </c>
      <c r="J3669" s="3">
        <v>20.8</v>
      </c>
      <c r="K3669" s="3"/>
    </row>
    <row r="3670" spans="1:11" x14ac:dyDescent="0.35">
      <c r="A3670" s="3" t="s">
        <v>1717</v>
      </c>
      <c r="B3670" s="3">
        <v>2012</v>
      </c>
      <c r="C3670" s="22">
        <v>40853</v>
      </c>
      <c r="D3670" s="3" t="s">
        <v>1542</v>
      </c>
      <c r="E3670" s="3" t="s">
        <v>471</v>
      </c>
      <c r="F3670" s="3">
        <v>5</v>
      </c>
      <c r="G3670" s="3">
        <v>6</v>
      </c>
      <c r="H3670" s="3" t="s">
        <v>1705</v>
      </c>
      <c r="I3670" s="3" t="s">
        <v>175</v>
      </c>
      <c r="J3670" s="3">
        <v>23.1</v>
      </c>
      <c r="K3670" s="3"/>
    </row>
    <row r="3671" spans="1:11" x14ac:dyDescent="0.35">
      <c r="A3671" s="3" t="s">
        <v>1717</v>
      </c>
      <c r="B3671" s="3">
        <v>2012</v>
      </c>
      <c r="C3671" s="22">
        <v>40853</v>
      </c>
      <c r="D3671" s="3" t="s">
        <v>1542</v>
      </c>
      <c r="E3671" s="3" t="s">
        <v>471</v>
      </c>
      <c r="F3671" s="3">
        <v>6</v>
      </c>
      <c r="G3671" s="3">
        <v>1</v>
      </c>
      <c r="H3671" s="3" t="s">
        <v>1691</v>
      </c>
      <c r="I3671" s="3" t="s">
        <v>1627</v>
      </c>
      <c r="J3671" s="3">
        <v>28.1</v>
      </c>
      <c r="K3671" s="3"/>
    </row>
    <row r="3672" spans="1:11" x14ac:dyDescent="0.35">
      <c r="A3672" s="3" t="s">
        <v>1717</v>
      </c>
      <c r="B3672" s="3">
        <v>2012</v>
      </c>
      <c r="C3672" s="22">
        <v>40853</v>
      </c>
      <c r="D3672" s="3" t="s">
        <v>1542</v>
      </c>
      <c r="E3672" s="3" t="s">
        <v>471</v>
      </c>
      <c r="F3672" s="3">
        <v>6</v>
      </c>
      <c r="G3672" s="3">
        <v>2</v>
      </c>
      <c r="H3672" s="3" t="s">
        <v>1639</v>
      </c>
      <c r="I3672" s="3" t="s">
        <v>1640</v>
      </c>
      <c r="J3672" s="3">
        <v>21</v>
      </c>
      <c r="K3672" s="3"/>
    </row>
    <row r="3673" spans="1:11" x14ac:dyDescent="0.35">
      <c r="A3673" s="3" t="s">
        <v>1717</v>
      </c>
      <c r="B3673" s="3">
        <v>2012</v>
      </c>
      <c r="C3673" s="22">
        <v>40853</v>
      </c>
      <c r="D3673" s="3" t="s">
        <v>1542</v>
      </c>
      <c r="E3673" s="3" t="s">
        <v>471</v>
      </c>
      <c r="F3673" s="3">
        <v>6</v>
      </c>
      <c r="G3673" s="3">
        <v>3</v>
      </c>
      <c r="H3673" s="3" t="s">
        <v>1625</v>
      </c>
      <c r="I3673" s="3" t="s">
        <v>1611</v>
      </c>
      <c r="J3673" s="3">
        <v>22.7</v>
      </c>
      <c r="K3673" s="3"/>
    </row>
    <row r="3674" spans="1:11" x14ac:dyDescent="0.35">
      <c r="A3674" s="3" t="s">
        <v>1717</v>
      </c>
      <c r="B3674" s="3">
        <v>2012</v>
      </c>
      <c r="C3674" s="22">
        <v>40853</v>
      </c>
      <c r="D3674" s="3" t="s">
        <v>1542</v>
      </c>
      <c r="E3674" s="3" t="s">
        <v>471</v>
      </c>
      <c r="F3674" s="3">
        <v>6</v>
      </c>
      <c r="G3674" s="3">
        <v>4</v>
      </c>
      <c r="H3674" s="3" t="s">
        <v>1719</v>
      </c>
      <c r="I3674" s="3" t="s">
        <v>21</v>
      </c>
      <c r="J3674" s="3">
        <v>23.5</v>
      </c>
      <c r="K3674" s="3"/>
    </row>
    <row r="3675" spans="1:11" x14ac:dyDescent="0.35">
      <c r="A3675" s="3" t="s">
        <v>1717</v>
      </c>
      <c r="B3675" s="3">
        <v>2012</v>
      </c>
      <c r="C3675" s="22">
        <v>40853</v>
      </c>
      <c r="D3675" s="3" t="s">
        <v>1542</v>
      </c>
      <c r="E3675" s="3" t="s">
        <v>471</v>
      </c>
      <c r="F3675" s="3">
        <v>6</v>
      </c>
      <c r="G3675" s="3">
        <v>5</v>
      </c>
      <c r="H3675" s="3" t="s">
        <v>1687</v>
      </c>
      <c r="I3675" s="3" t="s">
        <v>1688</v>
      </c>
      <c r="J3675" s="3"/>
      <c r="K3675" s="3"/>
    </row>
    <row r="3676" spans="1:11" x14ac:dyDescent="0.35">
      <c r="A3676" s="3" t="s">
        <v>1717</v>
      </c>
      <c r="B3676" s="3">
        <v>2012</v>
      </c>
      <c r="C3676" s="22">
        <v>40853</v>
      </c>
      <c r="D3676" s="3" t="s">
        <v>1542</v>
      </c>
      <c r="E3676" s="3" t="s">
        <v>471</v>
      </c>
      <c r="F3676" s="3">
        <v>6</v>
      </c>
      <c r="G3676" s="3">
        <v>6</v>
      </c>
      <c r="H3676" s="3" t="s">
        <v>1713</v>
      </c>
      <c r="I3676" s="3" t="s">
        <v>1714</v>
      </c>
      <c r="J3676" s="3">
        <v>24.3</v>
      </c>
      <c r="K3676" s="3"/>
    </row>
    <row r="3677" spans="1:11" x14ac:dyDescent="0.35">
      <c r="A3677" s="3" t="s">
        <v>1717</v>
      </c>
      <c r="B3677" s="3">
        <v>2012</v>
      </c>
      <c r="C3677" s="22">
        <v>40853</v>
      </c>
      <c r="D3677" s="3" t="s">
        <v>1542</v>
      </c>
      <c r="E3677" s="3" t="s">
        <v>1531</v>
      </c>
      <c r="F3677" s="3">
        <v>1</v>
      </c>
      <c r="G3677" s="3">
        <v>1</v>
      </c>
      <c r="H3677" s="3" t="s">
        <v>1690</v>
      </c>
      <c r="I3677" s="3" t="s">
        <v>1660</v>
      </c>
      <c r="J3677" s="3">
        <v>27.3</v>
      </c>
      <c r="K3677" s="3"/>
    </row>
    <row r="3678" spans="1:11" x14ac:dyDescent="0.35">
      <c r="A3678" s="3" t="s">
        <v>1717</v>
      </c>
      <c r="B3678" s="3">
        <v>2012</v>
      </c>
      <c r="C3678" s="22">
        <v>40853</v>
      </c>
      <c r="D3678" s="3" t="s">
        <v>1542</v>
      </c>
      <c r="E3678" s="3" t="s">
        <v>1531</v>
      </c>
      <c r="F3678" s="3">
        <v>1</v>
      </c>
      <c r="G3678" s="3">
        <v>2</v>
      </c>
      <c r="H3678" s="3" t="s">
        <v>1625</v>
      </c>
      <c r="I3678" s="3" t="s">
        <v>1611</v>
      </c>
      <c r="J3678" s="3">
        <v>22.7</v>
      </c>
      <c r="K3678" s="3"/>
    </row>
    <row r="3679" spans="1:11" x14ac:dyDescent="0.35">
      <c r="A3679" s="3" t="s">
        <v>1717</v>
      </c>
      <c r="B3679" s="3">
        <v>2012</v>
      </c>
      <c r="C3679" s="22">
        <v>40853</v>
      </c>
      <c r="D3679" s="3" t="s">
        <v>1542</v>
      </c>
      <c r="E3679" s="3" t="s">
        <v>1531</v>
      </c>
      <c r="F3679" s="3">
        <v>1</v>
      </c>
      <c r="G3679" s="3">
        <v>3</v>
      </c>
      <c r="H3679" s="3" t="s">
        <v>1649</v>
      </c>
      <c r="I3679" s="3" t="s">
        <v>31</v>
      </c>
      <c r="J3679" s="3">
        <v>21.5</v>
      </c>
      <c r="K3679" s="3"/>
    </row>
    <row r="3680" spans="1:11" x14ac:dyDescent="0.35">
      <c r="A3680" s="3" t="s">
        <v>1717</v>
      </c>
      <c r="B3680" s="3">
        <v>2012</v>
      </c>
      <c r="C3680" s="22">
        <v>40853</v>
      </c>
      <c r="D3680" s="3" t="s">
        <v>1542</v>
      </c>
      <c r="E3680" s="3" t="s">
        <v>1531</v>
      </c>
      <c r="F3680" s="3">
        <v>1</v>
      </c>
      <c r="G3680" s="3">
        <v>4</v>
      </c>
      <c r="H3680" s="3" t="s">
        <v>1706</v>
      </c>
      <c r="I3680" s="3" t="s">
        <v>1648</v>
      </c>
      <c r="J3680" s="3">
        <v>23.5</v>
      </c>
      <c r="K3680" s="3"/>
    </row>
    <row r="3681" spans="1:11" x14ac:dyDescent="0.35">
      <c r="A3681" s="3" t="s">
        <v>1717</v>
      </c>
      <c r="B3681" s="3">
        <v>2012</v>
      </c>
      <c r="C3681" s="22">
        <v>40853</v>
      </c>
      <c r="D3681" s="3" t="s">
        <v>1542</v>
      </c>
      <c r="E3681" s="3" t="s">
        <v>1531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1717</v>
      </c>
      <c r="B3682" s="3">
        <v>2012</v>
      </c>
      <c r="C3682" s="22">
        <v>40853</v>
      </c>
      <c r="D3682" s="3" t="s">
        <v>1542</v>
      </c>
      <c r="E3682" s="3" t="s">
        <v>1531</v>
      </c>
      <c r="F3682" s="3">
        <v>2</v>
      </c>
      <c r="G3682" s="3">
        <v>1</v>
      </c>
      <c r="H3682" s="3" t="s">
        <v>1628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1717</v>
      </c>
      <c r="B3683" s="3">
        <v>2012</v>
      </c>
      <c r="C3683" s="22">
        <v>40853</v>
      </c>
      <c r="D3683" s="3" t="s">
        <v>1542</v>
      </c>
      <c r="E3683" s="3" t="s">
        <v>1531</v>
      </c>
      <c r="F3683" s="3">
        <v>2</v>
      </c>
      <c r="G3683" s="3">
        <v>2</v>
      </c>
      <c r="H3683" s="3" t="s">
        <v>1682</v>
      </c>
      <c r="I3683" s="3" t="s">
        <v>1660</v>
      </c>
      <c r="J3683" s="3">
        <v>31.5</v>
      </c>
      <c r="K3683" s="3"/>
    </row>
    <row r="3684" spans="1:11" x14ac:dyDescent="0.35">
      <c r="A3684" s="3" t="s">
        <v>1717</v>
      </c>
      <c r="B3684" s="3">
        <v>2012</v>
      </c>
      <c r="C3684" s="22">
        <v>40853</v>
      </c>
      <c r="D3684" s="3" t="s">
        <v>1542</v>
      </c>
      <c r="E3684" s="3" t="s">
        <v>1531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1717</v>
      </c>
      <c r="B3685" s="3">
        <v>2012</v>
      </c>
      <c r="C3685" s="22">
        <v>40853</v>
      </c>
      <c r="D3685" s="3" t="s">
        <v>1542</v>
      </c>
      <c r="E3685" s="3" t="s">
        <v>1531</v>
      </c>
      <c r="F3685" s="3">
        <v>2</v>
      </c>
      <c r="G3685" s="3">
        <v>4</v>
      </c>
      <c r="H3685" s="3" t="s">
        <v>1711</v>
      </c>
      <c r="I3685" s="3" t="s">
        <v>1712</v>
      </c>
      <c r="J3685" s="3">
        <v>26.2</v>
      </c>
      <c r="K3685" s="3"/>
    </row>
    <row r="3686" spans="1:11" x14ac:dyDescent="0.35">
      <c r="A3686" s="3" t="s">
        <v>1717</v>
      </c>
      <c r="B3686" s="3">
        <v>2012</v>
      </c>
      <c r="C3686" s="22">
        <v>40853</v>
      </c>
      <c r="D3686" s="3" t="s">
        <v>1542</v>
      </c>
      <c r="E3686" s="3" t="s">
        <v>1531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1717</v>
      </c>
      <c r="B3687" s="3">
        <v>2012</v>
      </c>
      <c r="C3687" s="22">
        <v>40853</v>
      </c>
      <c r="D3687" s="3" t="s">
        <v>1542</v>
      </c>
      <c r="E3687" s="3" t="s">
        <v>1531</v>
      </c>
      <c r="F3687" s="3">
        <v>3</v>
      </c>
      <c r="G3687" s="3">
        <v>1</v>
      </c>
      <c r="H3687" s="3" t="s">
        <v>1667</v>
      </c>
      <c r="I3687" s="3" t="s">
        <v>1704</v>
      </c>
      <c r="J3687" s="3">
        <v>24.7</v>
      </c>
      <c r="K3687" s="3"/>
    </row>
    <row r="3688" spans="1:11" x14ac:dyDescent="0.35">
      <c r="A3688" s="3" t="s">
        <v>1717</v>
      </c>
      <c r="B3688" s="3">
        <v>2012</v>
      </c>
      <c r="C3688" s="22">
        <v>40853</v>
      </c>
      <c r="D3688" s="3" t="s">
        <v>1542</v>
      </c>
      <c r="E3688" s="3" t="s">
        <v>1531</v>
      </c>
      <c r="F3688" s="3">
        <v>3</v>
      </c>
      <c r="G3688" s="3">
        <v>2</v>
      </c>
      <c r="H3688" s="3" t="s">
        <v>1703</v>
      </c>
      <c r="I3688" s="3" t="s">
        <v>1656</v>
      </c>
      <c r="J3688" s="3"/>
      <c r="K3688" s="3"/>
    </row>
    <row r="3689" spans="1:11" x14ac:dyDescent="0.35">
      <c r="A3689" s="3" t="s">
        <v>1717</v>
      </c>
      <c r="B3689" s="3">
        <v>2012</v>
      </c>
      <c r="C3689" s="22">
        <v>40853</v>
      </c>
      <c r="D3689" s="3" t="s">
        <v>1542</v>
      </c>
      <c r="E3689" s="3" t="s">
        <v>1531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1717</v>
      </c>
      <c r="B3690" s="3">
        <v>2012</v>
      </c>
      <c r="C3690" s="22">
        <v>40853</v>
      </c>
      <c r="D3690" s="3" t="s">
        <v>1542</v>
      </c>
      <c r="E3690" s="3" t="s">
        <v>1531</v>
      </c>
      <c r="F3690" s="3">
        <v>3</v>
      </c>
      <c r="G3690" s="3">
        <v>4</v>
      </c>
      <c r="H3690" s="3" t="s">
        <v>1718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1717</v>
      </c>
      <c r="B3691" s="3">
        <v>2012</v>
      </c>
      <c r="C3691" s="22">
        <v>40853</v>
      </c>
      <c r="D3691" s="3" t="s">
        <v>1542</v>
      </c>
      <c r="E3691" s="3" t="s">
        <v>1531</v>
      </c>
      <c r="F3691" s="3">
        <v>3</v>
      </c>
      <c r="G3691" s="3">
        <v>5</v>
      </c>
      <c r="H3691" s="3" t="s">
        <v>1675</v>
      </c>
      <c r="I3691" s="3" t="s">
        <v>40</v>
      </c>
      <c r="J3691" s="3">
        <v>25.8</v>
      </c>
      <c r="K3691" s="3"/>
    </row>
    <row r="3692" spans="1:11" x14ac:dyDescent="0.35">
      <c r="A3692" s="3" t="s">
        <v>1717</v>
      </c>
      <c r="B3692" s="3">
        <v>2012</v>
      </c>
      <c r="C3692" s="22">
        <v>40853</v>
      </c>
      <c r="D3692" s="3" t="s">
        <v>1542</v>
      </c>
      <c r="E3692" s="3" t="s">
        <v>1531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1717</v>
      </c>
      <c r="B3693" s="3">
        <v>2012</v>
      </c>
      <c r="C3693" s="22">
        <v>40853</v>
      </c>
      <c r="D3693" s="3" t="s">
        <v>1542</v>
      </c>
      <c r="E3693" s="3" t="s">
        <v>1531</v>
      </c>
      <c r="F3693" s="3">
        <v>4</v>
      </c>
      <c r="G3693" s="3">
        <v>2</v>
      </c>
      <c r="H3693" s="3" t="s">
        <v>1579</v>
      </c>
      <c r="I3693" s="3" t="s">
        <v>17</v>
      </c>
      <c r="J3693" s="3">
        <v>23.6</v>
      </c>
      <c r="K3693" s="3"/>
    </row>
    <row r="3694" spans="1:11" x14ac:dyDescent="0.35">
      <c r="A3694" s="3" t="s">
        <v>1717</v>
      </c>
      <c r="B3694" s="3">
        <v>2012</v>
      </c>
      <c r="C3694" s="22">
        <v>40853</v>
      </c>
      <c r="D3694" s="3" t="s">
        <v>1542</v>
      </c>
      <c r="E3694" s="3" t="s">
        <v>1531</v>
      </c>
      <c r="F3694" s="3">
        <v>4</v>
      </c>
      <c r="G3694" s="3">
        <v>3</v>
      </c>
      <c r="H3694" s="3" t="s">
        <v>1614</v>
      </c>
      <c r="I3694" s="3" t="s">
        <v>67</v>
      </c>
      <c r="J3694" s="3">
        <v>22.1</v>
      </c>
      <c r="K3694" s="3"/>
    </row>
    <row r="3695" spans="1:11" x14ac:dyDescent="0.35">
      <c r="A3695" s="3" t="s">
        <v>1717</v>
      </c>
      <c r="B3695" s="3">
        <v>2012</v>
      </c>
      <c r="C3695" s="22">
        <v>40853</v>
      </c>
      <c r="D3695" s="3" t="s">
        <v>1542</v>
      </c>
      <c r="E3695" s="3" t="s">
        <v>1531</v>
      </c>
      <c r="F3695" s="3">
        <v>4</v>
      </c>
      <c r="G3695" s="3">
        <v>4</v>
      </c>
      <c r="H3695" s="3" t="s">
        <v>1695</v>
      </c>
      <c r="I3695" s="3" t="s">
        <v>1669</v>
      </c>
      <c r="J3695" s="3"/>
      <c r="K3695" s="3"/>
    </row>
    <row r="3696" spans="1:11" x14ac:dyDescent="0.35">
      <c r="A3696" s="3" t="s">
        <v>1717</v>
      </c>
      <c r="B3696" s="3">
        <v>2012</v>
      </c>
      <c r="C3696" s="22">
        <v>40853</v>
      </c>
      <c r="D3696" s="3" t="s">
        <v>1542</v>
      </c>
      <c r="E3696" s="3" t="s">
        <v>1531</v>
      </c>
      <c r="F3696" s="3">
        <v>4</v>
      </c>
      <c r="G3696" s="3">
        <v>5</v>
      </c>
      <c r="H3696" s="3" t="s">
        <v>1713</v>
      </c>
      <c r="I3696" s="3" t="s">
        <v>1714</v>
      </c>
      <c r="J3696" s="3">
        <v>24.3</v>
      </c>
      <c r="K3696" s="3"/>
    </row>
    <row r="3697" spans="1:11" x14ac:dyDescent="0.35">
      <c r="A3697" s="3" t="s">
        <v>1717</v>
      </c>
      <c r="B3697" s="3">
        <v>2012</v>
      </c>
      <c r="C3697" s="22">
        <v>40853</v>
      </c>
      <c r="D3697" s="3" t="s">
        <v>1542</v>
      </c>
      <c r="E3697" s="3" t="s">
        <v>1531</v>
      </c>
      <c r="F3697" s="3">
        <v>5</v>
      </c>
      <c r="G3697" s="3">
        <v>1</v>
      </c>
      <c r="H3697" s="3" t="s">
        <v>1544</v>
      </c>
      <c r="I3697" s="3" t="s">
        <v>123</v>
      </c>
      <c r="J3697" s="3">
        <v>28.9</v>
      </c>
      <c r="K3697" s="3"/>
    </row>
    <row r="3698" spans="1:11" x14ac:dyDescent="0.35">
      <c r="A3698" s="3" t="s">
        <v>1717</v>
      </c>
      <c r="B3698" s="3">
        <v>2012</v>
      </c>
      <c r="C3698" s="22">
        <v>40853</v>
      </c>
      <c r="D3698" s="3" t="s">
        <v>1542</v>
      </c>
      <c r="E3698" s="3" t="s">
        <v>1531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1717</v>
      </c>
      <c r="B3699" s="3">
        <v>2012</v>
      </c>
      <c r="C3699" s="22">
        <v>40853</v>
      </c>
      <c r="D3699" s="3" t="s">
        <v>1542</v>
      </c>
      <c r="E3699" s="3" t="s">
        <v>1531</v>
      </c>
      <c r="F3699" s="3">
        <v>5</v>
      </c>
      <c r="G3699" s="3">
        <v>3</v>
      </c>
      <c r="H3699" s="3" t="s">
        <v>1668</v>
      </c>
      <c r="I3699" s="3" t="s">
        <v>1669</v>
      </c>
      <c r="J3699" s="3">
        <v>19.7</v>
      </c>
      <c r="K3699" s="3"/>
    </row>
    <row r="3700" spans="1:11" x14ac:dyDescent="0.35">
      <c r="A3700" s="3" t="s">
        <v>1717</v>
      </c>
      <c r="B3700" s="3">
        <v>2012</v>
      </c>
      <c r="C3700" s="22">
        <v>40853</v>
      </c>
      <c r="D3700" s="3" t="s">
        <v>1542</v>
      </c>
      <c r="E3700" s="3" t="s">
        <v>1531</v>
      </c>
      <c r="F3700" s="3">
        <v>5</v>
      </c>
      <c r="G3700" s="3">
        <v>4</v>
      </c>
      <c r="H3700" s="3" t="s">
        <v>1687</v>
      </c>
      <c r="I3700" s="3" t="s">
        <v>1688</v>
      </c>
      <c r="J3700" s="3"/>
      <c r="K3700" s="3"/>
    </row>
    <row r="3701" spans="1:11" x14ac:dyDescent="0.35">
      <c r="A3701" s="3" t="s">
        <v>1717</v>
      </c>
      <c r="B3701" s="3">
        <v>2012</v>
      </c>
      <c r="C3701" s="22">
        <v>40853</v>
      </c>
      <c r="D3701" s="3" t="s">
        <v>1542</v>
      </c>
      <c r="E3701" s="3" t="s">
        <v>1531</v>
      </c>
      <c r="F3701" s="3">
        <v>5</v>
      </c>
      <c r="G3701" s="3">
        <v>5</v>
      </c>
      <c r="H3701" s="3" t="s">
        <v>320</v>
      </c>
      <c r="I3701" s="3" t="s">
        <v>161</v>
      </c>
      <c r="J3701" s="3">
        <v>21.4</v>
      </c>
      <c r="K3701" s="3"/>
    </row>
    <row r="3702" spans="1:11" x14ac:dyDescent="0.35">
      <c r="A3702" s="3" t="s">
        <v>1717</v>
      </c>
      <c r="B3702" s="3">
        <v>2012</v>
      </c>
      <c r="C3702" s="22">
        <v>40853</v>
      </c>
      <c r="D3702" s="3" t="s">
        <v>1542</v>
      </c>
      <c r="E3702" s="3" t="s">
        <v>1531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1717</v>
      </c>
      <c r="B3703" s="3">
        <v>2012</v>
      </c>
      <c r="C3703" s="22">
        <v>40853</v>
      </c>
      <c r="D3703" s="3" t="s">
        <v>1542</v>
      </c>
      <c r="E3703" s="3" t="s">
        <v>1531</v>
      </c>
      <c r="F3703" s="3">
        <v>6</v>
      </c>
      <c r="G3703" s="3">
        <v>2</v>
      </c>
      <c r="H3703" s="3" t="s">
        <v>1639</v>
      </c>
      <c r="I3703" s="3" t="s">
        <v>1640</v>
      </c>
      <c r="J3703" s="3">
        <v>21</v>
      </c>
      <c r="K3703" s="3"/>
    </row>
    <row r="3704" spans="1:11" x14ac:dyDescent="0.35">
      <c r="A3704" s="3" t="s">
        <v>1717</v>
      </c>
      <c r="B3704" s="3">
        <v>2012</v>
      </c>
      <c r="C3704" s="22">
        <v>40853</v>
      </c>
      <c r="D3704" s="3" t="s">
        <v>1542</v>
      </c>
      <c r="E3704" s="3" t="s">
        <v>1531</v>
      </c>
      <c r="F3704" s="3">
        <v>6</v>
      </c>
      <c r="G3704" s="3">
        <v>3</v>
      </c>
      <c r="H3704" s="3" t="s">
        <v>1705</v>
      </c>
      <c r="I3704" s="3" t="s">
        <v>175</v>
      </c>
      <c r="J3704" s="3">
        <v>23.1</v>
      </c>
      <c r="K3704" s="3"/>
    </row>
    <row r="3705" spans="1:11" x14ac:dyDescent="0.35">
      <c r="A3705" s="3" t="s">
        <v>1717</v>
      </c>
      <c r="B3705" s="3">
        <v>2012</v>
      </c>
      <c r="C3705" s="22">
        <v>40853</v>
      </c>
      <c r="D3705" s="3" t="s">
        <v>1542</v>
      </c>
      <c r="E3705" s="3" t="s">
        <v>1531</v>
      </c>
      <c r="F3705" s="3">
        <v>6</v>
      </c>
      <c r="G3705" s="3">
        <v>4</v>
      </c>
      <c r="H3705" s="3" t="s">
        <v>1593</v>
      </c>
      <c r="I3705" s="3" t="s">
        <v>40</v>
      </c>
      <c r="J3705" s="3">
        <v>20.8</v>
      </c>
      <c r="K3705" s="3"/>
    </row>
    <row r="3706" spans="1:11" x14ac:dyDescent="0.35">
      <c r="A3706" s="3" t="s">
        <v>1717</v>
      </c>
      <c r="B3706" s="3">
        <v>2012</v>
      </c>
      <c r="C3706" s="22">
        <v>40853</v>
      </c>
      <c r="D3706" s="3" t="s">
        <v>1542</v>
      </c>
      <c r="E3706" s="3" t="s">
        <v>1531</v>
      </c>
      <c r="F3706" s="3">
        <v>6</v>
      </c>
      <c r="G3706" s="3">
        <v>5</v>
      </c>
      <c r="H3706" s="3" t="s">
        <v>1719</v>
      </c>
      <c r="I3706" s="3" t="s">
        <v>21</v>
      </c>
      <c r="J3706" s="3">
        <v>23.5</v>
      </c>
      <c r="K3706" s="3"/>
    </row>
    <row r="3707" spans="1:11" x14ac:dyDescent="0.35">
      <c r="A3707" s="3" t="s">
        <v>1717</v>
      </c>
      <c r="B3707" s="3">
        <v>2012</v>
      </c>
      <c r="C3707" s="22">
        <v>40853</v>
      </c>
      <c r="D3707" s="3" t="s">
        <v>1542</v>
      </c>
      <c r="E3707" s="3" t="s">
        <v>1531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1717</v>
      </c>
      <c r="B3708" s="3">
        <v>2012</v>
      </c>
      <c r="C3708" s="22">
        <v>40853</v>
      </c>
      <c r="D3708" s="3" t="s">
        <v>1542</v>
      </c>
      <c r="E3708" s="3" t="s">
        <v>1532</v>
      </c>
      <c r="F3708" s="3">
        <v>1</v>
      </c>
      <c r="G3708" s="3">
        <v>1</v>
      </c>
      <c r="H3708" s="3" t="s">
        <v>1691</v>
      </c>
      <c r="I3708" s="3" t="s">
        <v>1627</v>
      </c>
      <c r="J3708" s="3">
        <v>28.1</v>
      </c>
      <c r="K3708" s="3"/>
    </row>
    <row r="3709" spans="1:11" x14ac:dyDescent="0.35">
      <c r="A3709" s="3" t="s">
        <v>1717</v>
      </c>
      <c r="B3709" s="3">
        <v>2012</v>
      </c>
      <c r="C3709" s="22">
        <v>40853</v>
      </c>
      <c r="D3709" s="3" t="s">
        <v>1542</v>
      </c>
      <c r="E3709" s="3" t="s">
        <v>1532</v>
      </c>
      <c r="F3709" s="3">
        <v>1</v>
      </c>
      <c r="G3709" s="3">
        <v>2</v>
      </c>
      <c r="H3709" s="3" t="s">
        <v>1623</v>
      </c>
      <c r="I3709" s="3" t="s">
        <v>36</v>
      </c>
      <c r="J3709" s="3">
        <v>28.1</v>
      </c>
      <c r="K3709" s="3"/>
    </row>
    <row r="3710" spans="1:11" x14ac:dyDescent="0.35">
      <c r="A3710" s="3" t="s">
        <v>1717</v>
      </c>
      <c r="B3710" s="3">
        <v>2012</v>
      </c>
      <c r="C3710" s="22">
        <v>40853</v>
      </c>
      <c r="D3710" s="3" t="s">
        <v>1542</v>
      </c>
      <c r="E3710" s="3" t="s">
        <v>1532</v>
      </c>
      <c r="F3710" s="3">
        <v>1</v>
      </c>
      <c r="G3710" s="3">
        <v>3</v>
      </c>
      <c r="H3710" s="3" t="s">
        <v>1693</v>
      </c>
      <c r="I3710" s="3" t="s">
        <v>1604</v>
      </c>
      <c r="J3710" s="3"/>
      <c r="K3710" s="3"/>
    </row>
    <row r="3711" spans="1:11" x14ac:dyDescent="0.35">
      <c r="A3711" s="3" t="s">
        <v>1717</v>
      </c>
      <c r="B3711" s="3">
        <v>2012</v>
      </c>
      <c r="C3711" s="22">
        <v>40853</v>
      </c>
      <c r="D3711" s="3" t="s">
        <v>1542</v>
      </c>
      <c r="E3711" s="3" t="s">
        <v>1532</v>
      </c>
      <c r="F3711" s="3">
        <v>1</v>
      </c>
      <c r="G3711" s="3">
        <v>4</v>
      </c>
      <c r="H3711" s="3" t="s">
        <v>1667</v>
      </c>
      <c r="I3711" s="3" t="s">
        <v>1704</v>
      </c>
      <c r="J3711" s="3">
        <v>24.7</v>
      </c>
      <c r="K3711" s="3"/>
    </row>
    <row r="3712" spans="1:11" x14ac:dyDescent="0.35">
      <c r="A3712" s="3" t="s">
        <v>1717</v>
      </c>
      <c r="B3712" s="3">
        <v>2012</v>
      </c>
      <c r="C3712" s="22">
        <v>40853</v>
      </c>
      <c r="D3712" s="3" t="s">
        <v>1542</v>
      </c>
      <c r="E3712" s="3" t="s">
        <v>1532</v>
      </c>
      <c r="F3712" s="3">
        <v>1</v>
      </c>
      <c r="G3712" s="3">
        <v>5</v>
      </c>
      <c r="H3712" s="3" t="s">
        <v>1628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1717</v>
      </c>
      <c r="B3713" s="3">
        <v>2012</v>
      </c>
      <c r="C3713" s="22">
        <v>40853</v>
      </c>
      <c r="D3713" s="3" t="s">
        <v>1542</v>
      </c>
      <c r="E3713" s="3" t="s">
        <v>1532</v>
      </c>
      <c r="F3713" s="3">
        <v>1</v>
      </c>
      <c r="G3713" s="3">
        <v>6</v>
      </c>
      <c r="H3713" s="3" t="s">
        <v>1544</v>
      </c>
      <c r="I3713" s="3" t="s">
        <v>123</v>
      </c>
      <c r="J3713" s="3">
        <v>28.9</v>
      </c>
      <c r="K3713" s="3"/>
    </row>
    <row r="3714" spans="1:11" x14ac:dyDescent="0.35">
      <c r="A3714" s="3" t="s">
        <v>1717</v>
      </c>
      <c r="B3714" s="3">
        <v>2012</v>
      </c>
      <c r="C3714" s="22">
        <v>40853</v>
      </c>
      <c r="D3714" s="3" t="s">
        <v>1542</v>
      </c>
      <c r="E3714" s="3" t="s">
        <v>1532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1717</v>
      </c>
      <c r="B3715" s="3">
        <v>2012</v>
      </c>
      <c r="C3715" s="22">
        <v>40853</v>
      </c>
      <c r="D3715" s="3" t="s">
        <v>1542</v>
      </c>
      <c r="E3715" s="3" t="s">
        <v>1532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1717</v>
      </c>
      <c r="B3716" s="3">
        <v>2012</v>
      </c>
      <c r="C3716" s="22">
        <v>40853</v>
      </c>
      <c r="D3716" s="3" t="s">
        <v>1542</v>
      </c>
      <c r="E3716" s="3" t="s">
        <v>1532</v>
      </c>
      <c r="F3716" s="3">
        <v>2</v>
      </c>
      <c r="G3716" s="3">
        <v>3</v>
      </c>
      <c r="H3716" s="3" t="s">
        <v>1592</v>
      </c>
      <c r="I3716" s="3" t="s">
        <v>15</v>
      </c>
      <c r="J3716" s="3">
        <v>21</v>
      </c>
      <c r="K3716" s="3"/>
    </row>
    <row r="3717" spans="1:11" x14ac:dyDescent="0.35">
      <c r="A3717" s="3" t="s">
        <v>1717</v>
      </c>
      <c r="B3717" s="3">
        <v>2012</v>
      </c>
      <c r="C3717" s="22">
        <v>40853</v>
      </c>
      <c r="D3717" s="3" t="s">
        <v>1542</v>
      </c>
      <c r="E3717" s="3" t="s">
        <v>1532</v>
      </c>
      <c r="F3717" s="3">
        <v>2</v>
      </c>
      <c r="G3717" s="3">
        <v>4</v>
      </c>
      <c r="H3717" s="3" t="s">
        <v>418</v>
      </c>
      <c r="I3717" s="3" t="s">
        <v>36</v>
      </c>
      <c r="J3717" s="3">
        <v>23.8</v>
      </c>
      <c r="K3717" s="3"/>
    </row>
    <row r="3718" spans="1:11" x14ac:dyDescent="0.35">
      <c r="A3718" s="3" t="s">
        <v>1717</v>
      </c>
      <c r="B3718" s="3">
        <v>2012</v>
      </c>
      <c r="C3718" s="22">
        <v>40853</v>
      </c>
      <c r="D3718" s="3" t="s">
        <v>1542</v>
      </c>
      <c r="E3718" s="3" t="s">
        <v>1532</v>
      </c>
      <c r="F3718" s="3">
        <v>2</v>
      </c>
      <c r="G3718" s="3">
        <v>5</v>
      </c>
      <c r="H3718" s="3" t="s">
        <v>1631</v>
      </c>
      <c r="I3718" s="3" t="s">
        <v>175</v>
      </c>
      <c r="J3718" s="3">
        <v>26.1</v>
      </c>
      <c r="K3718" s="3"/>
    </row>
    <row r="3719" spans="1:11" x14ac:dyDescent="0.35">
      <c r="A3719" s="3" t="s">
        <v>1717</v>
      </c>
      <c r="B3719" s="3">
        <v>2012</v>
      </c>
      <c r="C3719" s="22">
        <v>40853</v>
      </c>
      <c r="D3719" s="3" t="s">
        <v>1542</v>
      </c>
      <c r="E3719" s="3" t="s">
        <v>1532</v>
      </c>
      <c r="F3719" s="3">
        <v>2</v>
      </c>
      <c r="G3719" s="3">
        <v>6</v>
      </c>
      <c r="H3719" s="3" t="s">
        <v>1690</v>
      </c>
      <c r="I3719" s="3" t="s">
        <v>1660</v>
      </c>
      <c r="J3719" s="3">
        <v>27.3</v>
      </c>
      <c r="K3719" s="3"/>
    </row>
    <row r="3720" spans="1:11" x14ac:dyDescent="0.35">
      <c r="A3720" s="3" t="s">
        <v>1717</v>
      </c>
      <c r="B3720" s="3">
        <v>2012</v>
      </c>
      <c r="C3720" s="22">
        <v>40853</v>
      </c>
      <c r="D3720" s="3" t="s">
        <v>1542</v>
      </c>
      <c r="E3720" s="3" t="s">
        <v>382</v>
      </c>
      <c r="F3720" s="3">
        <v>1</v>
      </c>
      <c r="G3720" s="3">
        <v>1</v>
      </c>
      <c r="H3720" s="3" t="s">
        <v>1691</v>
      </c>
      <c r="I3720" s="3" t="s">
        <v>1627</v>
      </c>
      <c r="J3720" s="3">
        <v>28.1</v>
      </c>
      <c r="K3720" s="3">
        <v>1</v>
      </c>
    </row>
    <row r="3721" spans="1:11" x14ac:dyDescent="0.35">
      <c r="A3721" s="3" t="s">
        <v>1717</v>
      </c>
      <c r="B3721" s="3">
        <v>2012</v>
      </c>
      <c r="C3721" s="22">
        <v>40853</v>
      </c>
      <c r="D3721" s="3" t="s">
        <v>1542</v>
      </c>
      <c r="E3721" s="3" t="s">
        <v>382</v>
      </c>
      <c r="F3721" s="3">
        <v>1</v>
      </c>
      <c r="G3721" s="3">
        <v>2</v>
      </c>
      <c r="H3721" s="3" t="s">
        <v>1592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1717</v>
      </c>
      <c r="B3722" s="3">
        <v>2012</v>
      </c>
      <c r="C3722" s="22">
        <v>40853</v>
      </c>
      <c r="D3722" s="3" t="s">
        <v>1542</v>
      </c>
      <c r="E3722" s="3" t="s">
        <v>382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1717</v>
      </c>
      <c r="B3723" s="3">
        <v>2012</v>
      </c>
      <c r="C3723" s="22">
        <v>40853</v>
      </c>
      <c r="D3723" s="3" t="s">
        <v>1542</v>
      </c>
      <c r="E3723" s="3" t="s">
        <v>382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1717</v>
      </c>
      <c r="B3724" s="3">
        <v>2012</v>
      </c>
      <c r="C3724" s="22">
        <v>40853</v>
      </c>
      <c r="D3724" s="3" t="s">
        <v>1542</v>
      </c>
      <c r="E3724" s="3" t="s">
        <v>382</v>
      </c>
      <c r="F3724" s="3">
        <v>1</v>
      </c>
      <c r="G3724" s="3">
        <v>5</v>
      </c>
      <c r="H3724" s="3" t="s">
        <v>1693</v>
      </c>
      <c r="I3724" s="3" t="s">
        <v>1604</v>
      </c>
      <c r="J3724" s="3"/>
      <c r="K3724" s="3">
        <v>5</v>
      </c>
    </row>
    <row r="3725" spans="1:11" x14ac:dyDescent="0.35">
      <c r="A3725" s="3" t="s">
        <v>1717</v>
      </c>
      <c r="B3725" s="3">
        <v>2012</v>
      </c>
      <c r="C3725" s="22">
        <v>40853</v>
      </c>
      <c r="D3725" s="3" t="s">
        <v>1542</v>
      </c>
      <c r="E3725" s="3" t="s">
        <v>382</v>
      </c>
      <c r="F3725" s="3">
        <v>1</v>
      </c>
      <c r="G3725" s="3">
        <v>6</v>
      </c>
      <c r="H3725" s="3" t="s">
        <v>1623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1717</v>
      </c>
      <c r="B3726" s="3">
        <v>2012</v>
      </c>
      <c r="C3726" s="22">
        <v>40853</v>
      </c>
      <c r="D3726" s="3" t="s">
        <v>1542</v>
      </c>
      <c r="E3726" s="3" t="s">
        <v>382</v>
      </c>
      <c r="F3726" s="3">
        <v>2</v>
      </c>
      <c r="G3726" s="3">
        <v>1</v>
      </c>
      <c r="H3726" s="3" t="s">
        <v>1544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1717</v>
      </c>
      <c r="B3727" s="3">
        <v>2012</v>
      </c>
      <c r="C3727" s="22">
        <v>40853</v>
      </c>
      <c r="D3727" s="3" t="s">
        <v>1542</v>
      </c>
      <c r="E3727" s="3" t="s">
        <v>382</v>
      </c>
      <c r="F3727" s="3">
        <v>2</v>
      </c>
      <c r="G3727" s="3">
        <v>2</v>
      </c>
      <c r="H3727" s="3" t="s">
        <v>1631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1717</v>
      </c>
      <c r="B3728" s="3">
        <v>2012</v>
      </c>
      <c r="C3728" s="22">
        <v>40853</v>
      </c>
      <c r="D3728" s="3" t="s">
        <v>1542</v>
      </c>
      <c r="E3728" s="3" t="s">
        <v>382</v>
      </c>
      <c r="F3728" s="3">
        <v>2</v>
      </c>
      <c r="G3728" s="3">
        <v>3</v>
      </c>
      <c r="H3728" s="3" t="s">
        <v>1628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1717</v>
      </c>
      <c r="B3729" s="3">
        <v>2012</v>
      </c>
      <c r="C3729" s="22">
        <v>40853</v>
      </c>
      <c r="D3729" s="3" t="s">
        <v>1542</v>
      </c>
      <c r="E3729" s="3" t="s">
        <v>382</v>
      </c>
      <c r="F3729" s="3">
        <v>2</v>
      </c>
      <c r="G3729" s="3">
        <v>4</v>
      </c>
      <c r="H3729" s="3" t="s">
        <v>418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1717</v>
      </c>
      <c r="B3730" s="3">
        <v>2012</v>
      </c>
      <c r="C3730" s="22">
        <v>40853</v>
      </c>
      <c r="D3730" s="3" t="s">
        <v>1542</v>
      </c>
      <c r="E3730" s="3" t="s">
        <v>382</v>
      </c>
      <c r="F3730" s="3">
        <v>2</v>
      </c>
      <c r="G3730" s="3">
        <v>5</v>
      </c>
      <c r="H3730" s="3" t="s">
        <v>1690</v>
      </c>
      <c r="I3730" s="3" t="s">
        <v>1660</v>
      </c>
      <c r="J3730" s="3">
        <v>27.3</v>
      </c>
      <c r="K3730" s="3">
        <v>5</v>
      </c>
    </row>
    <row r="3731" spans="1:11" x14ac:dyDescent="0.35">
      <c r="A3731" s="3" t="s">
        <v>1717</v>
      </c>
      <c r="B3731" s="3">
        <v>2012</v>
      </c>
      <c r="C3731" s="22">
        <v>40853</v>
      </c>
      <c r="D3731" s="3" t="s">
        <v>1542</v>
      </c>
      <c r="E3731" s="3" t="s">
        <v>382</v>
      </c>
      <c r="F3731" s="3">
        <v>2</v>
      </c>
      <c r="G3731" s="3">
        <v>6</v>
      </c>
      <c r="H3731" s="3" t="s">
        <v>1667</v>
      </c>
      <c r="I3731" s="3" t="s">
        <v>1704</v>
      </c>
      <c r="J3731" s="3">
        <v>24.7</v>
      </c>
      <c r="K3731" s="3">
        <v>6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8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8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8" t="s">
        <v>471</v>
      </c>
      <c r="F3734">
        <v>1</v>
      </c>
      <c r="G3734">
        <v>3</v>
      </c>
      <c r="H3734" t="s">
        <v>1720</v>
      </c>
      <c r="I3734" t="s">
        <v>29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8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8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8" t="s">
        <v>471</v>
      </c>
      <c r="F3737">
        <v>1</v>
      </c>
      <c r="G3737">
        <v>6</v>
      </c>
      <c r="H3737" t="s">
        <v>1541</v>
      </c>
      <c r="I3737" t="s">
        <v>190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8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8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8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8" t="s">
        <v>471</v>
      </c>
      <c r="F3742">
        <v>2</v>
      </c>
      <c r="G3742">
        <v>4</v>
      </c>
      <c r="H3742" t="s">
        <v>1721</v>
      </c>
      <c r="I3742" t="s">
        <v>49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8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8" t="s">
        <v>471</v>
      </c>
      <c r="F3744">
        <v>2</v>
      </c>
      <c r="G3744">
        <v>6</v>
      </c>
      <c r="H3744" t="s">
        <v>1722</v>
      </c>
      <c r="I3744" t="s">
        <v>159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8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8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8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8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8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8" t="s">
        <v>471</v>
      </c>
      <c r="F3751">
        <v>3</v>
      </c>
      <c r="G3751">
        <v>6</v>
      </c>
      <c r="H3751" t="s">
        <v>1723</v>
      </c>
      <c r="I3751" t="s">
        <v>161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8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8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8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8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8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8" t="s">
        <v>471</v>
      </c>
      <c r="F3757">
        <v>4</v>
      </c>
      <c r="G3757">
        <v>5</v>
      </c>
      <c r="H3757" t="s">
        <v>1724</v>
      </c>
      <c r="I3757" t="s">
        <v>148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8" t="s">
        <v>471</v>
      </c>
      <c r="F3759">
        <v>4</v>
      </c>
      <c r="G3759" t="s">
        <v>317</v>
      </c>
      <c r="H3759" t="s">
        <v>399</v>
      </c>
      <c r="I3759" t="s">
        <v>19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8" t="s">
        <v>471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8" t="s">
        <v>471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8" t="s">
        <v>471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8" t="s">
        <v>471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8" t="s">
        <v>471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8" t="s">
        <v>471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8" t="s">
        <v>471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8" t="s">
        <v>471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8" t="s">
        <v>471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8" t="s">
        <v>471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8" t="s">
        <v>471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8" t="s">
        <v>471</v>
      </c>
      <c r="F3771">
        <v>6</v>
      </c>
      <c r="G3771">
        <v>5</v>
      </c>
      <c r="H3771" t="s">
        <v>397</v>
      </c>
      <c r="I3771" t="s">
        <v>15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8" t="s">
        <v>471</v>
      </c>
      <c r="F3772">
        <v>6</v>
      </c>
      <c r="G3772">
        <v>6</v>
      </c>
      <c r="H3772" t="s">
        <v>1539</v>
      </c>
      <c r="I3772" t="s">
        <v>190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8" t="s">
        <v>471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8" t="s">
        <v>1531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8" t="s">
        <v>1531</v>
      </c>
      <c r="F3775">
        <v>1</v>
      </c>
      <c r="G3775">
        <v>2</v>
      </c>
      <c r="H3775" t="s">
        <v>399</v>
      </c>
      <c r="I3775" t="s">
        <v>19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8" t="s">
        <v>1531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8" t="s">
        <v>1531</v>
      </c>
      <c r="F3777">
        <v>1</v>
      </c>
      <c r="G3777">
        <v>4</v>
      </c>
      <c r="H3777" t="s">
        <v>1724</v>
      </c>
      <c r="I3777" t="s">
        <v>148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8" t="s">
        <v>1531</v>
      </c>
      <c r="F3778">
        <v>1</v>
      </c>
      <c r="G3778" t="s">
        <v>317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8" t="s">
        <v>1531</v>
      </c>
      <c r="F3779">
        <v>1</v>
      </c>
      <c r="G3779" t="s">
        <v>317</v>
      </c>
      <c r="H3779" t="s">
        <v>1723</v>
      </c>
      <c r="I3779" t="s">
        <v>161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8" t="s">
        <v>1531</v>
      </c>
      <c r="F3780">
        <v>2</v>
      </c>
      <c r="G3780">
        <v>1</v>
      </c>
      <c r="H3780" t="s">
        <v>400</v>
      </c>
      <c r="I3780" t="s">
        <v>38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8" t="s">
        <v>1531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8" t="s">
        <v>1531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8" t="s">
        <v>1531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8" t="s">
        <v>1531</v>
      </c>
      <c r="F3784">
        <v>2</v>
      </c>
      <c r="G3784">
        <v>5</v>
      </c>
      <c r="H3784" t="s">
        <v>1722</v>
      </c>
      <c r="I3784" t="s">
        <v>159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8" t="s">
        <v>1531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8" t="s">
        <v>1531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8" t="s">
        <v>1531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8" t="s">
        <v>1531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8" t="s">
        <v>1531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8" t="s">
        <v>1531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8" t="s">
        <v>1531</v>
      </c>
      <c r="F3791">
        <v>3</v>
      </c>
      <c r="G3791">
        <v>6</v>
      </c>
      <c r="H3791" t="s">
        <v>1541</v>
      </c>
      <c r="I3791" t="s">
        <v>190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8" t="s">
        <v>1531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8" t="s">
        <v>1531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8" t="s">
        <v>1531</v>
      </c>
      <c r="F3794">
        <v>4</v>
      </c>
      <c r="G3794">
        <v>3</v>
      </c>
      <c r="H3794" t="s">
        <v>1721</v>
      </c>
      <c r="I3794" t="s">
        <v>49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8" t="s">
        <v>1531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8" t="s">
        <v>1531</v>
      </c>
      <c r="F3796">
        <v>4</v>
      </c>
      <c r="G3796">
        <v>5</v>
      </c>
      <c r="H3796" t="s">
        <v>1539</v>
      </c>
      <c r="I3796" t="s">
        <v>190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8" t="s">
        <v>1531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8" t="s">
        <v>1531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8" t="s">
        <v>1531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8" t="s">
        <v>1531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8" t="s">
        <v>1531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8" t="s">
        <v>1531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8" t="s">
        <v>1531</v>
      </c>
      <c r="F3803">
        <v>5</v>
      </c>
      <c r="G3803">
        <v>6</v>
      </c>
      <c r="H3803" t="s">
        <v>397</v>
      </c>
      <c r="I3803" t="s">
        <v>15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8" t="s">
        <v>1531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8" t="s">
        <v>1531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8" t="s">
        <v>1531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8" t="s">
        <v>1531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8" t="s">
        <v>1531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8" t="s">
        <v>1531</v>
      </c>
      <c r="F3809">
        <v>6</v>
      </c>
      <c r="G3809">
        <v>6</v>
      </c>
      <c r="H3809" t="s">
        <v>1720</v>
      </c>
      <c r="I3809" t="s">
        <v>29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8" t="s">
        <v>1532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8" t="s">
        <v>1532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8" t="s">
        <v>1532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8" t="s">
        <v>1532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8" t="s">
        <v>1532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8" t="s">
        <v>1532</v>
      </c>
      <c r="F3815">
        <v>1</v>
      </c>
      <c r="G3815">
        <v>6</v>
      </c>
      <c r="H3815" t="s">
        <v>400</v>
      </c>
      <c r="I3815" t="s">
        <v>38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8" t="s">
        <v>1532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8" t="s">
        <v>1532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8" t="s">
        <v>1532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8" t="s">
        <v>1532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8" t="s">
        <v>1532</v>
      </c>
      <c r="F3820">
        <v>2</v>
      </c>
      <c r="G3820">
        <v>5</v>
      </c>
      <c r="H3820" t="s">
        <v>396</v>
      </c>
      <c r="I3820" t="s">
        <v>25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8" t="s">
        <v>1532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8" t="s">
        <v>382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8" t="s">
        <v>382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8" t="s">
        <v>382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8" t="s">
        <v>382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8" t="s">
        <v>382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8" t="s">
        <v>382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8" t="s">
        <v>382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8" t="s">
        <v>382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8" t="s">
        <v>382</v>
      </c>
      <c r="F3830">
        <v>2</v>
      </c>
      <c r="G3830">
        <v>3</v>
      </c>
      <c r="H3830" t="s">
        <v>400</v>
      </c>
      <c r="I3830" t="s">
        <v>38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8" t="s">
        <v>382</v>
      </c>
      <c r="F3831">
        <v>2</v>
      </c>
      <c r="G3831">
        <v>4</v>
      </c>
      <c r="H3831" t="s">
        <v>396</v>
      </c>
      <c r="I3831" t="s">
        <v>25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8" t="s">
        <v>382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8" t="s">
        <v>382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1735</v>
      </c>
      <c r="B3834" s="4">
        <v>2023</v>
      </c>
      <c r="C3834" s="5">
        <v>45002</v>
      </c>
      <c r="D3834" s="4" t="s">
        <v>72</v>
      </c>
      <c r="E3834" s="48" t="s">
        <v>471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1735</v>
      </c>
      <c r="B3835" s="4">
        <v>2023</v>
      </c>
      <c r="C3835" s="5">
        <v>45002</v>
      </c>
      <c r="D3835" s="4" t="s">
        <v>72</v>
      </c>
      <c r="E3835" s="48" t="s">
        <v>471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1735</v>
      </c>
      <c r="B3836" s="4">
        <v>2023</v>
      </c>
      <c r="C3836" s="5">
        <v>45002</v>
      </c>
      <c r="D3836" s="4" t="s">
        <v>72</v>
      </c>
      <c r="E3836" s="48" t="s">
        <v>471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1735</v>
      </c>
      <c r="B3837" s="4">
        <v>2023</v>
      </c>
      <c r="C3837" s="5">
        <v>45002</v>
      </c>
      <c r="D3837" s="4" t="s">
        <v>72</v>
      </c>
      <c r="E3837" s="48" t="s">
        <v>471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1735</v>
      </c>
      <c r="B3838" s="4">
        <v>2023</v>
      </c>
      <c r="C3838" s="5">
        <v>45002</v>
      </c>
      <c r="D3838" s="4" t="s">
        <v>72</v>
      </c>
      <c r="E3838" s="48" t="s">
        <v>471</v>
      </c>
      <c r="F3838">
        <v>1</v>
      </c>
      <c r="G3838">
        <v>5</v>
      </c>
      <c r="H3838" t="s">
        <v>298</v>
      </c>
      <c r="I3838" t="s">
        <v>70</v>
      </c>
      <c r="K3838">
        <v>40</v>
      </c>
    </row>
    <row r="3839" spans="1:11" x14ac:dyDescent="0.35">
      <c r="A3839" s="4" t="s">
        <v>1735</v>
      </c>
      <c r="B3839" s="4">
        <v>2023</v>
      </c>
      <c r="C3839" s="5">
        <v>45002</v>
      </c>
      <c r="D3839" s="4" t="s">
        <v>72</v>
      </c>
      <c r="E3839" s="48" t="s">
        <v>471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1735</v>
      </c>
      <c r="B3840" s="4">
        <v>2023</v>
      </c>
      <c r="C3840" s="5">
        <v>45002</v>
      </c>
      <c r="D3840" s="4" t="s">
        <v>72</v>
      </c>
      <c r="E3840" s="48" t="s">
        <v>471</v>
      </c>
      <c r="F3840">
        <v>2</v>
      </c>
      <c r="G3840">
        <v>2</v>
      </c>
      <c r="H3840" t="s">
        <v>399</v>
      </c>
      <c r="I3840" t="s">
        <v>19</v>
      </c>
      <c r="K3840">
        <v>9</v>
      </c>
    </row>
    <row r="3841" spans="1:11" x14ac:dyDescent="0.35">
      <c r="A3841" s="4" t="s">
        <v>1735</v>
      </c>
      <c r="B3841" s="4">
        <v>2023</v>
      </c>
      <c r="C3841" s="5">
        <v>45002</v>
      </c>
      <c r="D3841" s="4" t="s">
        <v>72</v>
      </c>
      <c r="E3841" s="48" t="s">
        <v>471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1735</v>
      </c>
      <c r="B3842" s="4">
        <v>2023</v>
      </c>
      <c r="C3842" s="5">
        <v>45002</v>
      </c>
      <c r="D3842" s="4" t="s">
        <v>72</v>
      </c>
      <c r="E3842" s="48" t="s">
        <v>471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1735</v>
      </c>
      <c r="B3843" s="4">
        <v>2023</v>
      </c>
      <c r="C3843" s="5">
        <v>45002</v>
      </c>
      <c r="D3843" s="4" t="s">
        <v>72</v>
      </c>
      <c r="E3843" s="48" t="s">
        <v>471</v>
      </c>
      <c r="F3843">
        <v>2</v>
      </c>
      <c r="G3843">
        <v>5</v>
      </c>
      <c r="H3843" t="s">
        <v>400</v>
      </c>
      <c r="I3843" t="s">
        <v>38</v>
      </c>
      <c r="K3843">
        <v>23</v>
      </c>
    </row>
    <row r="3844" spans="1:11" x14ac:dyDescent="0.35">
      <c r="A3844" s="4" t="s">
        <v>1735</v>
      </c>
      <c r="B3844" s="4">
        <v>2023</v>
      </c>
      <c r="C3844" s="5">
        <v>45002</v>
      </c>
      <c r="D3844" s="4" t="s">
        <v>72</v>
      </c>
      <c r="E3844" s="48" t="s">
        <v>471</v>
      </c>
      <c r="F3844">
        <v>2</v>
      </c>
      <c r="G3844">
        <v>6</v>
      </c>
      <c r="H3844" t="s">
        <v>1736</v>
      </c>
      <c r="I3844" t="s">
        <v>241</v>
      </c>
      <c r="K3844">
        <v>31</v>
      </c>
    </row>
    <row r="3845" spans="1:11" x14ac:dyDescent="0.35">
      <c r="A3845" s="4" t="s">
        <v>1735</v>
      </c>
      <c r="B3845" s="4">
        <v>2023</v>
      </c>
      <c r="C3845" s="5">
        <v>45002</v>
      </c>
      <c r="D3845" s="4" t="s">
        <v>72</v>
      </c>
      <c r="E3845" s="48" t="s">
        <v>471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1735</v>
      </c>
      <c r="B3846" s="4">
        <v>2023</v>
      </c>
      <c r="C3846" s="5">
        <v>45002</v>
      </c>
      <c r="D3846" s="4" t="s">
        <v>72</v>
      </c>
      <c r="E3846" s="48" t="s">
        <v>471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1735</v>
      </c>
      <c r="B3847" s="4">
        <v>2023</v>
      </c>
      <c r="C3847" s="5">
        <v>45002</v>
      </c>
      <c r="D3847" s="4" t="s">
        <v>72</v>
      </c>
      <c r="E3847" s="48" t="s">
        <v>471</v>
      </c>
      <c r="F3847">
        <v>3</v>
      </c>
      <c r="G3847">
        <v>3</v>
      </c>
      <c r="H3847" t="s">
        <v>1737</v>
      </c>
      <c r="I3847" t="s">
        <v>123</v>
      </c>
      <c r="K3847">
        <v>29</v>
      </c>
    </row>
    <row r="3848" spans="1:11" x14ac:dyDescent="0.35">
      <c r="A3848" s="4" t="s">
        <v>1735</v>
      </c>
      <c r="B3848" s="4">
        <v>2023</v>
      </c>
      <c r="C3848" s="5">
        <v>45002</v>
      </c>
      <c r="D3848" s="4" t="s">
        <v>72</v>
      </c>
      <c r="E3848" s="48" t="s">
        <v>471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1735</v>
      </c>
      <c r="B3849" s="4">
        <v>2023</v>
      </c>
      <c r="C3849" s="5">
        <v>45002</v>
      </c>
      <c r="D3849" s="4" t="s">
        <v>72</v>
      </c>
      <c r="E3849" s="48" t="s">
        <v>471</v>
      </c>
      <c r="F3849">
        <v>3</v>
      </c>
      <c r="G3849">
        <v>5</v>
      </c>
      <c r="H3849" t="s">
        <v>493</v>
      </c>
      <c r="I3849" t="s">
        <v>70</v>
      </c>
      <c r="K3849">
        <v>39</v>
      </c>
    </row>
    <row r="3850" spans="1:11" x14ac:dyDescent="0.35">
      <c r="A3850" s="4" t="s">
        <v>1735</v>
      </c>
      <c r="B3850" s="4">
        <v>2023</v>
      </c>
      <c r="C3850" s="5">
        <v>45002</v>
      </c>
      <c r="D3850" s="4" t="s">
        <v>72</v>
      </c>
      <c r="E3850" s="48" t="s">
        <v>471</v>
      </c>
      <c r="F3850">
        <v>3</v>
      </c>
      <c r="G3850" t="s">
        <v>387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1735</v>
      </c>
      <c r="B3851" s="4">
        <v>2023</v>
      </c>
      <c r="C3851" s="5">
        <v>45002</v>
      </c>
      <c r="D3851" s="4" t="s">
        <v>72</v>
      </c>
      <c r="E3851" s="48" t="s">
        <v>471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1735</v>
      </c>
      <c r="B3852" s="4">
        <v>2023</v>
      </c>
      <c r="C3852" s="5">
        <v>45002</v>
      </c>
      <c r="D3852" s="4" t="s">
        <v>72</v>
      </c>
      <c r="E3852" s="48" t="s">
        <v>471</v>
      </c>
      <c r="F3852">
        <v>4</v>
      </c>
      <c r="G3852">
        <v>2</v>
      </c>
      <c r="H3852" t="s">
        <v>396</v>
      </c>
      <c r="I3852" t="s">
        <v>25</v>
      </c>
      <c r="K3852">
        <v>15</v>
      </c>
    </row>
    <row r="3853" spans="1:11" x14ac:dyDescent="0.35">
      <c r="A3853" s="4" t="s">
        <v>1735</v>
      </c>
      <c r="B3853" s="4">
        <v>2023</v>
      </c>
      <c r="C3853" s="5">
        <v>45002</v>
      </c>
      <c r="D3853" s="4" t="s">
        <v>72</v>
      </c>
      <c r="E3853" s="48" t="s">
        <v>471</v>
      </c>
      <c r="F3853">
        <v>4</v>
      </c>
      <c r="G3853">
        <v>3</v>
      </c>
      <c r="H3853" t="s">
        <v>397</v>
      </c>
      <c r="I3853" t="s">
        <v>15</v>
      </c>
      <c r="K3853">
        <v>3</v>
      </c>
    </row>
    <row r="3854" spans="1:11" x14ac:dyDescent="0.35">
      <c r="A3854" s="4" t="s">
        <v>1735</v>
      </c>
      <c r="B3854" s="4">
        <v>2023</v>
      </c>
      <c r="C3854" s="5">
        <v>45002</v>
      </c>
      <c r="D3854" s="4" t="s">
        <v>72</v>
      </c>
      <c r="E3854" s="48" t="s">
        <v>471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1735</v>
      </c>
      <c r="B3855" s="4">
        <v>2023</v>
      </c>
      <c r="C3855" s="5">
        <v>45002</v>
      </c>
      <c r="D3855" s="4" t="s">
        <v>72</v>
      </c>
      <c r="E3855" s="48" t="s">
        <v>471</v>
      </c>
      <c r="F3855">
        <v>4</v>
      </c>
      <c r="G3855">
        <v>5</v>
      </c>
      <c r="H3855" t="s">
        <v>1539</v>
      </c>
      <c r="I3855" t="s">
        <v>190</v>
      </c>
      <c r="K3855">
        <v>36</v>
      </c>
    </row>
    <row r="3856" spans="1:11" x14ac:dyDescent="0.35">
      <c r="A3856" s="4" t="s">
        <v>1735</v>
      </c>
      <c r="B3856" s="4">
        <v>2023</v>
      </c>
      <c r="C3856" s="5">
        <v>45002</v>
      </c>
      <c r="D3856" s="4" t="s">
        <v>72</v>
      </c>
      <c r="E3856" s="48" t="s">
        <v>471</v>
      </c>
      <c r="F3856">
        <v>4</v>
      </c>
      <c r="G3856">
        <v>6</v>
      </c>
      <c r="H3856" t="s">
        <v>1738</v>
      </c>
      <c r="I3856" t="s">
        <v>1739</v>
      </c>
      <c r="K3856">
        <v>37</v>
      </c>
    </row>
    <row r="3857" spans="1:11" x14ac:dyDescent="0.35">
      <c r="A3857" s="4" t="s">
        <v>1735</v>
      </c>
      <c r="B3857" s="4">
        <v>2023</v>
      </c>
      <c r="C3857" s="5">
        <v>45002</v>
      </c>
      <c r="D3857" s="4" t="s">
        <v>72</v>
      </c>
      <c r="E3857" s="48" t="s">
        <v>471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1735</v>
      </c>
      <c r="B3858" s="4">
        <v>2023</v>
      </c>
      <c r="C3858" s="5">
        <v>45002</v>
      </c>
      <c r="D3858" s="4" t="s">
        <v>72</v>
      </c>
      <c r="E3858" s="48" t="s">
        <v>471</v>
      </c>
      <c r="F3858">
        <v>5</v>
      </c>
      <c r="G3858">
        <v>2</v>
      </c>
      <c r="H3858" t="s">
        <v>1720</v>
      </c>
      <c r="I3858" t="s">
        <v>29</v>
      </c>
      <c r="K3858">
        <v>18</v>
      </c>
    </row>
    <row r="3859" spans="1:11" x14ac:dyDescent="0.35">
      <c r="A3859" s="4" t="s">
        <v>1735</v>
      </c>
      <c r="B3859" s="4">
        <v>2023</v>
      </c>
      <c r="C3859" s="5">
        <v>45002</v>
      </c>
      <c r="D3859" s="4" t="s">
        <v>72</v>
      </c>
      <c r="E3859" s="48" t="s">
        <v>471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1735</v>
      </c>
      <c r="B3860" s="4">
        <v>2023</v>
      </c>
      <c r="C3860" s="5">
        <v>45002</v>
      </c>
      <c r="D3860" s="4" t="s">
        <v>72</v>
      </c>
      <c r="E3860" s="48" t="s">
        <v>471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1735</v>
      </c>
      <c r="B3861" s="4">
        <v>2023</v>
      </c>
      <c r="C3861" s="5">
        <v>45002</v>
      </c>
      <c r="D3861" s="4" t="s">
        <v>72</v>
      </c>
      <c r="E3861" s="48" t="s">
        <v>471</v>
      </c>
      <c r="F3861">
        <v>5</v>
      </c>
      <c r="G3861">
        <v>5</v>
      </c>
      <c r="H3861" t="s">
        <v>1721</v>
      </c>
      <c r="I3861" t="s">
        <v>49</v>
      </c>
      <c r="K3861">
        <v>28</v>
      </c>
    </row>
    <row r="3862" spans="1:11" x14ac:dyDescent="0.35">
      <c r="A3862" s="4" t="s">
        <v>1735</v>
      </c>
      <c r="B3862" s="4">
        <v>2023</v>
      </c>
      <c r="C3862" s="5">
        <v>45002</v>
      </c>
      <c r="D3862" s="4" t="s">
        <v>72</v>
      </c>
      <c r="E3862" s="48" t="s">
        <v>471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1735</v>
      </c>
      <c r="B3863" s="4">
        <v>2023</v>
      </c>
      <c r="C3863" s="5">
        <v>45002</v>
      </c>
      <c r="D3863" s="4" t="s">
        <v>72</v>
      </c>
      <c r="E3863" s="48" t="s">
        <v>471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1735</v>
      </c>
      <c r="B3864" s="4">
        <v>2023</v>
      </c>
      <c r="C3864" s="5">
        <v>45002</v>
      </c>
      <c r="D3864" s="4" t="s">
        <v>72</v>
      </c>
      <c r="E3864" s="48" t="s">
        <v>471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1735</v>
      </c>
      <c r="B3865" s="4">
        <v>2023</v>
      </c>
      <c r="C3865" s="5">
        <v>45002</v>
      </c>
      <c r="D3865" s="4" t="s">
        <v>72</v>
      </c>
      <c r="E3865" s="48" t="s">
        <v>471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1735</v>
      </c>
      <c r="B3866" s="4">
        <v>2023</v>
      </c>
      <c r="C3866" s="5">
        <v>45002</v>
      </c>
      <c r="D3866" s="4" t="s">
        <v>72</v>
      </c>
      <c r="E3866" s="48" t="s">
        <v>471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1735</v>
      </c>
      <c r="B3867" s="4">
        <v>2023</v>
      </c>
      <c r="C3867" s="5">
        <v>45002</v>
      </c>
      <c r="D3867" s="4" t="s">
        <v>72</v>
      </c>
      <c r="E3867" s="48" t="s">
        <v>471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1735</v>
      </c>
      <c r="B3868" s="4">
        <v>2023</v>
      </c>
      <c r="C3868" s="5">
        <v>45002</v>
      </c>
      <c r="D3868" s="4" t="s">
        <v>72</v>
      </c>
      <c r="E3868" s="48" t="s">
        <v>471</v>
      </c>
      <c r="F3868">
        <v>6</v>
      </c>
      <c r="G3868">
        <v>6</v>
      </c>
      <c r="H3868" t="s">
        <v>1722</v>
      </c>
      <c r="I3868" t="s">
        <v>159</v>
      </c>
      <c r="K3868">
        <v>20</v>
      </c>
    </row>
    <row r="3869" spans="1:11" x14ac:dyDescent="0.35">
      <c r="A3869" s="4" t="s">
        <v>1735</v>
      </c>
      <c r="B3869" s="4">
        <v>2023</v>
      </c>
      <c r="C3869" s="5">
        <v>45002</v>
      </c>
      <c r="D3869" s="4" t="s">
        <v>72</v>
      </c>
      <c r="E3869" s="48" t="s">
        <v>471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1735</v>
      </c>
      <c r="B3870" s="4">
        <v>2023</v>
      </c>
      <c r="C3870" s="5">
        <v>45002</v>
      </c>
      <c r="D3870" s="4" t="s">
        <v>72</v>
      </c>
      <c r="E3870" s="48" t="s">
        <v>471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1735</v>
      </c>
      <c r="B3871" s="4">
        <v>2023</v>
      </c>
      <c r="C3871" s="5">
        <v>45002</v>
      </c>
      <c r="D3871" s="4" t="s">
        <v>72</v>
      </c>
      <c r="E3871" s="48" t="s">
        <v>471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1735</v>
      </c>
      <c r="B3872" s="4">
        <v>2023</v>
      </c>
      <c r="C3872" s="5">
        <v>45002</v>
      </c>
      <c r="D3872" s="4" t="s">
        <v>72</v>
      </c>
      <c r="E3872" s="48" t="s">
        <v>471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1735</v>
      </c>
      <c r="B3873" s="4">
        <v>2023</v>
      </c>
      <c r="C3873" s="5">
        <v>45002</v>
      </c>
      <c r="D3873" s="4" t="s">
        <v>72</v>
      </c>
      <c r="E3873" s="48" t="s">
        <v>471</v>
      </c>
      <c r="F3873">
        <v>7</v>
      </c>
      <c r="G3873">
        <v>5</v>
      </c>
      <c r="H3873" t="s">
        <v>1541</v>
      </c>
      <c r="I3873" t="s">
        <v>190</v>
      </c>
      <c r="K3873">
        <v>35</v>
      </c>
    </row>
    <row r="3874" spans="1:11" x14ac:dyDescent="0.35">
      <c r="A3874" s="4" t="s">
        <v>1735</v>
      </c>
      <c r="B3874" s="4">
        <v>2023</v>
      </c>
      <c r="C3874" s="5">
        <v>45002</v>
      </c>
      <c r="D3874" s="4" t="s">
        <v>72</v>
      </c>
      <c r="E3874" s="48" t="s">
        <v>471</v>
      </c>
      <c r="F3874">
        <v>7</v>
      </c>
      <c r="G3874" t="s">
        <v>317</v>
      </c>
      <c r="H3874" t="s">
        <v>1740</v>
      </c>
      <c r="I3874" t="s">
        <v>51</v>
      </c>
      <c r="K3874">
        <v>38</v>
      </c>
    </row>
    <row r="3875" spans="1:11" x14ac:dyDescent="0.35">
      <c r="A3875" s="4" t="s">
        <v>1735</v>
      </c>
      <c r="B3875" s="4">
        <v>2023</v>
      </c>
      <c r="C3875" s="5">
        <v>45002</v>
      </c>
      <c r="D3875" s="4" t="s">
        <v>72</v>
      </c>
      <c r="E3875" s="48" t="s">
        <v>1531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1735</v>
      </c>
      <c r="B3876" s="4">
        <v>2023</v>
      </c>
      <c r="C3876" s="5">
        <v>45002</v>
      </c>
      <c r="D3876" s="4" t="s">
        <v>72</v>
      </c>
      <c r="E3876" s="48" t="s">
        <v>1531</v>
      </c>
      <c r="F3876">
        <v>1</v>
      </c>
      <c r="G3876">
        <v>2</v>
      </c>
      <c r="H3876" t="s">
        <v>1722</v>
      </c>
      <c r="I3876" t="s">
        <v>159</v>
      </c>
      <c r="K3876">
        <v>20</v>
      </c>
    </row>
    <row r="3877" spans="1:11" x14ac:dyDescent="0.35">
      <c r="A3877" s="4" t="s">
        <v>1735</v>
      </c>
      <c r="B3877" s="4">
        <v>2023</v>
      </c>
      <c r="C3877" s="5">
        <v>45002</v>
      </c>
      <c r="D3877" s="4" t="s">
        <v>72</v>
      </c>
      <c r="E3877" s="48" t="s">
        <v>1531</v>
      </c>
      <c r="F3877">
        <v>1</v>
      </c>
      <c r="G3877">
        <v>3</v>
      </c>
      <c r="H3877" t="s">
        <v>400</v>
      </c>
      <c r="I3877" t="s">
        <v>38</v>
      </c>
      <c r="K3877">
        <v>23</v>
      </c>
    </row>
    <row r="3878" spans="1:11" x14ac:dyDescent="0.35">
      <c r="A3878" s="4" t="s">
        <v>1735</v>
      </c>
      <c r="B3878" s="4">
        <v>2023</v>
      </c>
      <c r="C3878" s="5">
        <v>45002</v>
      </c>
      <c r="D3878" s="4" t="s">
        <v>72</v>
      </c>
      <c r="E3878" s="48" t="s">
        <v>1531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1735</v>
      </c>
      <c r="B3879" s="4">
        <v>2023</v>
      </c>
      <c r="C3879" s="5">
        <v>45002</v>
      </c>
      <c r="D3879" s="4" t="s">
        <v>72</v>
      </c>
      <c r="E3879" s="48" t="s">
        <v>1531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1735</v>
      </c>
      <c r="B3880" s="4">
        <v>2023</v>
      </c>
      <c r="C3880" s="5">
        <v>45002</v>
      </c>
      <c r="D3880" s="4" t="s">
        <v>72</v>
      </c>
      <c r="E3880" s="48" t="s">
        <v>1531</v>
      </c>
      <c r="F3880">
        <v>1</v>
      </c>
      <c r="G3880">
        <v>6</v>
      </c>
      <c r="H3880" t="s">
        <v>1541</v>
      </c>
      <c r="I3880" t="s">
        <v>190</v>
      </c>
      <c r="K3880">
        <v>35</v>
      </c>
    </row>
    <row r="3881" spans="1:11" x14ac:dyDescent="0.35">
      <c r="A3881" s="4" t="s">
        <v>1735</v>
      </c>
      <c r="B3881" s="4">
        <v>2023</v>
      </c>
      <c r="C3881" s="5">
        <v>45002</v>
      </c>
      <c r="D3881" s="4" t="s">
        <v>72</v>
      </c>
      <c r="E3881" s="48" t="s">
        <v>1531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1735</v>
      </c>
      <c r="B3882" s="4">
        <v>2023</v>
      </c>
      <c r="C3882" s="5">
        <v>45002</v>
      </c>
      <c r="D3882" s="4" t="s">
        <v>72</v>
      </c>
      <c r="E3882" s="48" t="s">
        <v>1531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1735</v>
      </c>
      <c r="B3883" s="4">
        <v>2023</v>
      </c>
      <c r="C3883" s="5">
        <v>45002</v>
      </c>
      <c r="D3883" s="4" t="s">
        <v>72</v>
      </c>
      <c r="E3883" s="48" t="s">
        <v>1531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1735</v>
      </c>
      <c r="B3884" s="4">
        <v>2023</v>
      </c>
      <c r="C3884" s="5">
        <v>45002</v>
      </c>
      <c r="D3884" s="4" t="s">
        <v>72</v>
      </c>
      <c r="E3884" s="48" t="s">
        <v>1531</v>
      </c>
      <c r="F3884">
        <v>2</v>
      </c>
      <c r="G3884">
        <v>4</v>
      </c>
      <c r="H3884" t="s">
        <v>1721</v>
      </c>
      <c r="I3884" t="s">
        <v>49</v>
      </c>
      <c r="K3884">
        <v>28</v>
      </c>
    </row>
    <row r="3885" spans="1:11" x14ac:dyDescent="0.35">
      <c r="A3885" s="4" t="s">
        <v>1735</v>
      </c>
      <c r="B3885" s="4">
        <v>2023</v>
      </c>
      <c r="C3885" s="5">
        <v>45002</v>
      </c>
      <c r="D3885" s="4" t="s">
        <v>72</v>
      </c>
      <c r="E3885" s="48" t="s">
        <v>1531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1735</v>
      </c>
      <c r="B3886" s="4">
        <v>2023</v>
      </c>
      <c r="C3886" s="5">
        <v>45002</v>
      </c>
      <c r="D3886" s="4" t="s">
        <v>72</v>
      </c>
      <c r="E3886" s="48" t="s">
        <v>1531</v>
      </c>
      <c r="F3886">
        <v>2</v>
      </c>
      <c r="G3886">
        <v>6</v>
      </c>
      <c r="H3886" t="s">
        <v>1738</v>
      </c>
      <c r="I3886" t="s">
        <v>1739</v>
      </c>
      <c r="K3886">
        <v>37</v>
      </c>
    </row>
    <row r="3887" spans="1:11" x14ac:dyDescent="0.35">
      <c r="A3887" s="4" t="s">
        <v>1735</v>
      </c>
      <c r="B3887" s="4">
        <v>2023</v>
      </c>
      <c r="C3887" s="5">
        <v>45002</v>
      </c>
      <c r="D3887" s="4" t="s">
        <v>72</v>
      </c>
      <c r="E3887" s="48" t="s">
        <v>1531</v>
      </c>
      <c r="F3887">
        <v>2</v>
      </c>
      <c r="G3887">
        <v>7</v>
      </c>
      <c r="H3887" t="s">
        <v>493</v>
      </c>
      <c r="I3887" t="s">
        <v>70</v>
      </c>
      <c r="K3887">
        <v>39</v>
      </c>
    </row>
    <row r="3888" spans="1:11" x14ac:dyDescent="0.35">
      <c r="A3888" s="4" t="s">
        <v>1735</v>
      </c>
      <c r="B3888" s="4">
        <v>2023</v>
      </c>
      <c r="C3888" s="5">
        <v>45002</v>
      </c>
      <c r="D3888" s="4" t="s">
        <v>72</v>
      </c>
      <c r="E3888" s="48" t="s">
        <v>1531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1735</v>
      </c>
      <c r="B3889" s="4">
        <v>2023</v>
      </c>
      <c r="C3889" s="5">
        <v>45002</v>
      </c>
      <c r="D3889" s="4" t="s">
        <v>72</v>
      </c>
      <c r="E3889" s="48" t="s">
        <v>1531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1735</v>
      </c>
      <c r="B3890" s="4">
        <v>2023</v>
      </c>
      <c r="C3890" s="5">
        <v>45002</v>
      </c>
      <c r="D3890" s="4" t="s">
        <v>72</v>
      </c>
      <c r="E3890" s="48" t="s">
        <v>1531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1735</v>
      </c>
      <c r="B3891" s="4">
        <v>2023</v>
      </c>
      <c r="C3891" s="5">
        <v>45002</v>
      </c>
      <c r="D3891" s="4" t="s">
        <v>72</v>
      </c>
      <c r="E3891" s="48" t="s">
        <v>1531</v>
      </c>
      <c r="F3891">
        <v>3</v>
      </c>
      <c r="G3891">
        <v>4</v>
      </c>
      <c r="H3891" t="s">
        <v>1737</v>
      </c>
      <c r="I3891" t="s">
        <v>123</v>
      </c>
      <c r="K3891">
        <v>29</v>
      </c>
    </row>
    <row r="3892" spans="1:11" x14ac:dyDescent="0.35">
      <c r="A3892" s="4" t="s">
        <v>1735</v>
      </c>
      <c r="B3892" s="4">
        <v>2023</v>
      </c>
      <c r="C3892" s="5">
        <v>45002</v>
      </c>
      <c r="D3892" s="4" t="s">
        <v>72</v>
      </c>
      <c r="E3892" s="48" t="s">
        <v>1531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1735</v>
      </c>
      <c r="B3893" s="4">
        <v>2023</v>
      </c>
      <c r="C3893" s="5">
        <v>45002</v>
      </c>
      <c r="D3893" s="4" t="s">
        <v>72</v>
      </c>
      <c r="E3893" s="48" t="s">
        <v>1531</v>
      </c>
      <c r="F3893">
        <v>3</v>
      </c>
      <c r="G3893">
        <v>6</v>
      </c>
      <c r="H3893" t="s">
        <v>1539</v>
      </c>
      <c r="I3893" t="s">
        <v>190</v>
      </c>
      <c r="K3893">
        <v>36</v>
      </c>
    </row>
    <row r="3894" spans="1:11" x14ac:dyDescent="0.35">
      <c r="A3894" s="4" t="s">
        <v>1735</v>
      </c>
      <c r="B3894" s="4">
        <v>2023</v>
      </c>
      <c r="C3894" s="5">
        <v>45002</v>
      </c>
      <c r="D3894" s="4" t="s">
        <v>72</v>
      </c>
      <c r="E3894" s="48" t="s">
        <v>1531</v>
      </c>
      <c r="F3894">
        <v>3</v>
      </c>
      <c r="G3894">
        <v>7</v>
      </c>
      <c r="H3894" t="s">
        <v>298</v>
      </c>
      <c r="I3894" t="s">
        <v>70</v>
      </c>
      <c r="K3894">
        <v>40</v>
      </c>
    </row>
    <row r="3895" spans="1:11" x14ac:dyDescent="0.35">
      <c r="A3895" s="4" t="s">
        <v>1735</v>
      </c>
      <c r="B3895" s="4">
        <v>2023</v>
      </c>
      <c r="C3895" s="5">
        <v>45002</v>
      </c>
      <c r="D3895" s="4" t="s">
        <v>72</v>
      </c>
      <c r="E3895" s="48" t="s">
        <v>1531</v>
      </c>
      <c r="F3895">
        <v>4</v>
      </c>
      <c r="G3895">
        <v>1</v>
      </c>
      <c r="H3895" t="s">
        <v>397</v>
      </c>
      <c r="I3895" t="s">
        <v>15</v>
      </c>
      <c r="K3895">
        <v>3</v>
      </c>
    </row>
    <row r="3896" spans="1:11" x14ac:dyDescent="0.35">
      <c r="A3896" s="4" t="s">
        <v>1735</v>
      </c>
      <c r="B3896" s="4">
        <v>2023</v>
      </c>
      <c r="C3896" s="5">
        <v>45002</v>
      </c>
      <c r="D3896" s="4" t="s">
        <v>72</v>
      </c>
      <c r="E3896" s="48" t="s">
        <v>1531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1735</v>
      </c>
      <c r="B3897" s="4">
        <v>2023</v>
      </c>
      <c r="C3897" s="5">
        <v>45002</v>
      </c>
      <c r="D3897" s="4" t="s">
        <v>72</v>
      </c>
      <c r="E3897" s="48" t="s">
        <v>1531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1735</v>
      </c>
      <c r="B3898" s="4">
        <v>2023</v>
      </c>
      <c r="C3898" s="5">
        <v>45002</v>
      </c>
      <c r="D3898" s="4" t="s">
        <v>72</v>
      </c>
      <c r="E3898" s="48" t="s">
        <v>1531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1735</v>
      </c>
      <c r="B3899" s="4">
        <v>2023</v>
      </c>
      <c r="C3899" s="5">
        <v>45002</v>
      </c>
      <c r="D3899" s="4" t="s">
        <v>72</v>
      </c>
      <c r="E3899" s="48" t="s">
        <v>1531</v>
      </c>
      <c r="F3899">
        <v>4</v>
      </c>
      <c r="G3899">
        <v>5</v>
      </c>
      <c r="H3899" t="s">
        <v>1736</v>
      </c>
      <c r="I3899" t="s">
        <v>241</v>
      </c>
      <c r="K3899">
        <v>31</v>
      </c>
    </row>
    <row r="3900" spans="1:11" x14ac:dyDescent="0.35">
      <c r="A3900" s="4" t="s">
        <v>1735</v>
      </c>
      <c r="B3900" s="4">
        <v>2023</v>
      </c>
      <c r="C3900" s="5">
        <v>45002</v>
      </c>
      <c r="D3900" s="4" t="s">
        <v>72</v>
      </c>
      <c r="E3900" s="48" t="s">
        <v>1531</v>
      </c>
      <c r="F3900">
        <v>4</v>
      </c>
      <c r="G3900" t="s">
        <v>387</v>
      </c>
      <c r="H3900" t="s">
        <v>1740</v>
      </c>
      <c r="I3900" t="s">
        <v>51</v>
      </c>
      <c r="K3900">
        <v>38</v>
      </c>
    </row>
    <row r="3901" spans="1:11" x14ac:dyDescent="0.35">
      <c r="A3901" s="4" t="s">
        <v>1735</v>
      </c>
      <c r="B3901" s="4">
        <v>2023</v>
      </c>
      <c r="C3901" s="5">
        <v>45002</v>
      </c>
      <c r="D3901" s="4" t="s">
        <v>72</v>
      </c>
      <c r="E3901" s="48" t="s">
        <v>1532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1735</v>
      </c>
      <c r="B3902" s="4">
        <v>2023</v>
      </c>
      <c r="C3902" s="5">
        <v>45002</v>
      </c>
      <c r="D3902" s="4" t="s">
        <v>72</v>
      </c>
      <c r="E3902" s="48" t="s">
        <v>1532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1735</v>
      </c>
      <c r="B3903" s="4">
        <v>2023</v>
      </c>
      <c r="C3903" s="5">
        <v>45002</v>
      </c>
      <c r="D3903" s="4" t="s">
        <v>72</v>
      </c>
      <c r="E3903" s="48" t="s">
        <v>1532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1735</v>
      </c>
      <c r="B3904" s="4">
        <v>2023</v>
      </c>
      <c r="C3904" s="5">
        <v>45002</v>
      </c>
      <c r="D3904" s="4" t="s">
        <v>72</v>
      </c>
      <c r="E3904" s="48" t="s">
        <v>1532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1735</v>
      </c>
      <c r="B3905" s="4">
        <v>2023</v>
      </c>
      <c r="C3905" s="5">
        <v>45002</v>
      </c>
      <c r="D3905" s="4" t="s">
        <v>72</v>
      </c>
      <c r="E3905" s="48" t="s">
        <v>1532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1735</v>
      </c>
      <c r="B3906" s="4">
        <v>2023</v>
      </c>
      <c r="C3906" s="5">
        <v>45002</v>
      </c>
      <c r="D3906" s="4" t="s">
        <v>72</v>
      </c>
      <c r="E3906" s="48" t="s">
        <v>1532</v>
      </c>
      <c r="F3906">
        <v>1</v>
      </c>
      <c r="G3906">
        <v>6</v>
      </c>
      <c r="H3906" t="s">
        <v>1720</v>
      </c>
      <c r="I3906" t="s">
        <v>29</v>
      </c>
      <c r="K3906">
        <v>18</v>
      </c>
    </row>
    <row r="3907" spans="1:11" x14ac:dyDescent="0.35">
      <c r="A3907" s="4" t="s">
        <v>1735</v>
      </c>
      <c r="B3907" s="4">
        <v>2023</v>
      </c>
      <c r="C3907" s="5">
        <v>45002</v>
      </c>
      <c r="D3907" s="4" t="s">
        <v>72</v>
      </c>
      <c r="E3907" s="48" t="s">
        <v>1532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1735</v>
      </c>
      <c r="B3908" s="4">
        <v>2023</v>
      </c>
      <c r="C3908" s="5">
        <v>45002</v>
      </c>
      <c r="D3908" s="4" t="s">
        <v>72</v>
      </c>
      <c r="E3908" s="48" t="s">
        <v>1532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1735</v>
      </c>
      <c r="B3909" s="4">
        <v>2023</v>
      </c>
      <c r="C3909" s="5">
        <v>45002</v>
      </c>
      <c r="D3909" s="4" t="s">
        <v>72</v>
      </c>
      <c r="E3909" s="48" t="s">
        <v>1532</v>
      </c>
      <c r="F3909">
        <v>2</v>
      </c>
      <c r="G3909">
        <v>3</v>
      </c>
      <c r="H3909" t="s">
        <v>399</v>
      </c>
      <c r="I3909" t="s">
        <v>19</v>
      </c>
      <c r="K3909">
        <v>9</v>
      </c>
    </row>
    <row r="3910" spans="1:11" x14ac:dyDescent="0.35">
      <c r="A3910" s="4" t="s">
        <v>1735</v>
      </c>
      <c r="B3910" s="4">
        <v>2023</v>
      </c>
      <c r="C3910" s="5">
        <v>45002</v>
      </c>
      <c r="D3910" s="4" t="s">
        <v>72</v>
      </c>
      <c r="E3910" s="48" t="s">
        <v>1532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1735</v>
      </c>
      <c r="B3911" s="4">
        <v>2023</v>
      </c>
      <c r="C3911" s="5">
        <v>45002</v>
      </c>
      <c r="D3911" s="4" t="s">
        <v>72</v>
      </c>
      <c r="E3911" s="48" t="s">
        <v>1532</v>
      </c>
      <c r="F3911">
        <v>2</v>
      </c>
      <c r="G3911">
        <v>5</v>
      </c>
      <c r="H3911" t="s">
        <v>396</v>
      </c>
      <c r="I3911" t="s">
        <v>25</v>
      </c>
      <c r="K3911">
        <v>15</v>
      </c>
    </row>
    <row r="3912" spans="1:11" x14ac:dyDescent="0.35">
      <c r="A3912" s="4" t="s">
        <v>1735</v>
      </c>
      <c r="B3912" s="4">
        <v>2023</v>
      </c>
      <c r="C3912" s="5">
        <v>45002</v>
      </c>
      <c r="D3912" s="4" t="s">
        <v>72</v>
      </c>
      <c r="E3912" s="48" t="s">
        <v>1532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1735</v>
      </c>
      <c r="B3913" s="4">
        <v>2023</v>
      </c>
      <c r="C3913" s="5">
        <v>45002</v>
      </c>
      <c r="D3913" s="4" t="s">
        <v>72</v>
      </c>
      <c r="E3913" s="48" t="s">
        <v>1532</v>
      </c>
      <c r="F3913">
        <v>3</v>
      </c>
      <c r="G3913">
        <v>1</v>
      </c>
      <c r="H3913" t="s">
        <v>397</v>
      </c>
      <c r="I3913" t="s">
        <v>15</v>
      </c>
      <c r="K3913">
        <v>3</v>
      </c>
    </row>
    <row r="3914" spans="1:11" x14ac:dyDescent="0.35">
      <c r="A3914" s="4" t="s">
        <v>1735</v>
      </c>
      <c r="B3914" s="4">
        <v>2023</v>
      </c>
      <c r="C3914" s="5">
        <v>45002</v>
      </c>
      <c r="D3914" s="4" t="s">
        <v>72</v>
      </c>
      <c r="E3914" s="48" t="s">
        <v>1532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1735</v>
      </c>
      <c r="B3915" s="4">
        <v>2023</v>
      </c>
      <c r="C3915" s="5">
        <v>45002</v>
      </c>
      <c r="D3915" s="4" t="s">
        <v>72</v>
      </c>
      <c r="E3915" s="48" t="s">
        <v>1532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1735</v>
      </c>
      <c r="B3916" s="4">
        <v>2023</v>
      </c>
      <c r="C3916" s="5">
        <v>45002</v>
      </c>
      <c r="D3916" s="4" t="s">
        <v>72</v>
      </c>
      <c r="E3916" s="48" t="s">
        <v>1532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1735</v>
      </c>
      <c r="B3917" s="4">
        <v>2023</v>
      </c>
      <c r="C3917" s="5">
        <v>45002</v>
      </c>
      <c r="D3917" s="4" t="s">
        <v>72</v>
      </c>
      <c r="E3917" s="48" t="s">
        <v>1532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1735</v>
      </c>
      <c r="B3918" s="4">
        <v>2023</v>
      </c>
      <c r="C3918" s="5">
        <v>45002</v>
      </c>
      <c r="D3918" s="4" t="s">
        <v>72</v>
      </c>
      <c r="E3918" s="48" t="s">
        <v>1532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1735</v>
      </c>
      <c r="B3919" s="4">
        <v>2023</v>
      </c>
      <c r="C3919" s="5">
        <v>45002</v>
      </c>
      <c r="D3919" s="4" t="s">
        <v>72</v>
      </c>
      <c r="E3919" s="48" t="s">
        <v>1533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1735</v>
      </c>
      <c r="B3920" s="4">
        <v>2023</v>
      </c>
      <c r="C3920" s="5">
        <v>45002</v>
      </c>
      <c r="D3920" s="4" t="s">
        <v>72</v>
      </c>
      <c r="E3920" s="48" t="s">
        <v>1533</v>
      </c>
      <c r="F3920">
        <v>1</v>
      </c>
      <c r="G3920">
        <v>2</v>
      </c>
      <c r="H3920" t="s">
        <v>397</v>
      </c>
      <c r="I3920" t="s">
        <v>15</v>
      </c>
      <c r="K3920">
        <v>3</v>
      </c>
    </row>
    <row r="3921" spans="1:11" x14ac:dyDescent="0.35">
      <c r="A3921" s="4" t="s">
        <v>1735</v>
      </c>
      <c r="B3921" s="4">
        <v>2023</v>
      </c>
      <c r="C3921" s="5">
        <v>45002</v>
      </c>
      <c r="D3921" s="4" t="s">
        <v>72</v>
      </c>
      <c r="E3921" s="48" t="s">
        <v>1533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1735</v>
      </c>
      <c r="B3922" s="4">
        <v>2023</v>
      </c>
      <c r="C3922" s="5">
        <v>45002</v>
      </c>
      <c r="D3922" s="4" t="s">
        <v>72</v>
      </c>
      <c r="E3922" s="48" t="s">
        <v>1533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1735</v>
      </c>
      <c r="B3923" s="4">
        <v>2023</v>
      </c>
      <c r="C3923" s="5">
        <v>45002</v>
      </c>
      <c r="D3923" s="4" t="s">
        <v>72</v>
      </c>
      <c r="E3923" s="48" t="s">
        <v>1533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1735</v>
      </c>
      <c r="B3924" s="4">
        <v>2023</v>
      </c>
      <c r="C3924" s="5">
        <v>45002</v>
      </c>
      <c r="D3924" s="4" t="s">
        <v>72</v>
      </c>
      <c r="E3924" s="48" t="s">
        <v>1533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1735</v>
      </c>
      <c r="B3925" s="4">
        <v>2023</v>
      </c>
      <c r="C3925" s="5">
        <v>45002</v>
      </c>
      <c r="D3925" s="4" t="s">
        <v>72</v>
      </c>
      <c r="E3925" s="48" t="s">
        <v>1533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1735</v>
      </c>
      <c r="B3926" s="4">
        <v>2023</v>
      </c>
      <c r="C3926" s="5">
        <v>45002</v>
      </c>
      <c r="D3926" s="4" t="s">
        <v>72</v>
      </c>
      <c r="E3926" s="48" t="s">
        <v>1533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1735</v>
      </c>
      <c r="B3927" s="4">
        <v>2023</v>
      </c>
      <c r="C3927" s="5">
        <v>45002</v>
      </c>
      <c r="D3927" s="4" t="s">
        <v>72</v>
      </c>
      <c r="E3927" s="48" t="s">
        <v>1533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1735</v>
      </c>
      <c r="B3928" s="4">
        <v>2023</v>
      </c>
      <c r="C3928" s="5">
        <v>45002</v>
      </c>
      <c r="D3928" s="4" t="s">
        <v>72</v>
      </c>
      <c r="E3928" s="48" t="s">
        <v>1533</v>
      </c>
      <c r="F3928">
        <v>2</v>
      </c>
      <c r="G3928">
        <v>4</v>
      </c>
      <c r="H3928" t="s">
        <v>399</v>
      </c>
      <c r="I3928" t="s">
        <v>19</v>
      </c>
      <c r="K3928">
        <v>9</v>
      </c>
    </row>
    <row r="3929" spans="1:11" x14ac:dyDescent="0.35">
      <c r="A3929" s="4" t="s">
        <v>1735</v>
      </c>
      <c r="B3929" s="4">
        <v>2023</v>
      </c>
      <c r="C3929" s="5">
        <v>45002</v>
      </c>
      <c r="D3929" s="4" t="s">
        <v>72</v>
      </c>
      <c r="E3929" s="48" t="s">
        <v>1533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1735</v>
      </c>
      <c r="B3930" s="4">
        <v>2023</v>
      </c>
      <c r="C3930" s="5">
        <v>45002</v>
      </c>
      <c r="D3930" s="4" t="s">
        <v>72</v>
      </c>
      <c r="E3930" s="48" t="s">
        <v>1533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1735</v>
      </c>
      <c r="B3931" s="4">
        <v>2023</v>
      </c>
      <c r="C3931" s="5">
        <v>45002</v>
      </c>
      <c r="D3931" s="4" t="s">
        <v>72</v>
      </c>
      <c r="E3931" s="48" t="s">
        <v>382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1735</v>
      </c>
      <c r="B3932" s="4">
        <v>2023</v>
      </c>
      <c r="C3932" s="5">
        <v>45002</v>
      </c>
      <c r="D3932" s="4" t="s">
        <v>72</v>
      </c>
      <c r="E3932" s="48" t="s">
        <v>382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1735</v>
      </c>
      <c r="B3933" s="4">
        <v>2023</v>
      </c>
      <c r="C3933" s="5">
        <v>45002</v>
      </c>
      <c r="D3933" s="4" t="s">
        <v>72</v>
      </c>
      <c r="E3933" s="48" t="s">
        <v>382</v>
      </c>
      <c r="F3933">
        <v>1</v>
      </c>
      <c r="G3933">
        <v>3</v>
      </c>
      <c r="H3933" t="s">
        <v>397</v>
      </c>
      <c r="I3933" t="s">
        <v>15</v>
      </c>
      <c r="K3933">
        <v>3</v>
      </c>
    </row>
    <row r="3934" spans="1:11" x14ac:dyDescent="0.35">
      <c r="A3934" s="4" t="s">
        <v>1735</v>
      </c>
      <c r="B3934" s="4">
        <v>2023</v>
      </c>
      <c r="C3934" s="5">
        <v>45002</v>
      </c>
      <c r="D3934" s="4" t="s">
        <v>72</v>
      </c>
      <c r="E3934" s="48" t="s">
        <v>382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1735</v>
      </c>
      <c r="B3935" s="4">
        <v>2023</v>
      </c>
      <c r="C3935" s="5">
        <v>45002</v>
      </c>
      <c r="D3935" s="4" t="s">
        <v>72</v>
      </c>
      <c r="E3935" s="48" t="s">
        <v>382</v>
      </c>
      <c r="F3935">
        <v>1</v>
      </c>
      <c r="G3935" t="s">
        <v>317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1735</v>
      </c>
      <c r="B3936" s="4">
        <v>2023</v>
      </c>
      <c r="C3936" s="5">
        <v>45002</v>
      </c>
      <c r="D3936" s="4" t="s">
        <v>72</v>
      </c>
      <c r="E3936" s="48" t="s">
        <v>382</v>
      </c>
      <c r="F3936">
        <v>1</v>
      </c>
      <c r="G3936" t="s">
        <v>317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1735</v>
      </c>
      <c r="B3937" s="4">
        <v>2023</v>
      </c>
      <c r="C3937" s="5">
        <v>45002</v>
      </c>
      <c r="D3937" s="4" t="s">
        <v>72</v>
      </c>
      <c r="E3937" s="48" t="s">
        <v>382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1735</v>
      </c>
      <c r="B3938" s="4">
        <v>2023</v>
      </c>
      <c r="C3938" s="5">
        <v>45002</v>
      </c>
      <c r="D3938" s="4" t="s">
        <v>72</v>
      </c>
      <c r="E3938" s="48" t="s">
        <v>382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1735</v>
      </c>
      <c r="B3939" s="4">
        <v>2023</v>
      </c>
      <c r="C3939" s="5">
        <v>45002</v>
      </c>
      <c r="D3939" s="4" t="s">
        <v>72</v>
      </c>
      <c r="E3939" s="48" t="s">
        <v>382</v>
      </c>
      <c r="F3939">
        <v>2</v>
      </c>
      <c r="G3939">
        <v>3</v>
      </c>
      <c r="H3939" t="s">
        <v>399</v>
      </c>
      <c r="I3939" t="s">
        <v>19</v>
      </c>
      <c r="K3939">
        <v>9</v>
      </c>
    </row>
    <row r="3940" spans="1:11" x14ac:dyDescent="0.35">
      <c r="A3940" s="4" t="s">
        <v>1735</v>
      </c>
      <c r="B3940" s="4">
        <v>2023</v>
      </c>
      <c r="C3940" s="5">
        <v>45002</v>
      </c>
      <c r="D3940" s="4" t="s">
        <v>72</v>
      </c>
      <c r="E3940" s="48" t="s">
        <v>382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1735</v>
      </c>
      <c r="B3941" s="4">
        <v>2023</v>
      </c>
      <c r="C3941" s="5">
        <v>45002</v>
      </c>
      <c r="D3941" s="4" t="s">
        <v>72</v>
      </c>
      <c r="E3941" s="48" t="s">
        <v>382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1735</v>
      </c>
      <c r="B3942" s="4">
        <v>2023</v>
      </c>
      <c r="C3942" s="5">
        <v>45002</v>
      </c>
      <c r="D3942" s="4" t="s">
        <v>72</v>
      </c>
      <c r="E3942" s="48" t="s">
        <v>382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942" xr:uid="{E74C5680-08DB-4992-867A-86ECDD333AB8}"/>
  <phoneticPr fontId="2" type="noConversion"/>
  <conditionalFormatting sqref="A156:I156 A174:I174 A209:I209 A1:F155 A157:F173 A175:F208 K1:K3731 G1:G3731 H1:J155 H157:J173 H175:J208 H210:J3731 E3732:E3942 A210:F373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dimension ref="A1"/>
  <sheetViews>
    <sheetView workbookViewId="0">
      <selection activeCell="J18" sqref="J18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 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2023-04-25T21:50:34Z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