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nd\OneDrive - Universidad de los Andes\Uniandes\ISIS\BI\Proyectos\Proyecto 2\"/>
    </mc:Choice>
  </mc:AlternateContent>
  <xr:revisionPtr revIDLastSave="0" documentId="13_ncr:1_{56035F2E-438F-479E-976E-1F7BB18A030C}" xr6:coauthVersionLast="47" xr6:coauthVersionMax="47" xr10:uidLastSave="{00000000-0000-0000-0000-000000000000}"/>
  <bookViews>
    <workbookView xWindow="12720" yWindow="4380" windowWidth="15375" windowHeight="6885" xr2:uid="{00000000-000D-0000-FFFF-FFFF00000000}"/>
  </bookViews>
  <sheets>
    <sheet name="Temas Analíticos" sheetId="1" r:id="rId1"/>
    <sheet name="Data Warehouse Bus Matrix" sheetId="6" state="hidden" r:id="rId2"/>
    <sheet name="Priorización" sheetId="3" state="hidden" r:id="rId3"/>
    <sheet name="Análisis -ObjetivosNegocio" sheetId="2" state="hidden" r:id="rId4"/>
    <sheet name="Resultados de la priorización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0" i="1"/>
  <c r="E19" i="1"/>
  <c r="C9" i="3"/>
  <c r="E18" i="1"/>
  <c r="E17" i="1"/>
  <c r="E14" i="1"/>
  <c r="E15" i="1" s="1"/>
  <c r="E22" i="1"/>
  <c r="E26" i="1"/>
  <c r="E27" i="1"/>
  <c r="E23" i="1"/>
  <c r="E11" i="1"/>
  <c r="E12" i="1"/>
  <c r="E10" i="1"/>
  <c r="H27" i="3"/>
  <c r="H21" i="3"/>
  <c r="H16" i="3"/>
  <c r="H11" i="3"/>
  <c r="H6" i="3"/>
  <c r="C15" i="3"/>
  <c r="C7" i="3"/>
  <c r="C8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6" i="3"/>
  <c r="E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mavillam</author>
    <author>Asistente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mavillam:</t>
        </r>
        <r>
          <rPr>
            <sz val="9"/>
            <color indexed="81"/>
            <rFont val="Tahoma"/>
            <family val="2"/>
          </rPr>
          <t xml:space="preserve">
Deben estar ordeandos por proceso de negocio</t>
        </r>
      </text>
    </comment>
    <comment ref="F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Asigne un puntaje entre 0 y 100 (100 más factible de implementar)</t>
        </r>
      </text>
    </comment>
    <comment ref="G5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Asigne un puntaje entre 0 y 100 (100 mayo impacto)
</t>
        </r>
      </text>
    </comment>
    <comment ref="H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Con base en la factibilidad y el impacto asigne un nivel de prioridad a la implantación del proceso</t>
        </r>
      </text>
    </comment>
  </commentList>
</comments>
</file>

<file path=xl/sharedStrings.xml><?xml version="1.0" encoding="utf-8"?>
<sst xmlns="http://schemas.openxmlformats.org/spreadsheetml/2006/main" count="82" uniqueCount="63">
  <si>
    <t>Análisis requeridos o inferidos</t>
  </si>
  <si>
    <t>Tema analítico</t>
  </si>
  <si>
    <t xml:space="preserve">Procesos de negocio </t>
  </si>
  <si>
    <t>Formato para documentar los temas analíticos y análisis requeridos identificados a partir de las entrevistas</t>
  </si>
  <si>
    <t>Dimensiones</t>
  </si>
  <si>
    <t>Proceso de Negocio</t>
  </si>
  <si>
    <t xml:space="preserve">Data Warehouse Bus Matrix: Identifique los procesos de negocio y las dimensiones asociadas a cada uno de ellos </t>
  </si>
  <si>
    <t xml:space="preserve">Proceso de negocio </t>
  </si>
  <si>
    <t>Factibilidad</t>
  </si>
  <si>
    <t>Impacto</t>
  </si>
  <si>
    <t>Prioridad</t>
  </si>
  <si>
    <t>Resultados de la priorización</t>
  </si>
  <si>
    <t>Primer proceso de negocio que se debe implantar:</t>
  </si>
  <si>
    <t>Nombre del proceso</t>
  </si>
  <si>
    <t>Fuentes</t>
  </si>
  <si>
    <t>API/ Aplicación</t>
  </si>
  <si>
    <t>Datos</t>
  </si>
  <si>
    <t>Para cada uno de los análisis encontrados o inferidos a partir de las entrevistas verifique su factibilidad confrontando la información requerida con las fuentes de Social Media</t>
  </si>
  <si>
    <t>Fuentes de datos y datos</t>
  </si>
  <si>
    <t>Objetivos / Metas estratégicos del negocio</t>
  </si>
  <si>
    <t>Análisis requeridos</t>
  </si>
  <si>
    <t>Identifique los análisis requeridos y la estrategia del negocio, para relacionarlos entre ellos,utilizando objetivos del negocio y/o metas del negocio.</t>
  </si>
  <si>
    <t>Categoría del análisis - Tablero de control, análisis OLAP, Minería de datos</t>
  </si>
  <si>
    <t xml:space="preserve">Conflicto armado </t>
  </si>
  <si>
    <t xml:space="preserve">Educación </t>
  </si>
  <si>
    <t xml:space="preserve">Desempleo </t>
  </si>
  <si>
    <t xml:space="preserve">Salud </t>
  </si>
  <si>
    <t xml:space="preserve">Vivienda y servicios públicos </t>
  </si>
  <si>
    <t xml:space="preserve">Análisis OLAP </t>
  </si>
  <si>
    <t xml:space="preserve">Registro de afectaciones en el conflicto armado </t>
  </si>
  <si>
    <t xml:space="preserve">Registro de demografía y población </t>
  </si>
  <si>
    <t xml:space="preserve">Registro de datos sobre educación </t>
  </si>
  <si>
    <t xml:space="preserve">Registro de mediciones de desempleo </t>
  </si>
  <si>
    <t xml:space="preserve">Registro de datos sobre la salud </t>
  </si>
  <si>
    <t>Registro de vivienda y servicios públicos</t>
  </si>
  <si>
    <t xml:space="preserve">Tablero de Control </t>
  </si>
  <si>
    <t>Excel ConflictoArmado</t>
  </si>
  <si>
    <t>Excel DemografíaYPoblacion</t>
  </si>
  <si>
    <t xml:space="preserve">Visualización de las afectaciones del conflicto con base al análisis 1 y 2 </t>
  </si>
  <si>
    <t xml:space="preserve">Datamart sobre el conflicto armado </t>
  </si>
  <si>
    <t>Visualización de análisis indicadores de desempleo municipal</t>
  </si>
  <si>
    <t xml:space="preserve">Visualización de análisis indicadores de desempleo para departamentos </t>
  </si>
  <si>
    <t xml:space="preserve">Análisis del indicador de desempleo * año  * municipio </t>
  </si>
  <si>
    <t xml:space="preserve">Visualización de análisis indicadores de salud  con base a análisis 1 y 2 </t>
  </si>
  <si>
    <t>Excel MediciondeDesempleoDepartamental</t>
  </si>
  <si>
    <t>Excel MediciondeDesempleoMunicipal</t>
  </si>
  <si>
    <t>Excel ViviendayServiciosPublicos</t>
  </si>
  <si>
    <t>Excel Salud</t>
  </si>
  <si>
    <t>Excel Educación</t>
  </si>
  <si>
    <t xml:space="preserve">PROCESO NO SELECCIONADO </t>
  </si>
  <si>
    <t xml:space="preserve">Análisis de número de personas secuestradas * año * departamento * municipio  </t>
  </si>
  <si>
    <t xml:space="preserve">Análisis de cobertura neta  * año *  mes * departamento * municipio </t>
  </si>
  <si>
    <t xml:space="preserve">Visualización del análisis indicadores educativos con base a análisis 1 </t>
  </si>
  <si>
    <t xml:space="preserve">Análisis del indicador de desempleo * año  *  departamento </t>
  </si>
  <si>
    <t xml:space="preserve">Análisis del nivel de satisfacción del sistema de salud  * año *  departamento * municipio </t>
  </si>
  <si>
    <t xml:space="preserve">Análisis de población  afiliada a regímenes * año * departamento * municipio   * tipo de régimen </t>
  </si>
  <si>
    <t xml:space="preserve">Análisis del indicador de cobertura  * año *  departamento * municipio * tipo de servicio </t>
  </si>
  <si>
    <t xml:space="preserve">Análisis de penetración de banda ancha * año * departamento * municipio   </t>
  </si>
  <si>
    <t>Datamart sobre Vivienda y servicios públicos</t>
  </si>
  <si>
    <t>Datamart sobre salud</t>
  </si>
  <si>
    <t>Datamart sobre desempleo</t>
  </si>
  <si>
    <t>Datamart sobre la educacion</t>
  </si>
  <si>
    <t xml:space="preserve">Análisis de homicidios * año * departamento * causa * municipio * sexo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</si>
</sst>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3" xfId="0" applyFill="1" applyBorder="1"/>
    <xf numFmtId="0" fontId="4" fillId="0" borderId="19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0" fillId="2" borderId="25" xfId="0" applyFill="1" applyBorder="1"/>
    <xf numFmtId="0" fontId="2" fillId="0" borderId="2" xfId="0" applyFont="1" applyFill="1" applyBorder="1" applyAlignment="1">
      <alignment horizontal="center" textRotation="90"/>
    </xf>
    <xf numFmtId="0" fontId="2" fillId="0" borderId="1" xfId="0" applyFont="1" applyFill="1" applyBorder="1"/>
    <xf numFmtId="0" fontId="2" fillId="0" borderId="6" xfId="0" applyFont="1" applyFill="1" applyBorder="1"/>
    <xf numFmtId="0" fontId="2" fillId="0" borderId="1" xfId="0" applyFont="1" applyFill="1" applyBorder="1" applyAlignment="1"/>
    <xf numFmtId="0" fontId="2" fillId="0" borderId="2" xfId="0" applyFont="1" applyFill="1" applyBorder="1"/>
    <xf numFmtId="0" fontId="2" fillId="0" borderId="12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3" fillId="0" borderId="16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textRotation="90"/>
    </xf>
    <xf numFmtId="0" fontId="3" fillId="0" borderId="31" xfId="0" applyFont="1" applyFill="1" applyBorder="1" applyAlignment="1">
      <alignment textRotation="90"/>
    </xf>
    <xf numFmtId="0" fontId="3" fillId="0" borderId="5" xfId="0" applyFont="1" applyFill="1" applyBorder="1" applyAlignment="1">
      <alignment textRotation="90"/>
    </xf>
    <xf numFmtId="0" fontId="3" fillId="0" borderId="33" xfId="0" applyFont="1" applyFill="1" applyBorder="1" applyAlignment="1">
      <alignment textRotation="90"/>
    </xf>
    <xf numFmtId="0" fontId="3" fillId="0" borderId="30" xfId="0" applyFont="1" applyFill="1" applyBorder="1" applyAlignment="1">
      <alignment textRotation="90"/>
    </xf>
    <xf numFmtId="0" fontId="4" fillId="2" borderId="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 wrapText="1"/>
    </xf>
    <xf numFmtId="0" fontId="4" fillId="2" borderId="27" xfId="0" applyFont="1" applyFill="1" applyBorder="1" applyAlignment="1">
      <alignment vertical="center" wrapText="1"/>
    </xf>
    <xf numFmtId="0" fontId="4" fillId="2" borderId="2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9" fontId="0" fillId="2" borderId="0" xfId="1" applyFont="1" applyFill="1"/>
    <xf numFmtId="9" fontId="0" fillId="2" borderId="34" xfId="1" applyFont="1" applyFill="1" applyBorder="1"/>
    <xf numFmtId="9" fontId="0" fillId="2" borderId="32" xfId="1" applyFont="1" applyFill="1" applyBorder="1"/>
    <xf numFmtId="9" fontId="4" fillId="2" borderId="13" xfId="1" applyFont="1" applyFill="1" applyBorder="1" applyAlignment="1">
      <alignment horizontal="center"/>
    </xf>
    <xf numFmtId="9" fontId="4" fillId="2" borderId="10" xfId="1" applyFont="1" applyFill="1" applyBorder="1" applyAlignment="1">
      <alignment horizontal="center"/>
    </xf>
    <xf numFmtId="9" fontId="0" fillId="2" borderId="28" xfId="1" applyFont="1" applyFill="1" applyBorder="1"/>
    <xf numFmtId="9" fontId="0" fillId="2" borderId="22" xfId="1" applyFont="1" applyFill="1" applyBorder="1"/>
    <xf numFmtId="9" fontId="4" fillId="2" borderId="3" xfId="1" applyFont="1" applyFill="1" applyBorder="1" applyAlignment="1">
      <alignment horizontal="center"/>
    </xf>
    <xf numFmtId="49" fontId="0" fillId="2" borderId="17" xfId="0" applyNumberFormat="1" applyFill="1" applyBorder="1" applyAlignment="1">
      <alignment wrapText="1"/>
    </xf>
    <xf numFmtId="49" fontId="0" fillId="2" borderId="17" xfId="0" applyNumberFormat="1" applyFill="1" applyBorder="1"/>
    <xf numFmtId="49" fontId="0" fillId="2" borderId="21" xfId="0" applyNumberFormat="1" applyFill="1" applyBorder="1"/>
    <xf numFmtId="49" fontId="0" fillId="2" borderId="16" xfId="0" applyNumberFormat="1" applyFill="1" applyBorder="1"/>
    <xf numFmtId="49" fontId="0" fillId="2" borderId="7" xfId="0" applyNumberFormat="1" applyFill="1" applyBorder="1"/>
    <xf numFmtId="49" fontId="0" fillId="2" borderId="14" xfId="0" applyNumberFormat="1" applyFill="1" applyBorder="1"/>
    <xf numFmtId="49" fontId="0" fillId="2" borderId="29" xfId="0" applyNumberFormat="1" applyFill="1" applyBorder="1"/>
    <xf numFmtId="49" fontId="0" fillId="2" borderId="28" xfId="0" applyNumberFormat="1" applyFill="1" applyBorder="1"/>
    <xf numFmtId="0" fontId="4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4" fillId="2" borderId="2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49" fontId="5" fillId="2" borderId="19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9" fontId="0" fillId="2" borderId="19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9" fontId="0" fillId="2" borderId="15" xfId="1" applyFont="1" applyFill="1" applyBorder="1" applyAlignment="1">
      <alignment horizontal="center" vertical="center"/>
    </xf>
    <xf numFmtId="49" fontId="0" fillId="2" borderId="17" xfId="0" applyNumberFormat="1" applyFill="1" applyBorder="1" applyAlignment="1">
      <alignment horizontal="center" vertical="center" wrapText="1"/>
    </xf>
    <xf numFmtId="49" fontId="0" fillId="2" borderId="21" xfId="0" applyNumberFormat="1" applyFill="1" applyBorder="1" applyAlignment="1">
      <alignment horizontal="center" vertical="center" wrapText="1"/>
    </xf>
    <xf numFmtId="49" fontId="0" fillId="2" borderId="16" xfId="0" applyNumberForma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49" fontId="0" fillId="2" borderId="20" xfId="0" applyNumberFormat="1" applyFill="1" applyBorder="1" applyAlignment="1">
      <alignment horizontal="center" vertical="center" wrapText="1"/>
    </xf>
    <xf numFmtId="49" fontId="0" fillId="2" borderId="23" xfId="0" applyNumberFormat="1" applyFill="1" applyBorder="1" applyAlignment="1">
      <alignment horizontal="center" vertical="center" wrapText="1"/>
    </xf>
    <xf numFmtId="49" fontId="0" fillId="2" borderId="0" xfId="0" applyNumberFormat="1" applyFill="1" applyBorder="1" applyAlignment="1">
      <alignment horizontal="center" vertical="center" wrapText="1"/>
    </xf>
    <xf numFmtId="49" fontId="0" fillId="2" borderId="25" xfId="0" applyNumberFormat="1" applyFill="1" applyBorder="1" applyAlignment="1">
      <alignment horizontal="center" vertical="center" wrapText="1"/>
    </xf>
    <xf numFmtId="49" fontId="0" fillId="2" borderId="18" xfId="0" applyNumberFormat="1" applyFill="1" applyBorder="1" applyAlignment="1">
      <alignment horizontal="center" vertical="center" wrapText="1"/>
    </xf>
    <xf numFmtId="49" fontId="0" fillId="2" borderId="26" xfId="0" applyNumberFormat="1" applyFill="1" applyBorder="1" applyAlignment="1">
      <alignment horizontal="center" vertical="center" wrapText="1"/>
    </xf>
    <xf numFmtId="49" fontId="0" fillId="2" borderId="28" xfId="0" applyNumberFormat="1" applyFill="1" applyBorder="1" applyAlignment="1">
      <alignment horizontal="center" vertical="center" wrapText="1"/>
    </xf>
    <xf numFmtId="49" fontId="0" fillId="2" borderId="22" xfId="0" applyNumberFormat="1" applyFill="1" applyBorder="1" applyAlignment="1">
      <alignment horizontal="center" vertical="center" wrapText="1"/>
    </xf>
    <xf numFmtId="0" fontId="0" fillId="2" borderId="17" xfId="0" applyNumberFormat="1" applyFill="1" applyBorder="1" applyAlignment="1">
      <alignment horizontal="center" vertical="center" wrapText="1"/>
    </xf>
    <xf numFmtId="0" fontId="0" fillId="2" borderId="20" xfId="0" applyNumberForma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horizontal="center" vertical="center" wrapText="1"/>
    </xf>
    <xf numFmtId="0" fontId="0" fillId="2" borderId="18" xfId="0" applyNumberForma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0" fillId="2" borderId="15" xfId="0" applyNumberFormat="1" applyFill="1" applyBorder="1" applyAlignment="1">
      <alignment horizontal="center" vertical="center" wrapText="1"/>
    </xf>
    <xf numFmtId="0" fontId="0" fillId="2" borderId="15" xfId="0" applyNumberForma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/>
    </xf>
    <xf numFmtId="0" fontId="2" fillId="0" borderId="39" xfId="0" applyFont="1" applyFill="1" applyBorder="1" applyAlignment="1">
      <alignment horizontal="center" textRotation="90"/>
    </xf>
    <xf numFmtId="0" fontId="2" fillId="0" borderId="40" xfId="0" applyFont="1" applyFill="1" applyBorder="1"/>
    <xf numFmtId="0" fontId="2" fillId="0" borderId="41" xfId="0" applyFont="1" applyFill="1" applyBorder="1"/>
    <xf numFmtId="0" fontId="4" fillId="0" borderId="3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textRotation="90"/>
    </xf>
    <xf numFmtId="0" fontId="3" fillId="0" borderId="28" xfId="0" applyFont="1" applyFill="1" applyBorder="1" applyAlignment="1">
      <alignment textRotation="90"/>
    </xf>
    <xf numFmtId="0" fontId="3" fillId="0" borderId="43" xfId="0" applyFont="1" applyFill="1" applyBorder="1" applyAlignment="1">
      <alignment textRotation="90"/>
    </xf>
    <xf numFmtId="0" fontId="3" fillId="0" borderId="44" xfId="0" applyFont="1" applyFill="1" applyBorder="1" applyAlignment="1">
      <alignment textRotation="90"/>
    </xf>
    <xf numFmtId="0" fontId="3" fillId="0" borderId="22" xfId="0" applyFont="1" applyFill="1" applyBorder="1" applyAlignment="1">
      <alignment textRotation="90"/>
    </xf>
    <xf numFmtId="49" fontId="4" fillId="4" borderId="19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Priorización!$B$6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Priorización!$F$6</c:f>
              <c:numCache>
                <c:formatCode>0%</c:formatCode>
                <c:ptCount val="1"/>
              </c:numCache>
            </c:numRef>
          </c:xVal>
          <c:yVal>
            <c:numRef>
              <c:f>Priorización!$G$6</c:f>
              <c:numCache>
                <c:formatCode>0%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C-4E47-95F9-097CC0017B94}"/>
            </c:ext>
          </c:extLst>
        </c:ser>
        <c:ser>
          <c:idx val="1"/>
          <c:order val="1"/>
          <c:tx>
            <c:strRef>
              <c:f>Priorización!$B$11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Priorización!$F$11</c:f>
              <c:numCache>
                <c:formatCode>0%</c:formatCode>
                <c:ptCount val="1"/>
              </c:numCache>
            </c:numRef>
          </c:xVal>
          <c:yVal>
            <c:numRef>
              <c:f>Priorización!$G$11</c:f>
              <c:numCache>
                <c:formatCode>0%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C-4E47-95F9-097CC0017B94}"/>
            </c:ext>
          </c:extLst>
        </c:ser>
        <c:ser>
          <c:idx val="2"/>
          <c:order val="2"/>
          <c:tx>
            <c:strRef>
              <c:f>Priorización!$B$16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Priorización!$F$16</c:f>
              <c:numCache>
                <c:formatCode>0%</c:formatCode>
                <c:ptCount val="1"/>
              </c:numCache>
            </c:numRef>
          </c:xVal>
          <c:yVal>
            <c:numRef>
              <c:f>Priorización!$G$16</c:f>
              <c:numCache>
                <c:formatCode>0%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C-4E47-95F9-097CC0017B94}"/>
            </c:ext>
          </c:extLst>
        </c:ser>
        <c:ser>
          <c:idx val="3"/>
          <c:order val="3"/>
          <c:tx>
            <c:strRef>
              <c:f>Priorización!$B$21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Priorización!$F$21</c:f>
              <c:numCache>
                <c:formatCode>0%</c:formatCode>
                <c:ptCount val="1"/>
              </c:numCache>
            </c:numRef>
          </c:xVal>
          <c:yVal>
            <c:numRef>
              <c:f>Priorización!$G$21</c:f>
              <c:numCache>
                <c:formatCode>0%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C-4E47-95F9-097CC0017B94}"/>
            </c:ext>
          </c:extLst>
        </c:ser>
        <c:ser>
          <c:idx val="4"/>
          <c:order val="4"/>
          <c:tx>
            <c:strRef>
              <c:f>Priorización!$B$27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Priorización!$F$27</c:f>
              <c:numCache>
                <c:formatCode>0%</c:formatCode>
                <c:ptCount val="1"/>
              </c:numCache>
            </c:numRef>
          </c:xVal>
          <c:yVal>
            <c:numRef>
              <c:f>Priorización!$G$27</c:f>
              <c:numCache>
                <c:formatCode>0%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5C-4E47-95F9-097CC0017B94}"/>
            </c:ext>
          </c:extLst>
        </c:ser>
        <c:ser>
          <c:idx val="5"/>
          <c:order val="5"/>
          <c:tx>
            <c:strRef>
              <c:f>Priorización!#REF!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Priorización!#REF!</c:f>
            </c:numRef>
          </c:xVal>
          <c:yVal>
            <c:numRef>
              <c:f>Priorización!#REF!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5C-4E47-95F9-097CC0017B94}"/>
            </c:ext>
          </c:extLst>
        </c:ser>
        <c:ser>
          <c:idx val="6"/>
          <c:order val="6"/>
          <c:tx>
            <c:strRef>
              <c:f>Priorización!#REF!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Priorización!#REF!</c:f>
            </c:numRef>
          </c:xVal>
          <c:yVal>
            <c:numRef>
              <c:f>Priorización!#REF!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5C-4E47-95F9-097CC0017B94}"/>
            </c:ext>
          </c:extLst>
        </c:ser>
        <c:ser>
          <c:idx val="7"/>
          <c:order val="7"/>
          <c:tx>
            <c:strRef>
              <c:f>Priorización!#REF!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Priorización!#REF!</c:f>
            </c:numRef>
          </c:xVal>
          <c:yVal>
            <c:numRef>
              <c:f>Priorización!#REF!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5C-4E47-95F9-097CC0017B94}"/>
            </c:ext>
          </c:extLst>
        </c:ser>
        <c:ser>
          <c:idx val="8"/>
          <c:order val="8"/>
          <c:tx>
            <c:strRef>
              <c:f>Priorización!#REF!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Priorización!#REF!</c:f>
            </c:numRef>
          </c:xVal>
          <c:yVal>
            <c:numRef>
              <c:f>Priorización!#REF!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5C-4E47-95F9-097CC0017B94}"/>
            </c:ext>
          </c:extLst>
        </c:ser>
        <c:ser>
          <c:idx val="9"/>
          <c:order val="9"/>
          <c:tx>
            <c:strRef>
              <c:f>Priorización!#REF!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Priorización!#REF!</c:f>
            </c:numRef>
          </c:xVal>
          <c:yVal>
            <c:numRef>
              <c:f>Priorización!#REF!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5C-4E47-95F9-097CC001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32240"/>
        <c:axId val="503032800"/>
      </c:scatterChart>
      <c:valAx>
        <c:axId val="50303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Factibilidad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03032800"/>
        <c:crosses val="autoZero"/>
        <c:crossBetween val="midCat"/>
      </c:valAx>
      <c:valAx>
        <c:axId val="50303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Impacto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0303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3</xdr:row>
      <xdr:rowOff>190499</xdr:rowOff>
    </xdr:from>
    <xdr:to>
      <xdr:col>4</xdr:col>
      <xdr:colOff>38100</xdr:colOff>
      <xdr:row>25</xdr:row>
      <xdr:rowOff>28574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9"/>
  <sheetViews>
    <sheetView tabSelected="1" topLeftCell="B17" zoomScale="81" zoomScaleNormal="115" workbookViewId="0">
      <selection activeCell="C20" sqref="C20"/>
    </sheetView>
  </sheetViews>
  <sheetFormatPr baseColWidth="10" defaultRowHeight="15" x14ac:dyDescent="0.25"/>
  <cols>
    <col min="1" max="1" width="17.140625" style="3" customWidth="1"/>
    <col min="2" max="2" width="18.42578125" style="3" customWidth="1"/>
    <col min="3" max="4" width="41.140625" style="84" customWidth="1"/>
    <col min="5" max="5" width="40.85546875" style="84" customWidth="1"/>
    <col min="6" max="6" width="31.28515625" style="84" customWidth="1"/>
    <col min="7" max="16384" width="11.42578125" style="3"/>
  </cols>
  <sheetData>
    <row r="1" spans="2:6" x14ac:dyDescent="0.25">
      <c r="C1" s="3"/>
      <c r="D1" s="3"/>
      <c r="E1" s="3"/>
      <c r="F1" s="3"/>
    </row>
    <row r="2" spans="2:6" x14ac:dyDescent="0.25">
      <c r="C2" s="3"/>
      <c r="D2" s="3"/>
      <c r="E2" s="3"/>
      <c r="F2" s="3"/>
    </row>
    <row r="3" spans="2:6" x14ac:dyDescent="0.25">
      <c r="C3" s="3"/>
      <c r="D3" s="3"/>
      <c r="E3" s="3"/>
      <c r="F3" s="3"/>
    </row>
    <row r="4" spans="2:6" x14ac:dyDescent="0.25">
      <c r="C4" s="3"/>
      <c r="D4" s="3"/>
      <c r="E4" s="3"/>
      <c r="F4" s="3"/>
    </row>
    <row r="5" spans="2:6" x14ac:dyDescent="0.25">
      <c r="B5" s="3" t="s">
        <v>3</v>
      </c>
      <c r="C5" s="3"/>
      <c r="D5" s="3"/>
      <c r="E5" s="3"/>
      <c r="F5" s="3"/>
    </row>
    <row r="6" spans="2:6" x14ac:dyDescent="0.25">
      <c r="C6" s="3"/>
      <c r="D6" s="3"/>
      <c r="E6" s="3"/>
      <c r="F6" s="3"/>
    </row>
    <row r="7" spans="2:6" x14ac:dyDescent="0.25">
      <c r="C7" s="3"/>
      <c r="D7" s="3"/>
      <c r="E7" s="3"/>
      <c r="F7" s="3"/>
    </row>
    <row r="8" spans="2:6" ht="0.75" customHeight="1" thickBot="1" x14ac:dyDescent="0.3">
      <c r="C8" s="3"/>
      <c r="D8" s="3"/>
      <c r="E8" s="3"/>
      <c r="F8" s="3"/>
    </row>
    <row r="9" spans="2:6" ht="56.25" customHeight="1" thickBot="1" x14ac:dyDescent="0.3">
      <c r="B9" s="21" t="s">
        <v>1</v>
      </c>
      <c r="C9" s="21" t="s">
        <v>0</v>
      </c>
      <c r="D9" s="49" t="s">
        <v>22</v>
      </c>
      <c r="E9" s="21" t="s">
        <v>2</v>
      </c>
      <c r="F9" s="22" t="s">
        <v>18</v>
      </c>
    </row>
    <row r="10" spans="2:6" ht="30" x14ac:dyDescent="0.25">
      <c r="B10" s="103" t="s">
        <v>23</v>
      </c>
      <c r="C10" s="67" t="s">
        <v>62</v>
      </c>
      <c r="D10" s="67" t="s">
        <v>28</v>
      </c>
      <c r="E10" s="79" t="str">
        <f>+'Data Warehouse Bus Matrix'!D11</f>
        <v xml:space="preserve">Registro de afectaciones en el conflicto armado </v>
      </c>
      <c r="F10" s="68" t="s">
        <v>36</v>
      </c>
    </row>
    <row r="11" spans="2:6" ht="45" x14ac:dyDescent="0.25">
      <c r="B11" s="104"/>
      <c r="C11" s="69" t="s">
        <v>50</v>
      </c>
      <c r="D11" s="67" t="s">
        <v>28</v>
      </c>
      <c r="E11" s="79" t="str">
        <f>+'Data Warehouse Bus Matrix'!D13</f>
        <v xml:space="preserve">Registro de demografía y población </v>
      </c>
      <c r="F11" s="70" t="s">
        <v>37</v>
      </c>
    </row>
    <row r="12" spans="2:6" ht="45.75" thickBot="1" x14ac:dyDescent="0.3">
      <c r="B12" s="105"/>
      <c r="C12" s="71" t="s">
        <v>38</v>
      </c>
      <c r="D12" s="71" t="s">
        <v>35</v>
      </c>
      <c r="E12" s="80" t="str">
        <f>+'Data Warehouse Bus Matrix'!D11&amp;" y "&amp;'Data Warehouse Bus Matrix'!D13</f>
        <v xml:space="preserve">Registro de afectaciones en el conflicto armado  y Registro de demografía y población </v>
      </c>
      <c r="F12" s="72" t="s">
        <v>39</v>
      </c>
    </row>
    <row r="13" spans="2:6" ht="19.5" thickBot="1" x14ac:dyDescent="0.3">
      <c r="B13" s="23"/>
      <c r="C13" s="73"/>
      <c r="D13" s="73"/>
      <c r="E13" s="81"/>
      <c r="F13" s="74"/>
    </row>
    <row r="14" spans="2:6" ht="30" x14ac:dyDescent="0.25">
      <c r="B14" s="109" t="s">
        <v>24</v>
      </c>
      <c r="C14" s="75" t="s">
        <v>51</v>
      </c>
      <c r="D14" s="75" t="s">
        <v>28</v>
      </c>
      <c r="E14" s="82" t="str">
        <f>+'Data Warehouse Bus Matrix'!D12</f>
        <v xml:space="preserve">Registro de datos sobre educación </v>
      </c>
      <c r="F14" s="76" t="s">
        <v>48</v>
      </c>
    </row>
    <row r="15" spans="2:6" ht="30.75" thickBot="1" x14ac:dyDescent="0.3">
      <c r="B15" s="110"/>
      <c r="C15" s="85" t="s">
        <v>52</v>
      </c>
      <c r="D15" s="71" t="s">
        <v>35</v>
      </c>
      <c r="E15" s="86" t="str">
        <f>+E14</f>
        <v xml:space="preserve">Registro de datos sobre educación </v>
      </c>
      <c r="F15" s="72" t="s">
        <v>61</v>
      </c>
    </row>
    <row r="16" spans="2:6" ht="19.5" thickBot="1" x14ac:dyDescent="0.3">
      <c r="B16" s="23"/>
      <c r="C16" s="73"/>
      <c r="D16" s="73"/>
      <c r="E16" s="81"/>
      <c r="F16" s="74"/>
    </row>
    <row r="17" spans="2:6" ht="45" x14ac:dyDescent="0.25">
      <c r="B17" s="106" t="s">
        <v>25</v>
      </c>
      <c r="C17" s="75" t="s">
        <v>42</v>
      </c>
      <c r="D17" s="75" t="s">
        <v>28</v>
      </c>
      <c r="E17" s="82" t="str">
        <f>+'Data Warehouse Bus Matrix'!D14</f>
        <v xml:space="preserve">Registro de mediciones de desempleo </v>
      </c>
      <c r="F17" s="76" t="s">
        <v>44</v>
      </c>
    </row>
    <row r="18" spans="2:6" ht="30" x14ac:dyDescent="0.25">
      <c r="B18" s="108"/>
      <c r="C18" s="67" t="s">
        <v>53</v>
      </c>
      <c r="D18" s="67" t="s">
        <v>28</v>
      </c>
      <c r="E18" s="79" t="str">
        <f>+'Data Warehouse Bus Matrix'!D14</f>
        <v xml:space="preserve">Registro de mediciones de desempleo </v>
      </c>
      <c r="F18" s="68" t="s">
        <v>45</v>
      </c>
    </row>
    <row r="19" spans="2:6" ht="30.75" thickBot="1" x14ac:dyDescent="0.3">
      <c r="B19" s="108"/>
      <c r="C19" s="67" t="s">
        <v>40</v>
      </c>
      <c r="D19" s="67" t="s">
        <v>35</v>
      </c>
      <c r="E19" s="86" t="str">
        <f>+E18</f>
        <v xml:space="preserve">Registro de mediciones de desempleo </v>
      </c>
      <c r="F19" s="68" t="s">
        <v>39</v>
      </c>
    </row>
    <row r="20" spans="2:6" ht="30.75" thickBot="1" x14ac:dyDescent="0.3">
      <c r="B20" s="108"/>
      <c r="C20" s="85" t="s">
        <v>41</v>
      </c>
      <c r="D20" s="71" t="s">
        <v>35</v>
      </c>
      <c r="E20" s="86" t="str">
        <f>+E19</f>
        <v xml:space="preserve">Registro de mediciones de desempleo </v>
      </c>
      <c r="F20" s="72" t="s">
        <v>60</v>
      </c>
    </row>
    <row r="21" spans="2:6" ht="19.5" thickBot="1" x14ac:dyDescent="0.3">
      <c r="B21" s="24"/>
      <c r="C21" s="77"/>
      <c r="D21" s="77"/>
      <c r="E21" s="83"/>
      <c r="F21" s="78"/>
    </row>
    <row r="22" spans="2:6" ht="30" x14ac:dyDescent="0.25">
      <c r="B22" s="106" t="s">
        <v>26</v>
      </c>
      <c r="C22" s="75" t="s">
        <v>54</v>
      </c>
      <c r="D22" s="67" t="s">
        <v>28</v>
      </c>
      <c r="E22" s="82" t="str">
        <f>+'Data Warehouse Bus Matrix'!D15</f>
        <v xml:space="preserve">Registro de datos sobre la salud </v>
      </c>
      <c r="F22" s="68" t="s">
        <v>47</v>
      </c>
    </row>
    <row r="23" spans="2:6" ht="45" x14ac:dyDescent="0.25">
      <c r="B23" s="108"/>
      <c r="C23" s="67" t="s">
        <v>55</v>
      </c>
      <c r="D23" s="67" t="s">
        <v>28</v>
      </c>
      <c r="E23" s="79" t="str">
        <f>+'Data Warehouse Bus Matrix'!D13</f>
        <v xml:space="preserve">Registro de demografía y población </v>
      </c>
      <c r="F23" s="70" t="s">
        <v>37</v>
      </c>
    </row>
    <row r="24" spans="2:6" ht="30.75" thickBot="1" x14ac:dyDescent="0.3">
      <c r="B24" s="107"/>
      <c r="C24" s="85" t="s">
        <v>43</v>
      </c>
      <c r="D24" s="71" t="s">
        <v>35</v>
      </c>
      <c r="E24" s="86" t="str">
        <f>+E22&amp;" y "&amp;E23</f>
        <v xml:space="preserve">Registro de datos sobre la salud  y Registro de demografía y población </v>
      </c>
      <c r="F24" s="72" t="s">
        <v>59</v>
      </c>
    </row>
    <row r="25" spans="2:6" ht="19.5" thickBot="1" x14ac:dyDescent="0.3">
      <c r="B25" s="24"/>
      <c r="C25" s="77"/>
      <c r="D25" s="77"/>
      <c r="E25" s="83"/>
      <c r="F25" s="78"/>
    </row>
    <row r="26" spans="2:6" ht="30" x14ac:dyDescent="0.25">
      <c r="B26" s="50" t="s">
        <v>27</v>
      </c>
      <c r="C26" s="75" t="s">
        <v>56</v>
      </c>
      <c r="D26" s="67" t="s">
        <v>28</v>
      </c>
      <c r="E26" s="82" t="str">
        <f>+'Data Warehouse Bus Matrix'!D16</f>
        <v>Registro de vivienda y servicios públicos</v>
      </c>
      <c r="F26" s="68" t="s">
        <v>46</v>
      </c>
    </row>
    <row r="27" spans="2:6" ht="30" x14ac:dyDescent="0.25">
      <c r="B27" s="51"/>
      <c r="C27" s="67" t="s">
        <v>57</v>
      </c>
      <c r="D27" s="67" t="s">
        <v>28</v>
      </c>
      <c r="E27" s="79" t="str">
        <f>+'Data Warehouse Bus Matrix'!D13</f>
        <v xml:space="preserve">Registro de demografía y población </v>
      </c>
      <c r="F27" s="70" t="s">
        <v>37</v>
      </c>
    </row>
    <row r="28" spans="2:6" ht="30.75" thickBot="1" x14ac:dyDescent="0.3">
      <c r="B28" s="52"/>
      <c r="C28" s="85" t="s">
        <v>43</v>
      </c>
      <c r="D28" s="71" t="s">
        <v>35</v>
      </c>
      <c r="E28" s="86" t="str">
        <f>+E26&amp;" y "&amp;E27</f>
        <v xml:space="preserve">Registro de vivienda y servicios públicos y Registro de demografía y población </v>
      </c>
      <c r="F28" s="72" t="s">
        <v>58</v>
      </c>
    </row>
    <row r="29" spans="2:6" ht="19.5" thickBot="1" x14ac:dyDescent="0.3">
      <c r="B29" s="24"/>
      <c r="C29" s="77"/>
      <c r="D29" s="77"/>
      <c r="E29" s="77"/>
      <c r="F29" s="78"/>
    </row>
  </sheetData>
  <mergeCells count="5">
    <mergeCell ref="B14:B15"/>
    <mergeCell ref="B17:B20"/>
    <mergeCell ref="B22:B24"/>
    <mergeCell ref="B10:B12"/>
    <mergeCell ref="B26:B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AB16"/>
  <sheetViews>
    <sheetView topLeftCell="A9" workbookViewId="0">
      <selection activeCell="D11" sqref="D11"/>
    </sheetView>
  </sheetViews>
  <sheetFormatPr baseColWidth="10" defaultRowHeight="15" x14ac:dyDescent="0.25"/>
  <cols>
    <col min="1" max="1" width="11.42578125" style="3"/>
    <col min="2" max="3" width="7" style="3" customWidth="1"/>
    <col min="4" max="4" width="58.7109375" style="3" customWidth="1"/>
    <col min="5" max="28" width="5.7109375" style="3" customWidth="1"/>
    <col min="29" max="16384" width="11.42578125" style="3"/>
  </cols>
  <sheetData>
    <row r="5" spans="3:28" x14ac:dyDescent="0.25">
      <c r="D5" s="3" t="s">
        <v>6</v>
      </c>
    </row>
    <row r="8" spans="3:28" ht="15.75" thickBot="1" x14ac:dyDescent="0.3"/>
    <row r="9" spans="3:28" ht="19.5" thickBot="1" x14ac:dyDescent="0.35">
      <c r="D9" s="1"/>
      <c r="E9" s="53" t="s">
        <v>4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5"/>
      <c r="T9" s="4"/>
      <c r="U9" s="4"/>
      <c r="V9" s="4"/>
      <c r="W9" s="4"/>
      <c r="X9" s="4"/>
      <c r="Y9" s="4"/>
      <c r="Z9" s="4"/>
      <c r="AA9" s="4"/>
      <c r="AB9" s="4"/>
    </row>
    <row r="10" spans="3:28" ht="71.25" customHeight="1" thickBot="1" x14ac:dyDescent="0.3">
      <c r="D10" s="97" t="s">
        <v>5</v>
      </c>
      <c r="E10" s="98"/>
      <c r="F10" s="99"/>
      <c r="G10" s="100"/>
      <c r="H10" s="99"/>
      <c r="I10" s="100"/>
      <c r="J10" s="100"/>
      <c r="K10" s="100"/>
      <c r="L10" s="100"/>
      <c r="M10" s="100"/>
      <c r="N10" s="99"/>
      <c r="O10" s="100"/>
      <c r="P10" s="99"/>
      <c r="Q10" s="101"/>
      <c r="R10" s="100"/>
      <c r="S10" s="102"/>
    </row>
    <row r="11" spans="3:28" ht="21.95" customHeight="1" x14ac:dyDescent="0.25">
      <c r="C11" s="5"/>
      <c r="D11" s="93" t="s">
        <v>29</v>
      </c>
      <c r="E11" s="94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6"/>
    </row>
    <row r="12" spans="3:28" ht="21.95" customHeight="1" x14ac:dyDescent="0.25">
      <c r="C12" s="5"/>
      <c r="D12" s="14" t="s">
        <v>31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</row>
    <row r="13" spans="3:28" ht="21.95" customHeight="1" x14ac:dyDescent="0.25">
      <c r="C13" s="5"/>
      <c r="D13" s="14" t="s">
        <v>30</v>
      </c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3:28" ht="21.95" customHeight="1" x14ac:dyDescent="0.25">
      <c r="C14" s="5"/>
      <c r="D14" s="14" t="s">
        <v>32</v>
      </c>
      <c r="E14" s="87" t="s">
        <v>49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9"/>
    </row>
    <row r="15" spans="3:28" ht="21.95" customHeight="1" x14ac:dyDescent="0.25">
      <c r="C15" s="5"/>
      <c r="D15" s="14" t="s">
        <v>33</v>
      </c>
      <c r="E15" s="6"/>
      <c r="F15" s="7"/>
      <c r="G15" s="7"/>
      <c r="H15" s="7"/>
      <c r="I15" s="9"/>
      <c r="J15" s="7"/>
      <c r="K15" s="7"/>
      <c r="L15" s="7"/>
      <c r="M15" s="7"/>
      <c r="N15" s="7"/>
      <c r="O15" s="7"/>
      <c r="P15" s="7"/>
      <c r="Q15" s="7"/>
      <c r="R15" s="7"/>
      <c r="S15" s="8"/>
    </row>
    <row r="16" spans="3:28" ht="21.95" customHeight="1" thickBot="1" x14ac:dyDescent="0.3">
      <c r="C16" s="5"/>
      <c r="D16" s="15" t="s">
        <v>34</v>
      </c>
      <c r="E16" s="90" t="s">
        <v>49</v>
      </c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2"/>
    </row>
  </sheetData>
  <mergeCells count="3">
    <mergeCell ref="E9:S9"/>
    <mergeCell ref="E14:S14"/>
    <mergeCell ref="E16:S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60"/>
  <sheetViews>
    <sheetView topLeftCell="A8" workbookViewId="0">
      <selection activeCell="A24" sqref="A24:XFD24"/>
    </sheetView>
  </sheetViews>
  <sheetFormatPr baseColWidth="10" defaultRowHeight="15" x14ac:dyDescent="0.25"/>
  <cols>
    <col min="1" max="1" width="3.28515625" style="3" customWidth="1"/>
    <col min="2" max="2" width="29.42578125" style="3" customWidth="1"/>
    <col min="3" max="3" width="54.140625" style="3" customWidth="1"/>
    <col min="4" max="4" width="28.140625" style="3" customWidth="1"/>
    <col min="5" max="5" width="35.5703125" style="3" customWidth="1"/>
    <col min="6" max="6" width="17.42578125" style="28" customWidth="1"/>
    <col min="7" max="7" width="17.140625" style="28" customWidth="1"/>
    <col min="8" max="8" width="19.140625" style="28" customWidth="1"/>
    <col min="9" max="16384" width="11.42578125" style="3"/>
  </cols>
  <sheetData>
    <row r="2" spans="1:8" x14ac:dyDescent="0.25">
      <c r="B2" s="3" t="s">
        <v>17</v>
      </c>
    </row>
    <row r="3" spans="1:8" ht="15.75" thickBot="1" x14ac:dyDescent="0.3"/>
    <row r="4" spans="1:8" ht="19.5" thickBot="1" x14ac:dyDescent="0.35">
      <c r="D4" s="62" t="s">
        <v>14</v>
      </c>
      <c r="E4" s="63"/>
      <c r="F4" s="29"/>
      <c r="H4" s="30"/>
    </row>
    <row r="5" spans="1:8" ht="15" customHeight="1" thickBot="1" x14ac:dyDescent="0.35">
      <c r="A5" s="5"/>
      <c r="B5" s="25" t="s">
        <v>7</v>
      </c>
      <c r="C5" s="26" t="s">
        <v>0</v>
      </c>
      <c r="D5" s="26" t="s">
        <v>15</v>
      </c>
      <c r="E5" s="48" t="s">
        <v>16</v>
      </c>
      <c r="F5" s="31" t="s">
        <v>8</v>
      </c>
      <c r="G5" s="32" t="s">
        <v>9</v>
      </c>
      <c r="H5" s="35" t="s">
        <v>10</v>
      </c>
    </row>
    <row r="6" spans="1:8" ht="15" customHeight="1" x14ac:dyDescent="0.25">
      <c r="A6" s="5"/>
      <c r="B6" s="59"/>
      <c r="C6" s="36" t="str">
        <f>'Temas Analíticos'!C10</f>
        <v xml:space="preserve">Análisis de homicidios * año * departamento * causa * municipio * sexo </v>
      </c>
      <c r="D6" s="37"/>
      <c r="E6" s="38"/>
      <c r="F6" s="64"/>
      <c r="G6" s="64"/>
      <c r="H6" s="64">
        <f>F6*0.6+G6*0.4</f>
        <v>0</v>
      </c>
    </row>
    <row r="7" spans="1:8" ht="15" customHeight="1" x14ac:dyDescent="0.25">
      <c r="A7" s="5"/>
      <c r="B7" s="60"/>
      <c r="C7" s="36" t="str">
        <f>'Temas Analíticos'!C11</f>
        <v xml:space="preserve">Análisis de número de personas secuestradas * año * departamento * municipio  </v>
      </c>
      <c r="D7" s="39"/>
      <c r="E7" s="40"/>
      <c r="F7" s="65"/>
      <c r="G7" s="65"/>
      <c r="H7" s="65"/>
    </row>
    <row r="8" spans="1:8" ht="15.75" customHeight="1" x14ac:dyDescent="0.25">
      <c r="A8" s="5"/>
      <c r="B8" s="60"/>
      <c r="C8" s="36" t="str">
        <f>'Temas Analíticos'!C12</f>
        <v xml:space="preserve">Visualización de las afectaciones del conflicto con base al análisis 1 y 2 </v>
      </c>
      <c r="D8" s="39"/>
      <c r="E8" s="40"/>
      <c r="F8" s="65"/>
      <c r="G8" s="65"/>
      <c r="H8" s="65"/>
    </row>
    <row r="9" spans="1:8" ht="15.75" customHeight="1" thickBot="1" x14ac:dyDescent="0.3">
      <c r="A9" s="5"/>
      <c r="B9" s="61"/>
      <c r="C9" s="36" t="e">
        <f>'Temas Analíticos'!#REF!</f>
        <v>#REF!</v>
      </c>
      <c r="D9" s="41"/>
      <c r="E9" s="42"/>
      <c r="F9" s="66"/>
      <c r="G9" s="66"/>
      <c r="H9" s="66"/>
    </row>
    <row r="10" spans="1:8" ht="16.5" thickBot="1" x14ac:dyDescent="0.3">
      <c r="A10" s="5"/>
      <c r="B10" s="27"/>
      <c r="C10" s="36">
        <f>'Temas Analíticos'!C13</f>
        <v>0</v>
      </c>
      <c r="D10" s="43"/>
      <c r="E10" s="43"/>
      <c r="F10" s="33"/>
      <c r="G10" s="33"/>
      <c r="H10" s="34"/>
    </row>
    <row r="11" spans="1:8" ht="15" customHeight="1" x14ac:dyDescent="0.25">
      <c r="A11" s="5"/>
      <c r="B11" s="56"/>
      <c r="C11" s="36" t="str">
        <f>'Temas Analíticos'!C14</f>
        <v xml:space="preserve">Análisis de cobertura neta  * año *  mes * departamento * municipio </v>
      </c>
      <c r="D11" s="37"/>
      <c r="E11" s="38"/>
      <c r="F11" s="64"/>
      <c r="G11" s="64"/>
      <c r="H11" s="64">
        <f>F11*0.6+G11*0.4</f>
        <v>0</v>
      </c>
    </row>
    <row r="12" spans="1:8" ht="15" customHeight="1" x14ac:dyDescent="0.25">
      <c r="A12" s="5"/>
      <c r="B12" s="57"/>
      <c r="C12" s="36" t="e">
        <f>'Temas Analíticos'!#REF!</f>
        <v>#REF!</v>
      </c>
      <c r="D12" s="39"/>
      <c r="E12" s="40"/>
      <c r="F12" s="65"/>
      <c r="G12" s="65"/>
      <c r="H12" s="65"/>
    </row>
    <row r="13" spans="1:8" ht="15" customHeight="1" x14ac:dyDescent="0.25">
      <c r="A13" s="5"/>
      <c r="B13" s="57"/>
      <c r="C13" s="36" t="str">
        <f>'Temas Analíticos'!C15</f>
        <v xml:space="preserve">Visualización del análisis indicadores educativos con base a análisis 1 </v>
      </c>
      <c r="D13" s="39"/>
      <c r="E13" s="40"/>
      <c r="F13" s="65"/>
      <c r="G13" s="65"/>
      <c r="H13" s="65"/>
    </row>
    <row r="14" spans="1:8" ht="15.75" customHeight="1" thickBot="1" x14ac:dyDescent="0.3">
      <c r="A14" s="5"/>
      <c r="B14" s="58"/>
      <c r="C14" s="36" t="e">
        <f>'Temas Analíticos'!#REF!</f>
        <v>#REF!</v>
      </c>
      <c r="D14" s="41"/>
      <c r="E14" s="42"/>
      <c r="F14" s="66"/>
      <c r="G14" s="66"/>
      <c r="H14" s="66"/>
    </row>
    <row r="15" spans="1:8" ht="16.5" thickBot="1" x14ac:dyDescent="0.3">
      <c r="A15" s="5"/>
      <c r="B15" s="27"/>
      <c r="C15" s="36">
        <f>'Temas Analíticos'!C16</f>
        <v>0</v>
      </c>
      <c r="D15" s="43"/>
      <c r="E15" s="43"/>
      <c r="F15" s="33"/>
      <c r="G15" s="33"/>
      <c r="H15" s="34"/>
    </row>
    <row r="16" spans="1:8" ht="15" customHeight="1" x14ac:dyDescent="0.25">
      <c r="A16" s="5"/>
      <c r="B16" s="56"/>
      <c r="C16" s="36" t="str">
        <f>'Temas Analíticos'!C17</f>
        <v xml:space="preserve">Análisis del indicador de desempleo * año  * municipio </v>
      </c>
      <c r="D16" s="37"/>
      <c r="E16" s="38"/>
      <c r="F16" s="64"/>
      <c r="G16" s="64"/>
      <c r="H16" s="64">
        <f>F16*0.6+G16*0.4</f>
        <v>0</v>
      </c>
    </row>
    <row r="17" spans="1:8" ht="15" customHeight="1" x14ac:dyDescent="0.25">
      <c r="A17" s="5"/>
      <c r="B17" s="57"/>
      <c r="C17" s="36" t="e">
        <f>'Temas Analíticos'!#REF!</f>
        <v>#REF!</v>
      </c>
      <c r="D17" s="39"/>
      <c r="E17" s="40"/>
      <c r="F17" s="65"/>
      <c r="G17" s="65"/>
      <c r="H17" s="65"/>
    </row>
    <row r="18" spans="1:8" ht="15" customHeight="1" x14ac:dyDescent="0.25">
      <c r="A18" s="5"/>
      <c r="B18" s="57"/>
      <c r="C18" s="36" t="str">
        <f>'Temas Analíticos'!C20</f>
        <v xml:space="preserve">Visualización de análisis indicadores de desempleo para departamentos </v>
      </c>
      <c r="D18" s="39"/>
      <c r="E18" s="40"/>
      <c r="F18" s="65"/>
      <c r="G18" s="65"/>
      <c r="H18" s="65"/>
    </row>
    <row r="19" spans="1:8" ht="15.75" customHeight="1" thickBot="1" x14ac:dyDescent="0.3">
      <c r="A19" s="5"/>
      <c r="B19" s="58"/>
      <c r="C19" s="36" t="e">
        <f>'Temas Analíticos'!#REF!</f>
        <v>#REF!</v>
      </c>
      <c r="D19" s="41"/>
      <c r="E19" s="42"/>
      <c r="F19" s="66"/>
      <c r="G19" s="66"/>
      <c r="H19" s="66"/>
    </row>
    <row r="20" spans="1:8" ht="16.5" thickBot="1" x14ac:dyDescent="0.3">
      <c r="A20" s="5"/>
      <c r="B20" s="27"/>
      <c r="C20" s="36">
        <f>'Temas Analíticos'!C21</f>
        <v>0</v>
      </c>
      <c r="D20" s="43"/>
      <c r="E20" s="43"/>
      <c r="F20" s="33"/>
      <c r="G20" s="33"/>
      <c r="H20" s="34"/>
    </row>
    <row r="21" spans="1:8" ht="15" customHeight="1" x14ac:dyDescent="0.25">
      <c r="A21" s="5"/>
      <c r="B21" s="56"/>
      <c r="C21" s="36" t="str">
        <f>'Temas Analíticos'!C22</f>
        <v xml:space="preserve">Análisis del nivel de satisfacción del sistema de salud  * año *  departamento * municipio </v>
      </c>
      <c r="D21" s="37"/>
      <c r="E21" s="38"/>
      <c r="F21" s="64"/>
      <c r="G21" s="64"/>
      <c r="H21" s="64">
        <f>F21*0.6+G21*0.4</f>
        <v>0</v>
      </c>
    </row>
    <row r="22" spans="1:8" ht="15" customHeight="1" x14ac:dyDescent="0.25">
      <c r="A22" s="5"/>
      <c r="B22" s="57"/>
      <c r="C22" s="36" t="str">
        <f>'Temas Analíticos'!C23</f>
        <v xml:space="preserve">Análisis de población  afiliada a regímenes * año * departamento * municipio   * tipo de régimen </v>
      </c>
      <c r="D22" s="39"/>
      <c r="E22" s="40"/>
      <c r="F22" s="65"/>
      <c r="G22" s="65"/>
      <c r="H22" s="65"/>
    </row>
    <row r="23" spans="1:8" ht="15" customHeight="1" x14ac:dyDescent="0.25">
      <c r="A23" s="5"/>
      <c r="B23" s="57"/>
      <c r="C23" s="36" t="str">
        <f>'Temas Analíticos'!C24</f>
        <v xml:space="preserve">Visualización de análisis indicadores de salud  con base a análisis 1 y 2 </v>
      </c>
      <c r="D23" s="39"/>
      <c r="E23" s="40"/>
      <c r="F23" s="65"/>
      <c r="G23" s="65"/>
      <c r="H23" s="65"/>
    </row>
    <row r="24" spans="1:8" ht="15" customHeight="1" x14ac:dyDescent="0.25">
      <c r="A24" s="5"/>
      <c r="B24" s="57"/>
      <c r="C24" s="36" t="e">
        <f>'Temas Analíticos'!#REF!</f>
        <v>#REF!</v>
      </c>
      <c r="D24" s="39"/>
      <c r="E24" s="40"/>
      <c r="F24" s="65"/>
      <c r="G24" s="65"/>
      <c r="H24" s="65"/>
    </row>
    <row r="25" spans="1:8" ht="15.75" customHeight="1" thickBot="1" x14ac:dyDescent="0.3">
      <c r="A25" s="5"/>
      <c r="B25" s="58"/>
      <c r="C25" s="36" t="e">
        <f>'Temas Analíticos'!#REF!</f>
        <v>#REF!</v>
      </c>
      <c r="D25" s="41"/>
      <c r="E25" s="42"/>
      <c r="F25" s="66"/>
      <c r="G25" s="66"/>
      <c r="H25" s="66"/>
    </row>
    <row r="26" spans="1:8" ht="16.5" thickBot="1" x14ac:dyDescent="0.3">
      <c r="A26" s="5"/>
      <c r="B26" s="27"/>
      <c r="C26" s="36">
        <f>'Temas Analíticos'!C25</f>
        <v>0</v>
      </c>
      <c r="D26" s="43"/>
      <c r="E26" s="43"/>
      <c r="F26" s="33"/>
      <c r="G26" s="33"/>
      <c r="H26" s="34"/>
    </row>
    <row r="27" spans="1:8" ht="15" customHeight="1" x14ac:dyDescent="0.25">
      <c r="A27" s="5"/>
      <c r="B27" s="56"/>
      <c r="C27" s="36" t="str">
        <f>'Temas Analíticos'!C26</f>
        <v xml:space="preserve">Análisis del indicador de cobertura  * año *  departamento * municipio * tipo de servicio </v>
      </c>
      <c r="D27" s="37"/>
      <c r="E27" s="38"/>
      <c r="F27" s="64"/>
      <c r="G27" s="64"/>
      <c r="H27" s="64">
        <f>F27*0.6+G27*0.4</f>
        <v>0</v>
      </c>
    </row>
    <row r="28" spans="1:8" ht="15" customHeight="1" x14ac:dyDescent="0.25">
      <c r="A28" s="5"/>
      <c r="B28" s="57"/>
      <c r="C28" s="36" t="str">
        <f>'Temas Analíticos'!C27</f>
        <v xml:space="preserve">Análisis de penetración de banda ancha * año * departamento * municipio   </v>
      </c>
      <c r="D28" s="39"/>
      <c r="E28" s="40"/>
      <c r="F28" s="65"/>
      <c r="G28" s="65"/>
      <c r="H28" s="65"/>
    </row>
    <row r="29" spans="1:8" ht="15" customHeight="1" x14ac:dyDescent="0.25">
      <c r="A29" s="5"/>
      <c r="B29" s="57"/>
      <c r="C29" s="36" t="e">
        <f>'Temas Analíticos'!#REF!</f>
        <v>#REF!</v>
      </c>
      <c r="D29" s="39"/>
      <c r="E29" s="40"/>
      <c r="F29" s="65"/>
      <c r="G29" s="65"/>
      <c r="H29" s="65"/>
    </row>
    <row r="30" spans="1:8" ht="15" customHeight="1" x14ac:dyDescent="0.25">
      <c r="A30" s="5"/>
      <c r="B30" s="57"/>
      <c r="C30" s="36" t="e">
        <f>'Temas Analíticos'!#REF!</f>
        <v>#REF!</v>
      </c>
      <c r="D30" s="39"/>
      <c r="E30" s="40"/>
      <c r="F30" s="65"/>
      <c r="G30" s="65"/>
      <c r="H30" s="65"/>
    </row>
    <row r="31" spans="1:8" ht="15.75" customHeight="1" thickBot="1" x14ac:dyDescent="0.3">
      <c r="A31" s="5"/>
      <c r="B31" s="58"/>
      <c r="C31" s="36" t="str">
        <f>'Temas Analíticos'!C28</f>
        <v xml:space="preserve">Visualización de análisis indicadores de salud  con base a análisis 1 y 2 </v>
      </c>
      <c r="D31" s="41"/>
      <c r="E31" s="42"/>
      <c r="F31" s="66"/>
      <c r="G31" s="66"/>
      <c r="H31" s="66"/>
    </row>
    <row r="60" spans="5:5" ht="33" customHeight="1" x14ac:dyDescent="0.25">
      <c r="E60" s="45"/>
    </row>
  </sheetData>
  <mergeCells count="21">
    <mergeCell ref="F27:F31"/>
    <mergeCell ref="G27:G31"/>
    <mergeCell ref="H27:H31"/>
    <mergeCell ref="F16:F19"/>
    <mergeCell ref="G16:G19"/>
    <mergeCell ref="H16:H19"/>
    <mergeCell ref="F21:F25"/>
    <mergeCell ref="G21:G25"/>
    <mergeCell ref="H21:H25"/>
    <mergeCell ref="F6:F9"/>
    <mergeCell ref="G6:G9"/>
    <mergeCell ref="H6:H9"/>
    <mergeCell ref="F11:F14"/>
    <mergeCell ref="H11:H14"/>
    <mergeCell ref="G11:G14"/>
    <mergeCell ref="B6:B9"/>
    <mergeCell ref="D4:E4"/>
    <mergeCell ref="B11:B14"/>
    <mergeCell ref="B16:B19"/>
    <mergeCell ref="B21:B25"/>
    <mergeCell ref="B27:B31"/>
  </mergeCells>
  <conditionalFormatting sqref="F15:H1048576 F10:H11 F1:H6"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B23"/>
  <sheetViews>
    <sheetView topLeftCell="A11" workbookViewId="0">
      <selection activeCell="D10" sqref="D10"/>
    </sheetView>
  </sheetViews>
  <sheetFormatPr baseColWidth="10" defaultRowHeight="15" x14ac:dyDescent="0.25"/>
  <cols>
    <col min="1" max="1" width="11.42578125" style="3"/>
    <col min="2" max="3" width="7" style="3" customWidth="1"/>
    <col min="4" max="4" width="40.5703125" style="3" customWidth="1"/>
    <col min="5" max="28" width="5.7109375" style="3" customWidth="1"/>
    <col min="29" max="16384" width="11.42578125" style="3"/>
  </cols>
  <sheetData>
    <row r="5" spans="3:28" x14ac:dyDescent="0.25">
      <c r="D5" s="3" t="s">
        <v>21</v>
      </c>
    </row>
    <row r="8" spans="3:28" ht="15.75" thickBot="1" x14ac:dyDescent="0.3"/>
    <row r="9" spans="3:28" ht="19.5" thickBot="1" x14ac:dyDescent="0.35">
      <c r="D9" s="1"/>
      <c r="E9" s="53" t="s">
        <v>19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5"/>
      <c r="T9" s="4"/>
      <c r="U9" s="4"/>
      <c r="V9" s="4"/>
      <c r="W9" s="4"/>
      <c r="X9" s="4"/>
      <c r="Y9" s="4"/>
      <c r="Z9" s="4"/>
      <c r="AA9" s="4"/>
      <c r="AB9" s="4"/>
    </row>
    <row r="10" spans="3:28" ht="178.5" customHeight="1" x14ac:dyDescent="0.3">
      <c r="D10" s="2" t="s">
        <v>20</v>
      </c>
      <c r="E10" s="16"/>
      <c r="F10" s="17"/>
      <c r="G10" s="18"/>
      <c r="H10" s="17"/>
      <c r="I10" s="18"/>
      <c r="J10" s="18"/>
      <c r="K10" s="18"/>
      <c r="L10" s="18"/>
      <c r="M10" s="18"/>
      <c r="N10" s="17"/>
      <c r="O10" s="18"/>
      <c r="P10" s="17"/>
      <c r="Q10" s="19"/>
      <c r="R10" s="18"/>
      <c r="S10" s="20"/>
    </row>
    <row r="11" spans="3:28" ht="21.95" customHeight="1" x14ac:dyDescent="0.25">
      <c r="C11" s="5"/>
      <c r="D11" s="14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</row>
    <row r="12" spans="3:28" ht="21.95" customHeight="1" x14ac:dyDescent="0.25">
      <c r="C12" s="5"/>
      <c r="D12" s="14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</row>
    <row r="13" spans="3:28" ht="21.95" customHeight="1" x14ac:dyDescent="0.25">
      <c r="C13" s="5"/>
      <c r="D13" s="14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3:28" ht="21.95" customHeight="1" x14ac:dyDescent="0.25">
      <c r="C14" s="5"/>
      <c r="D14" s="14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</row>
    <row r="15" spans="3:28" ht="21.95" customHeight="1" x14ac:dyDescent="0.25">
      <c r="C15" s="5"/>
      <c r="D15" s="14"/>
      <c r="E15" s="6"/>
      <c r="F15" s="7"/>
      <c r="G15" s="7"/>
      <c r="H15" s="7"/>
      <c r="I15" s="9"/>
      <c r="J15" s="7"/>
      <c r="K15" s="7"/>
      <c r="L15" s="7"/>
      <c r="M15" s="7"/>
      <c r="N15" s="7"/>
      <c r="O15" s="7"/>
      <c r="P15" s="7"/>
      <c r="Q15" s="7"/>
      <c r="R15" s="7"/>
      <c r="S15" s="8"/>
    </row>
    <row r="16" spans="3:28" ht="21.95" customHeight="1" x14ac:dyDescent="0.25">
      <c r="C16" s="5"/>
      <c r="D16" s="14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</row>
    <row r="17" spans="3:19" ht="21.95" customHeight="1" x14ac:dyDescent="0.25">
      <c r="C17" s="5"/>
      <c r="D17" s="14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</row>
    <row r="18" spans="3:19" ht="21.95" customHeight="1" x14ac:dyDescent="0.25">
      <c r="C18" s="5"/>
      <c r="D18" s="14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/>
    </row>
    <row r="19" spans="3:19" ht="21.95" customHeight="1" x14ac:dyDescent="0.25">
      <c r="C19" s="5"/>
      <c r="D19" s="14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</row>
    <row r="20" spans="3:19" ht="21.95" customHeight="1" x14ac:dyDescent="0.25">
      <c r="C20" s="5"/>
      <c r="D20" s="14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</row>
    <row r="21" spans="3:19" ht="21.95" customHeight="1" x14ac:dyDescent="0.25">
      <c r="C21" s="5"/>
      <c r="D21" s="14"/>
      <c r="E21" s="1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</row>
    <row r="22" spans="3:19" ht="21.95" customHeight="1" x14ac:dyDescent="0.25">
      <c r="C22" s="5"/>
      <c r="D22" s="14"/>
      <c r="E22" s="1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8"/>
    </row>
    <row r="23" spans="3:19" ht="21.95" customHeight="1" thickBot="1" x14ac:dyDescent="0.3">
      <c r="C23" s="5"/>
      <c r="D23" s="15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</row>
  </sheetData>
  <mergeCells count="1">
    <mergeCell ref="E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D28"/>
  <sheetViews>
    <sheetView workbookViewId="0">
      <selection activeCell="C30" sqref="C30"/>
    </sheetView>
  </sheetViews>
  <sheetFormatPr baseColWidth="10" defaultRowHeight="15" x14ac:dyDescent="0.25"/>
  <cols>
    <col min="1" max="2" width="11.42578125" style="3"/>
    <col min="3" max="3" width="52.28515625" style="3" customWidth="1"/>
    <col min="4" max="4" width="57" style="3" customWidth="1"/>
    <col min="5" max="16384" width="11.42578125" style="3"/>
  </cols>
  <sheetData>
    <row r="2" spans="3:3" ht="18.75" x14ac:dyDescent="0.3">
      <c r="C2" s="44" t="s">
        <v>11</v>
      </c>
    </row>
    <row r="28" spans="3:4" ht="37.5" x14ac:dyDescent="0.25">
      <c r="C28" s="46" t="s">
        <v>12</v>
      </c>
      <c r="D28" s="4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Temas Analíticos</vt:lpstr>
      <vt:lpstr>Data Warehouse Bus Matrix</vt:lpstr>
      <vt:lpstr>Priorización</vt:lpstr>
      <vt:lpstr>Análisis -ObjetivosNegocio</vt:lpstr>
      <vt:lpstr>Resultados de la priorización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Brenda Catalina Barahona Pinilla</cp:lastModifiedBy>
  <dcterms:created xsi:type="dcterms:W3CDTF">2010-08-04T18:07:30Z</dcterms:created>
  <dcterms:modified xsi:type="dcterms:W3CDTF">2022-05-30T05:03:55Z</dcterms:modified>
</cp:coreProperties>
</file>