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endanebel/Documents/ABA/"/>
    </mc:Choice>
  </mc:AlternateContent>
  <xr:revisionPtr revIDLastSave="0" documentId="13_ncr:1_{C9FB55FE-A38C-FF47-9046-5702902B6C0A}" xr6:coauthVersionLast="47" xr6:coauthVersionMax="47" xr10:uidLastSave="{00000000-0000-0000-0000-000000000000}"/>
  <bookViews>
    <workbookView xWindow="360" yWindow="500" windowWidth="28440" windowHeight="16320" activeTab="1" xr2:uid="{00000000-000D-0000-FFFF-FFFF00000000}"/>
  </bookViews>
  <sheets>
    <sheet name="Sales revised regression" sheetId="4" r:id="rId1"/>
    <sheet name="Data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24" i="1"/>
  <c r="M36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7" i="1"/>
  <c r="M2" i="1"/>
  <c r="L35" i="1"/>
  <c r="L23" i="1"/>
  <c r="L11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2" i="1"/>
  <c r="K34" i="1"/>
  <c r="K22" i="1"/>
  <c r="K10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2" i="1"/>
  <c r="J9" i="1"/>
  <c r="J21" i="1"/>
  <c r="J33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2" i="1"/>
  <c r="I32" i="1"/>
  <c r="I20" i="1"/>
  <c r="I8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2" i="1"/>
  <c r="H31" i="1"/>
  <c r="H19" i="1"/>
  <c r="H7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2" i="1"/>
  <c r="G6" i="1"/>
  <c r="G18" i="1"/>
  <c r="G30" i="1"/>
  <c r="G37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2" i="1"/>
  <c r="F5" i="1"/>
  <c r="F17" i="1"/>
  <c r="F29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2" i="1"/>
  <c r="E28" i="1"/>
  <c r="E16" i="1"/>
  <c r="E9" i="1"/>
  <c r="E8" i="1"/>
  <c r="E7" i="1"/>
  <c r="E5" i="1"/>
  <c r="E4" i="1"/>
  <c r="E3" i="1"/>
  <c r="E6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<sst xmlns="http://schemas.openxmlformats.org/spreadsheetml/2006/main" count="53" uniqueCount="40">
  <si>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</si>
  <si>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</si>
  <si>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</si>
  <si>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</si>
  <si>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</si>
  <si>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</si>
  <si>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</si>
  <si>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</si>
  <si>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</si>
  <si>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</si>
  <si>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</si>
  <si>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Nov</t>
  </si>
  <si>
    <t>Sep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</si>
  <si>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</si>
  <si>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</si>
  <si>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</si>
  <si>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</si>
  <si>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</si>
  <si>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</si>
  <si>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</si>
  <si>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</si>
  <si>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</si>
  <si>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</si>
  <si>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</si>
  <si>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</si>
  <si>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</si>
  <si>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</si>
  <si>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</si>
  <si>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</si>
  <si>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</si>
  <si>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</si>
  <si>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</si>
  <si>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</si>
  <si>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</si>
  <si>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</si>
  <si>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</si>
  <si>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</si>
  <si>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</si>
  <si>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My forecast is error is quite large one thing that I can say is that there is no accountability for trend or seasonality</t>
  </si>
  <si>
    <t>This graph shows that sales tend to decrese in the fall for Karen Then rise in the new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</si>
</sst>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33552055993007E-2"/>
          <c:y val="0.18746536891221929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Data!$B$2:$B$37</c:f>
              <c:numCache>
                <c:formatCode>General</c:formatCode>
                <c:ptCount val="36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E-3945-9FB6-095A2A6F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70575"/>
        <c:axId val="862372287"/>
      </c:lineChart>
      <c:catAx>
        <c:axId val="86237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72287"/>
        <c:crosses val="autoZero"/>
        <c:auto val="1"/>
        <c:lblAlgn val="ctr"/>
        <c:lblOffset val="100"/>
        <c:noMultiLvlLbl val="0"/>
      </c:catAx>
      <c:valAx>
        <c:axId val="86237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7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234950</xdr:colOff>
      <xdr:row>0</xdr:row>
      <xdr:rowOff>184150</xdr:rowOff>
    </xdr:from>
    <xdr:to>
      <xdr:col>30</xdr:col>
      <xdr:colOff>95250</xdr:colOff>
      <xdr:row>14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BB108A-BDC3-8BEA-1C69-6C9976CDE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7F0D-14D3-164A-8695-B0B5A9D81669}">
  <dimension ref="A1:I28"/>
  <sheetViews>
    <sheetView workbookViewId="0">
      <selection activeCell="I17" sqref="I17:I28"/>
    </sheetView>
  </sheetViews>
  <sheetFormatPr baseColWidth="10" defaultRowHeight="16" x14ac:dyDescent="0.2"/>
  <sheetData>
    <row r="1" spans="1:9" x14ac:dyDescent="0.2">
      <c r="A1" t="s">
        <v>13</v>
      </c>
    </row>
    <row r="2" spans="1:9" ht="17" thickBot="1" x14ac:dyDescent="0.25"/>
    <row r="3" spans="1:9" x14ac:dyDescent="0.2">
      <c r="A3" s="6" t="s">
        <v>14</v>
      </c>
      <c r="B3" s="6"/>
    </row>
    <row r="4" spans="1:9" x14ac:dyDescent="0.2">
      <c r="A4" s="3" t="s">
        <v>15</v>
      </c>
      <c r="B4" s="3">
        <v>0.97376866998816569</v>
      </c>
    </row>
    <row r="5" spans="1:9" x14ac:dyDescent="0.2">
      <c r="A5" s="3" t="s">
        <v>16</v>
      </c>
      <c r="B5" s="3">
        <v>0.94822542265052123</v>
      </c>
    </row>
    <row r="6" spans="1:9" x14ac:dyDescent="0.2">
      <c r="A6" s="3" t="s">
        <v>17</v>
      </c>
      <c r="B6" s="3">
        <v>0.92449540803201014</v>
      </c>
    </row>
    <row r="7" spans="1:9" x14ac:dyDescent="0.2">
      <c r="A7" s="3" t="s">
        <v>18</v>
      </c>
      <c r="B7" s="3">
        <v>12.95933811752918</v>
      </c>
    </row>
    <row r="8" spans="1:9" ht="17" thickBot="1" x14ac:dyDescent="0.25">
      <c r="A8" s="4" t="s">
        <v>19</v>
      </c>
      <c r="B8" s="4">
        <v>36</v>
      </c>
    </row>
    <row r="10" spans="1:9" ht="17" thickBot="1" x14ac:dyDescent="0.25">
      <c r="A10" t="s">
        <v>20</v>
      </c>
    </row>
    <row r="11" spans="1:9" x14ac:dyDescent="0.2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">
      <c r="A12" s="3" t="s">
        <v>21</v>
      </c>
      <c r="B12" s="3">
        <v>11</v>
      </c>
      <c r="C12" s="3">
        <v>73819.638888888876</v>
      </c>
      <c r="D12" s="3">
        <v>6710.8762626262615</v>
      </c>
      <c r="E12" s="3">
        <v>39.958905963371642</v>
      </c>
      <c r="F12" s="3">
        <v>1.0167194194730488E-12</v>
      </c>
    </row>
    <row r="13" spans="1:9" x14ac:dyDescent="0.2">
      <c r="A13" s="3" t="s">
        <v>22</v>
      </c>
      <c r="B13" s="3">
        <v>24</v>
      </c>
      <c r="C13" s="3">
        <v>4030.6666666666742</v>
      </c>
      <c r="D13" s="3">
        <v>167.94444444444477</v>
      </c>
      <c r="E13" s="3"/>
      <c r="F13" s="3"/>
    </row>
    <row r="14" spans="1:9" ht="17" thickBot="1" x14ac:dyDescent="0.25">
      <c r="A14" s="4" t="s">
        <v>23</v>
      </c>
      <c r="B14" s="4">
        <v>35</v>
      </c>
      <c r="C14" s="4">
        <v>77850.305555555547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">
      <c r="A17" s="3" t="s">
        <v>24</v>
      </c>
      <c r="B17" s="3">
        <v>223.66666666666666</v>
      </c>
      <c r="C17" s="3">
        <v>7.4820773506748468</v>
      </c>
      <c r="D17" s="3">
        <v>29.893658697138839</v>
      </c>
      <c r="E17" s="3">
        <v>1.6716223356111493E-20</v>
      </c>
      <c r="F17" s="3">
        <v>208.22441798461921</v>
      </c>
      <c r="G17" s="3">
        <v>239.10891534871411</v>
      </c>
      <c r="H17" s="3">
        <v>208.22441798461921</v>
      </c>
      <c r="I17" s="3">
        <v>239.10891534871411</v>
      </c>
    </row>
    <row r="18" spans="1:9" x14ac:dyDescent="0.2">
      <c r="A18" s="3" t="s">
        <v>2</v>
      </c>
      <c r="B18" s="3">
        <v>38.666666666666629</v>
      </c>
      <c r="C18" s="3">
        <v>10.58125526404892</v>
      </c>
      <c r="D18" s="3">
        <v>3.6542608321756731</v>
      </c>
      <c r="E18" s="3">
        <v>1.2558519910310375E-3</v>
      </c>
      <c r="F18" s="3">
        <v>16.828029146977091</v>
      </c>
      <c r="G18" s="3">
        <v>60.50530418635617</v>
      </c>
      <c r="H18" s="3">
        <v>16.828029146977091</v>
      </c>
      <c r="I18" s="3">
        <v>60.50530418635617</v>
      </c>
    </row>
    <row r="19" spans="1:9" x14ac:dyDescent="0.2">
      <c r="A19" s="3" t="s">
        <v>3</v>
      </c>
      <c r="B19" s="3">
        <v>18.999999999999954</v>
      </c>
      <c r="C19" s="3">
        <v>10.581255264048938</v>
      </c>
      <c r="D19" s="3">
        <v>1.7956281675345924</v>
      </c>
      <c r="E19" s="3">
        <v>8.5156393612995582E-2</v>
      </c>
      <c r="F19" s="3">
        <v>-2.8386375196896214</v>
      </c>
      <c r="G19" s="3">
        <v>40.838637519689527</v>
      </c>
      <c r="H19" s="3">
        <v>-2.8386375196896214</v>
      </c>
      <c r="I19" s="3">
        <v>40.838637519689527</v>
      </c>
    </row>
    <row r="20" spans="1:9" x14ac:dyDescent="0.2">
      <c r="A20" s="3" t="s">
        <v>4</v>
      </c>
      <c r="B20" s="3">
        <v>24.333333333333346</v>
      </c>
      <c r="C20" s="3">
        <v>10.581255264048924</v>
      </c>
      <c r="D20" s="3">
        <v>2.2996641443864179</v>
      </c>
      <c r="E20" s="3">
        <v>3.0471582297103138E-2</v>
      </c>
      <c r="F20" s="3">
        <v>2.4946958136438004</v>
      </c>
      <c r="G20" s="3">
        <v>46.171970853022891</v>
      </c>
      <c r="H20" s="3">
        <v>2.4946958136438004</v>
      </c>
      <c r="I20" s="3">
        <v>46.171970853022891</v>
      </c>
    </row>
    <row r="21" spans="1:9" x14ac:dyDescent="0.2">
      <c r="A21" s="3" t="s">
        <v>5</v>
      </c>
      <c r="B21" s="3">
        <v>-31.666666666666654</v>
      </c>
      <c r="C21" s="3">
        <v>10.581255264048925</v>
      </c>
      <c r="D21" s="3">
        <v>-2.9927136125576634</v>
      </c>
      <c r="E21" s="3">
        <v>6.3140658285535589E-3</v>
      </c>
      <c r="F21" s="3">
        <v>-53.505304186356206</v>
      </c>
      <c r="G21" s="3">
        <v>-9.8280291469771033</v>
      </c>
      <c r="H21" s="3">
        <v>-53.505304186356206</v>
      </c>
      <c r="I21" s="3">
        <v>-9.8280291469771033</v>
      </c>
    </row>
    <row r="22" spans="1:9" x14ac:dyDescent="0.2">
      <c r="A22" s="3" t="s">
        <v>6</v>
      </c>
      <c r="B22" s="3">
        <v>-27.999999999999986</v>
      </c>
      <c r="C22" s="3">
        <v>10.581255264048927</v>
      </c>
      <c r="D22" s="3">
        <v>-2.6461888784720387</v>
      </c>
      <c r="E22" s="3">
        <v>1.414243944699888E-2</v>
      </c>
      <c r="F22" s="3">
        <v>-49.838637519689541</v>
      </c>
      <c r="G22" s="3">
        <v>-6.1613624803104328</v>
      </c>
      <c r="H22" s="3">
        <v>-49.838637519689541</v>
      </c>
      <c r="I22" s="3">
        <v>-6.1613624803104328</v>
      </c>
    </row>
    <row r="23" spans="1:9" x14ac:dyDescent="0.2">
      <c r="A23" s="3" t="s">
        <v>7</v>
      </c>
      <c r="B23" s="3">
        <v>-74.000000000000028</v>
      </c>
      <c r="C23" s="3">
        <v>10.581255264048933</v>
      </c>
      <c r="D23" s="3">
        <v>-6.9934991788189622</v>
      </c>
      <c r="E23" s="3">
        <v>3.1282294214944371E-7</v>
      </c>
      <c r="F23" s="3">
        <v>-95.838637519689598</v>
      </c>
      <c r="G23" s="3">
        <v>-52.161362480310466</v>
      </c>
      <c r="H23" s="3">
        <v>-95.838637519689598</v>
      </c>
      <c r="I23" s="3">
        <v>-52.161362480310466</v>
      </c>
    </row>
    <row r="24" spans="1:9" x14ac:dyDescent="0.2">
      <c r="A24" s="3" t="s">
        <v>8</v>
      </c>
      <c r="B24" s="3">
        <v>-67.666666666666671</v>
      </c>
      <c r="C24" s="3">
        <v>10.581255264048929</v>
      </c>
      <c r="D24" s="3">
        <v>-6.3949564563074297</v>
      </c>
      <c r="E24" s="3">
        <v>1.3007812708599671E-6</v>
      </c>
      <c r="F24" s="3">
        <v>-89.505304186356227</v>
      </c>
      <c r="G24" s="3">
        <v>-45.828029146977116</v>
      </c>
      <c r="H24" s="3">
        <v>-89.505304186356227</v>
      </c>
      <c r="I24" s="3">
        <v>-45.828029146977116</v>
      </c>
    </row>
    <row r="25" spans="1:9" x14ac:dyDescent="0.2">
      <c r="A25" s="3" t="s">
        <v>9</v>
      </c>
      <c r="B25" s="3">
        <v>-61.333333333333336</v>
      </c>
      <c r="C25" s="3">
        <v>10.581255264048929</v>
      </c>
      <c r="D25" s="3">
        <v>-5.7964137337958963</v>
      </c>
      <c r="E25" s="3">
        <v>5.6326000413513701E-6</v>
      </c>
      <c r="F25" s="3">
        <v>-83.171970853022898</v>
      </c>
      <c r="G25" s="3">
        <v>-39.49469581364378</v>
      </c>
      <c r="H25" s="3">
        <v>-83.171970853022898</v>
      </c>
      <c r="I25" s="3">
        <v>-39.49469581364378</v>
      </c>
    </row>
    <row r="26" spans="1:9" x14ac:dyDescent="0.2">
      <c r="A26" s="3" t="s">
        <v>12</v>
      </c>
      <c r="B26" s="3">
        <v>-104.33333333333339</v>
      </c>
      <c r="C26" s="3">
        <v>10.581255264048933</v>
      </c>
      <c r="D26" s="3">
        <v>-9.8602037971636722</v>
      </c>
      <c r="E26" s="3">
        <v>6.4665148025715785E-10</v>
      </c>
      <c r="F26" s="3">
        <v>-126.17197085302296</v>
      </c>
      <c r="G26" s="3">
        <v>-82.494695813643816</v>
      </c>
      <c r="H26" s="3">
        <v>-126.17197085302296</v>
      </c>
      <c r="I26" s="3">
        <v>-82.494695813643816</v>
      </c>
    </row>
    <row r="27" spans="1:9" x14ac:dyDescent="0.2">
      <c r="A27" s="3" t="s">
        <v>10</v>
      </c>
      <c r="B27" s="3">
        <v>-87.666666666666629</v>
      </c>
      <c r="C27" s="3">
        <v>10.581255264048927</v>
      </c>
      <c r="D27" s="3">
        <v>-8.2850913695017407</v>
      </c>
      <c r="E27" s="3">
        <v>1.6886839314289268E-8</v>
      </c>
      <c r="F27" s="3">
        <v>-109.50530418635618</v>
      </c>
      <c r="G27" s="3">
        <v>-65.828029146977073</v>
      </c>
      <c r="H27" s="3">
        <v>-109.50530418635618</v>
      </c>
      <c r="I27" s="3">
        <v>-65.828029146977073</v>
      </c>
    </row>
    <row r="28" spans="1:9" ht="17" thickBot="1" x14ac:dyDescent="0.25">
      <c r="A28" s="4" t="s">
        <v>11</v>
      </c>
      <c r="B28" s="4">
        <v>-59.666666666666671</v>
      </c>
      <c r="C28" s="4">
        <v>10.581255264048927</v>
      </c>
      <c r="D28" s="4">
        <v>-5.6389024910297048</v>
      </c>
      <c r="E28" s="4">
        <v>8.3319865069504446E-6</v>
      </c>
      <c r="F28" s="4">
        <v>-81.505304186356227</v>
      </c>
      <c r="G28" s="4">
        <v>-37.828029146977116</v>
      </c>
      <c r="H28" s="4">
        <v>-81.505304186356227</v>
      </c>
      <c r="I28" s="4">
        <v>-37.828029146977116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workbookViewId="0">
      <selection activeCell="Y17" sqref="Y17"/>
    </sheetView>
  </sheetViews>
  <sheetFormatPr baseColWidth="10" defaultColWidth="8.83203125" defaultRowHeight="16" x14ac:dyDescent="0.2"/>
  <cols>
    <col min="18" max="18" width="48.33203125" customWidth="1"/>
  </cols>
  <sheetData>
    <row r="1" spans="1:2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2"/>
      <c r="O1" s="2" t="s">
        <v>0</v>
      </c>
      <c r="P1" s="2" t="s">
        <v>37</v>
      </c>
    </row>
    <row r="2" spans="1:25" x14ac:dyDescent="0.2">
      <c r="A2">
        <v>1</v>
      </c>
      <c r="B2">
        <v>242</v>
      </c>
      <c r="C2">
        <v>1</v>
      </c>
      <c r="D2">
        <f>IF(A2=2,1,0)</f>
        <v>0</v>
      </c>
      <c r="E2">
        <f>IF(A2=3,1,0)</f>
        <v>0</v>
      </c>
      <c r="F2">
        <f>IF(A2=4,1,0)</f>
        <v>0</v>
      </c>
      <c r="G2">
        <f>IF(A2=5,1,0)</f>
        <v>0</v>
      </c>
      <c r="H2">
        <f>IF(A2=6,1,0)</f>
        <v>0</v>
      </c>
      <c r="I2">
        <f>IF(A2=7,1,0)</f>
        <v>0</v>
      </c>
      <c r="J2">
        <f>IF(A2=8,1,0)</f>
        <v>0</v>
      </c>
      <c r="K2">
        <f>IF(A2=9,1,0)</f>
        <v>0</v>
      </c>
      <c r="L2">
        <f>IF(A2=10,1,0)</f>
        <v>0</v>
      </c>
      <c r="M2">
        <f>IF(A2=11,1,0)</f>
        <v>0</v>
      </c>
      <c r="O2">
        <v>1</v>
      </c>
      <c r="P2" s="3">
        <v>239.10891534871411</v>
      </c>
      <c r="R2" s="2" t="s">
        <v>38</v>
      </c>
    </row>
    <row r="3" spans="1:25" x14ac:dyDescent="0.2">
      <c r="A3">
        <v>2</v>
      </c>
      <c r="B3">
        <v>235</v>
      </c>
      <c r="C3">
        <v>0</v>
      </c>
      <c r="D3">
        <f>IF(A3=2,1,0)</f>
        <v>1</v>
      </c>
      <c r="E3">
        <f t="shared" ref="E3:E37" si="0">IF(A3=3,1,0)</f>
        <v>0</v>
      </c>
      <c r="F3">
        <f t="shared" ref="F3:F37" si="1">IF(A3=4,1,0)</f>
        <v>0</v>
      </c>
      <c r="G3">
        <f t="shared" ref="G3:G36" si="2">IF(A3=5,1,0)</f>
        <v>0</v>
      </c>
      <c r="H3">
        <f t="shared" ref="H3:H37" si="3">IF(A3=6,1,0)</f>
        <v>0</v>
      </c>
      <c r="I3">
        <f t="shared" ref="I3:I37" si="4">IF(A3=7,1,0)</f>
        <v>0</v>
      </c>
      <c r="J3">
        <f t="shared" ref="J3:J37" si="5">IF(A3=8,1,0)</f>
        <v>0</v>
      </c>
      <c r="K3">
        <f t="shared" ref="K3:K37" si="6">IF(A3=9,1,0)</f>
        <v>0</v>
      </c>
      <c r="L3">
        <f t="shared" ref="L3:L37" si="7">IF(A3=10,1,0)</f>
        <v>0</v>
      </c>
      <c r="M3">
        <f t="shared" ref="M3:M37" si="8">IF(A3=11,1,0)</f>
        <v>0</v>
      </c>
      <c r="O3">
        <v>2</v>
      </c>
      <c r="P3" s="3">
        <v>60.50530418635617</v>
      </c>
    </row>
    <row r="4" spans="1:25" x14ac:dyDescent="0.2">
      <c r="A4">
        <v>3</v>
      </c>
      <c r="B4">
        <v>232</v>
      </c>
      <c r="C4">
        <v>0</v>
      </c>
      <c r="D4">
        <f t="shared" ref="D3:D37" si="9">IF(A4=2,1,0)</f>
        <v>0</v>
      </c>
      <c r="E4">
        <f>IF(A4=3,1,0)</f>
        <v>1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0</v>
      </c>
      <c r="O4">
        <v>3</v>
      </c>
      <c r="P4" s="3">
        <v>40.838637519689527</v>
      </c>
    </row>
    <row r="5" spans="1:25" x14ac:dyDescent="0.2">
      <c r="A5">
        <v>4</v>
      </c>
      <c r="B5">
        <v>178</v>
      </c>
      <c r="C5">
        <v>0</v>
      </c>
      <c r="D5">
        <f t="shared" si="9"/>
        <v>0</v>
      </c>
      <c r="E5">
        <f>IF(A5=3,1,0)</f>
        <v>0</v>
      </c>
      <c r="F5">
        <f>IF(A5=4,1,0)</f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0</v>
      </c>
      <c r="O5">
        <v>4</v>
      </c>
      <c r="P5" s="3">
        <v>46.171970853022891</v>
      </c>
    </row>
    <row r="6" spans="1:25" x14ac:dyDescent="0.2">
      <c r="A6">
        <v>5</v>
      </c>
      <c r="B6">
        <v>184</v>
      </c>
      <c r="C6">
        <v>0</v>
      </c>
      <c r="D6">
        <f t="shared" si="9"/>
        <v>0</v>
      </c>
      <c r="E6">
        <f t="shared" si="0"/>
        <v>0</v>
      </c>
      <c r="F6">
        <f t="shared" si="1"/>
        <v>0</v>
      </c>
      <c r="G6">
        <f>IF(A6=5,1,0)</f>
        <v>1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  <c r="O6">
        <v>5</v>
      </c>
      <c r="P6" s="3">
        <v>-9.8280291469771033</v>
      </c>
    </row>
    <row r="7" spans="1:25" x14ac:dyDescent="0.2">
      <c r="A7">
        <v>6</v>
      </c>
      <c r="B7">
        <v>140</v>
      </c>
      <c r="C7">
        <v>0</v>
      </c>
      <c r="D7">
        <f t="shared" si="9"/>
        <v>0</v>
      </c>
      <c r="E7">
        <f>IF(A7=3,1,0)</f>
        <v>0</v>
      </c>
      <c r="F7">
        <f t="shared" si="1"/>
        <v>0</v>
      </c>
      <c r="G7">
        <f t="shared" si="2"/>
        <v>0</v>
      </c>
      <c r="H7">
        <f>IF(A7=6,1,0)</f>
        <v>1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  <c r="M7">
        <f t="shared" si="8"/>
        <v>0</v>
      </c>
      <c r="O7">
        <v>6</v>
      </c>
      <c r="P7" s="3">
        <v>-6.1613624803104328</v>
      </c>
    </row>
    <row r="8" spans="1:25" x14ac:dyDescent="0.2">
      <c r="A8">
        <v>7</v>
      </c>
      <c r="B8">
        <v>145</v>
      </c>
      <c r="C8">
        <v>0</v>
      </c>
      <c r="D8">
        <f t="shared" si="9"/>
        <v>0</v>
      </c>
      <c r="E8">
        <f>IF(A8=3,1,0)</f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>IF(A8=7,1,0)</f>
        <v>1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0</v>
      </c>
      <c r="O8">
        <v>7</v>
      </c>
      <c r="P8" s="3">
        <v>-52.161362480310466</v>
      </c>
    </row>
    <row r="9" spans="1:25" x14ac:dyDescent="0.2">
      <c r="A9">
        <v>8</v>
      </c>
      <c r="B9">
        <v>152</v>
      </c>
      <c r="C9">
        <v>0</v>
      </c>
      <c r="D9">
        <f t="shared" si="9"/>
        <v>0</v>
      </c>
      <c r="E9">
        <f>IF(A9=3,1,0)</f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>IF(A9=8,1,0)</f>
        <v>1</v>
      </c>
      <c r="K9">
        <f t="shared" si="6"/>
        <v>0</v>
      </c>
      <c r="L9">
        <f t="shared" si="7"/>
        <v>0</v>
      </c>
      <c r="M9">
        <f t="shared" si="8"/>
        <v>0</v>
      </c>
      <c r="O9">
        <v>8</v>
      </c>
      <c r="P9" s="3">
        <v>-45.828029146977116</v>
      </c>
    </row>
    <row r="10" spans="1:25" x14ac:dyDescent="0.2">
      <c r="A10">
        <v>9</v>
      </c>
      <c r="B10">
        <v>110</v>
      </c>
      <c r="C10">
        <v>0</v>
      </c>
      <c r="D10">
        <f t="shared" si="9"/>
        <v>0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>IF(A10=9,1,0)</f>
        <v>1</v>
      </c>
      <c r="L10">
        <f t="shared" si="7"/>
        <v>0</v>
      </c>
      <c r="M10">
        <f t="shared" si="8"/>
        <v>0</v>
      </c>
      <c r="O10">
        <v>9</v>
      </c>
      <c r="P10" s="3">
        <v>-39.49469581364378</v>
      </c>
    </row>
    <row r="11" spans="1:25" x14ac:dyDescent="0.2">
      <c r="A11">
        <v>10</v>
      </c>
      <c r="B11">
        <v>130</v>
      </c>
      <c r="C11">
        <v>0</v>
      </c>
      <c r="D11">
        <f t="shared" si="9"/>
        <v>0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>IF(A11=10,1,0)</f>
        <v>1</v>
      </c>
      <c r="M11">
        <f t="shared" si="8"/>
        <v>0</v>
      </c>
      <c r="O11">
        <v>10</v>
      </c>
      <c r="P11" s="3">
        <v>-82.494695813643816</v>
      </c>
    </row>
    <row r="12" spans="1:25" x14ac:dyDescent="0.2">
      <c r="A12">
        <v>11</v>
      </c>
      <c r="B12">
        <v>152</v>
      </c>
      <c r="C12">
        <v>0</v>
      </c>
      <c r="D12">
        <f t="shared" si="9"/>
        <v>0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>IF(A12=11,1,0)</f>
        <v>1</v>
      </c>
      <c r="O12">
        <v>11</v>
      </c>
      <c r="P12" s="3">
        <v>-65.828029146977073</v>
      </c>
    </row>
    <row r="13" spans="1:25" ht="17" thickBot="1" x14ac:dyDescent="0.25">
      <c r="A13">
        <v>12</v>
      </c>
      <c r="B13">
        <v>206</v>
      </c>
      <c r="C13">
        <v>0</v>
      </c>
      <c r="D13">
        <f t="shared" si="9"/>
        <v>0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  <c r="M13">
        <f t="shared" si="8"/>
        <v>0</v>
      </c>
      <c r="O13">
        <v>12</v>
      </c>
      <c r="P13" s="4">
        <v>-37.828029146977116</v>
      </c>
    </row>
    <row r="14" spans="1:25" x14ac:dyDescent="0.2">
      <c r="A14">
        <v>1</v>
      </c>
      <c r="B14">
        <v>263</v>
      </c>
      <c r="C14">
        <v>1</v>
      </c>
      <c r="D14">
        <f t="shared" si="9"/>
        <v>0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0</v>
      </c>
    </row>
    <row r="15" spans="1:25" x14ac:dyDescent="0.2">
      <c r="A15">
        <v>2</v>
      </c>
      <c r="B15">
        <v>238</v>
      </c>
      <c r="C15">
        <v>0</v>
      </c>
      <c r="D15">
        <f t="shared" si="9"/>
        <v>1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</row>
    <row r="16" spans="1:25" x14ac:dyDescent="0.2">
      <c r="A16">
        <v>3</v>
      </c>
      <c r="B16">
        <v>247</v>
      </c>
      <c r="C16">
        <v>0</v>
      </c>
      <c r="D16">
        <f t="shared" si="9"/>
        <v>0</v>
      </c>
      <c r="E16">
        <f>IF(A16=3,1,0)</f>
        <v>1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Y16" s="2" t="s">
        <v>39</v>
      </c>
    </row>
    <row r="17" spans="1:13" x14ac:dyDescent="0.2">
      <c r="A17">
        <v>4</v>
      </c>
      <c r="B17">
        <v>193</v>
      </c>
      <c r="C17">
        <v>0</v>
      </c>
      <c r="D17">
        <f t="shared" si="9"/>
        <v>0</v>
      </c>
      <c r="E17">
        <f t="shared" si="0"/>
        <v>0</v>
      </c>
      <c r="F17">
        <f>IF(A17=4,1,0)</f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</row>
    <row r="18" spans="1:13" x14ac:dyDescent="0.2">
      <c r="A18">
        <v>5</v>
      </c>
      <c r="B18">
        <v>193</v>
      </c>
      <c r="C18">
        <v>0</v>
      </c>
      <c r="D18">
        <f t="shared" si="9"/>
        <v>0</v>
      </c>
      <c r="E18">
        <f t="shared" si="0"/>
        <v>0</v>
      </c>
      <c r="F18">
        <f t="shared" si="1"/>
        <v>0</v>
      </c>
      <c r="G18">
        <f>IF(A18=5,1,0)</f>
        <v>1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</row>
    <row r="19" spans="1:13" x14ac:dyDescent="0.2">
      <c r="A19">
        <v>6</v>
      </c>
      <c r="B19">
        <v>149</v>
      </c>
      <c r="C19">
        <v>0</v>
      </c>
      <c r="D19">
        <f t="shared" si="9"/>
        <v>0</v>
      </c>
      <c r="E19">
        <f t="shared" si="0"/>
        <v>0</v>
      </c>
      <c r="F19">
        <f t="shared" si="1"/>
        <v>0</v>
      </c>
      <c r="G19">
        <f t="shared" si="2"/>
        <v>0</v>
      </c>
      <c r="H19">
        <f>IF(A19=6,1,0)</f>
        <v>1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</row>
    <row r="20" spans="1:13" x14ac:dyDescent="0.2">
      <c r="A20">
        <v>7</v>
      </c>
      <c r="B20">
        <v>157</v>
      </c>
      <c r="C20">
        <v>0</v>
      </c>
      <c r="D20">
        <f t="shared" si="9"/>
        <v>0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>IF(A20=7,1,0)</f>
        <v>1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</row>
    <row r="21" spans="1:13" x14ac:dyDescent="0.2">
      <c r="A21">
        <v>8</v>
      </c>
      <c r="B21">
        <v>161</v>
      </c>
      <c r="C21">
        <v>0</v>
      </c>
      <c r="D21">
        <f t="shared" si="9"/>
        <v>0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>IF(A21=8,1,0)</f>
        <v>1</v>
      </c>
      <c r="K21">
        <f t="shared" si="6"/>
        <v>0</v>
      </c>
      <c r="L21">
        <f t="shared" si="7"/>
        <v>0</v>
      </c>
      <c r="M21">
        <f t="shared" si="8"/>
        <v>0</v>
      </c>
    </row>
    <row r="22" spans="1:13" x14ac:dyDescent="0.2">
      <c r="A22">
        <v>9</v>
      </c>
      <c r="B22">
        <v>122</v>
      </c>
      <c r="C22">
        <v>0</v>
      </c>
      <c r="D22">
        <f t="shared" si="9"/>
        <v>0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>IF(A22=9,1,0)</f>
        <v>1</v>
      </c>
      <c r="L22">
        <f t="shared" si="7"/>
        <v>0</v>
      </c>
      <c r="M22">
        <f t="shared" si="8"/>
        <v>0</v>
      </c>
    </row>
    <row r="23" spans="1:13" x14ac:dyDescent="0.2">
      <c r="A23">
        <v>10</v>
      </c>
      <c r="B23">
        <v>130</v>
      </c>
      <c r="C23">
        <v>0</v>
      </c>
      <c r="D23">
        <f t="shared" si="9"/>
        <v>0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>IF(A23=10,1,0)</f>
        <v>1</v>
      </c>
      <c r="M23">
        <f t="shared" si="8"/>
        <v>0</v>
      </c>
    </row>
    <row r="24" spans="1:13" x14ac:dyDescent="0.2">
      <c r="A24">
        <v>11</v>
      </c>
      <c r="B24">
        <v>167</v>
      </c>
      <c r="C24">
        <v>0</v>
      </c>
      <c r="D24">
        <f t="shared" si="9"/>
        <v>0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>IF(A24=11,1,0)</f>
        <v>1</v>
      </c>
    </row>
    <row r="25" spans="1:13" x14ac:dyDescent="0.2">
      <c r="A25">
        <v>12</v>
      </c>
      <c r="B25">
        <v>230</v>
      </c>
      <c r="C25">
        <v>0</v>
      </c>
      <c r="D25">
        <f t="shared" si="9"/>
        <v>0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</row>
    <row r="26" spans="1:13" x14ac:dyDescent="0.2">
      <c r="A26">
        <v>1</v>
      </c>
      <c r="B26">
        <v>282</v>
      </c>
      <c r="C26">
        <v>1</v>
      </c>
      <c r="D26">
        <f t="shared" si="9"/>
        <v>0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</row>
    <row r="27" spans="1:13" x14ac:dyDescent="0.2">
      <c r="A27">
        <v>2</v>
      </c>
      <c r="B27">
        <v>255</v>
      </c>
      <c r="C27">
        <v>0</v>
      </c>
      <c r="D27">
        <f t="shared" si="9"/>
        <v>1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</row>
    <row r="28" spans="1:13" x14ac:dyDescent="0.2">
      <c r="A28">
        <v>3</v>
      </c>
      <c r="B28">
        <v>265</v>
      </c>
      <c r="C28">
        <v>0</v>
      </c>
      <c r="D28">
        <f t="shared" si="9"/>
        <v>0</v>
      </c>
      <c r="E28">
        <f>IF(A28=3,1,0)</f>
        <v>1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</row>
    <row r="29" spans="1:13" x14ac:dyDescent="0.2">
      <c r="A29">
        <v>4</v>
      </c>
      <c r="B29">
        <v>205</v>
      </c>
      <c r="C29">
        <v>0</v>
      </c>
      <c r="D29">
        <f t="shared" si="9"/>
        <v>0</v>
      </c>
      <c r="E29">
        <f t="shared" si="0"/>
        <v>0</v>
      </c>
      <c r="F29">
        <f>IF(A29=4,1,0)</f>
        <v>1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</row>
    <row r="30" spans="1:13" x14ac:dyDescent="0.2">
      <c r="A30">
        <v>5</v>
      </c>
      <c r="B30">
        <v>210</v>
      </c>
      <c r="C30">
        <v>0</v>
      </c>
      <c r="D30">
        <f t="shared" si="9"/>
        <v>0</v>
      </c>
      <c r="E30">
        <f t="shared" si="0"/>
        <v>0</v>
      </c>
      <c r="F30">
        <f t="shared" si="1"/>
        <v>0</v>
      </c>
      <c r="G30">
        <f>IF(A30=5,1,0)</f>
        <v>1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</row>
    <row r="31" spans="1:13" x14ac:dyDescent="0.2">
      <c r="A31">
        <v>6</v>
      </c>
      <c r="B31">
        <v>160</v>
      </c>
      <c r="C31">
        <v>0</v>
      </c>
      <c r="D31">
        <f t="shared" si="9"/>
        <v>0</v>
      </c>
      <c r="E31">
        <f t="shared" si="0"/>
        <v>0</v>
      </c>
      <c r="F31">
        <f t="shared" si="1"/>
        <v>0</v>
      </c>
      <c r="G31">
        <f t="shared" si="2"/>
        <v>0</v>
      </c>
      <c r="H31">
        <f>IF(A31=6,1,0)</f>
        <v>1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</row>
    <row r="32" spans="1:13" x14ac:dyDescent="0.2">
      <c r="A32">
        <v>7</v>
      </c>
      <c r="B32">
        <v>166</v>
      </c>
      <c r="C32">
        <v>0</v>
      </c>
      <c r="D32">
        <f t="shared" si="9"/>
        <v>0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>IF(A32=7,1,0)</f>
        <v>1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</row>
    <row r="33" spans="1:13" x14ac:dyDescent="0.2">
      <c r="A33">
        <v>8</v>
      </c>
      <c r="B33">
        <v>174</v>
      </c>
      <c r="C33">
        <v>0</v>
      </c>
      <c r="D33">
        <f t="shared" si="9"/>
        <v>0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>IF(A33=8,1,0)</f>
        <v>1</v>
      </c>
      <c r="K33">
        <f t="shared" si="6"/>
        <v>0</v>
      </c>
      <c r="L33">
        <f t="shared" si="7"/>
        <v>0</v>
      </c>
      <c r="M33">
        <f t="shared" si="8"/>
        <v>0</v>
      </c>
    </row>
    <row r="34" spans="1:13" x14ac:dyDescent="0.2">
      <c r="A34">
        <v>9</v>
      </c>
      <c r="B34">
        <v>126</v>
      </c>
      <c r="C34">
        <v>0</v>
      </c>
      <c r="D34">
        <f t="shared" si="9"/>
        <v>0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>IF(A34=9,1,0)</f>
        <v>1</v>
      </c>
      <c r="L34">
        <f t="shared" si="7"/>
        <v>0</v>
      </c>
      <c r="M34">
        <f t="shared" si="8"/>
        <v>0</v>
      </c>
    </row>
    <row r="35" spans="1:13" x14ac:dyDescent="0.2">
      <c r="A35">
        <v>10</v>
      </c>
      <c r="B35">
        <v>148</v>
      </c>
      <c r="C35">
        <v>0</v>
      </c>
      <c r="D35">
        <f t="shared" si="9"/>
        <v>0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>IF(A35=10,1,0)</f>
        <v>1</v>
      </c>
      <c r="M35">
        <f t="shared" si="8"/>
        <v>0</v>
      </c>
    </row>
    <row r="36" spans="1:13" x14ac:dyDescent="0.2">
      <c r="A36">
        <v>11</v>
      </c>
      <c r="B36">
        <v>173</v>
      </c>
      <c r="C36">
        <v>0</v>
      </c>
      <c r="D36">
        <f t="shared" si="9"/>
        <v>0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>IF(A36=11,1,0)</f>
        <v>1</v>
      </c>
    </row>
    <row r="37" spans="1:13" x14ac:dyDescent="0.2">
      <c r="A37">
        <v>12</v>
      </c>
      <c r="B37">
        <v>235</v>
      </c>
      <c r="C37">
        <v>0</v>
      </c>
      <c r="D37">
        <f t="shared" si="9"/>
        <v>0</v>
      </c>
      <c r="E37">
        <f t="shared" si="0"/>
        <v>0</v>
      </c>
      <c r="F37">
        <f t="shared" si="1"/>
        <v>0</v>
      </c>
      <c r="G37">
        <f>IF(A37=5,1,0)</f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</row>
    <row r="38" spans="1:13" x14ac:dyDescent="0.2">
      <c r="B38" s="3"/>
    </row>
    <row r="39" spans="1:13" x14ac:dyDescent="0.2">
      <c r="B39" s="3"/>
    </row>
    <row r="40" spans="1:13" x14ac:dyDescent="0.2">
      <c r="B40" s="3"/>
    </row>
    <row r="41" spans="1:13" x14ac:dyDescent="0.2">
      <c r="B41" s="3"/>
    </row>
    <row r="42" spans="1:13" x14ac:dyDescent="0.2">
      <c r="B42" s="3"/>
    </row>
    <row r="43" spans="1:13" x14ac:dyDescent="0.2">
      <c r="B43" s="3"/>
    </row>
    <row r="44" spans="1:13" x14ac:dyDescent="0.2">
      <c r="B44" s="3"/>
    </row>
    <row r="45" spans="1:13" x14ac:dyDescent="0.2">
      <c r="B45" s="3"/>
    </row>
    <row r="46" spans="1:13" x14ac:dyDescent="0.2">
      <c r="B46" s="3"/>
    </row>
    <row r="47" spans="1:13" x14ac:dyDescent="0.2">
      <c r="B47" s="3"/>
    </row>
    <row r="48" spans="1:13" x14ac:dyDescent="0.2">
      <c r="B48" s="3"/>
    </row>
    <row r="49" spans="2:2" ht="17" thickBot="1" x14ac:dyDescent="0.25">
      <c r="B49" s="4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revised regression</vt:lpstr>
      <vt:lpstr>Data</vt:lpstr>
      <vt:lpstr>Sheet2</vt:lpstr>
      <vt:lpstr>Sheet3</vt:lpstr>
    </vt:vector>
  </TitlesOfParts>
  <Company> 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Brendan Ebel</cp:lastModifiedBy>
  <dcterms:created xsi:type="dcterms:W3CDTF">2006-08-12T12:33:48Z</dcterms:created>
  <dcterms:modified xsi:type="dcterms:W3CDTF">2025-02-17T04:49:11Z</dcterms:modified>
</cp:coreProperties>
</file>