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<sst xmlns="http://schemas.openxmlformats.org/spreadsheetml/2006/main" count="82" uniqueCount="35">
  <si>
    <t>05.11.17</t>
  </si>
  <si>
    <t>10.03.17</t>
  </si>
  <si>
    <t>CAATATC</t>
  </si>
  <si>
    <t>CTCCCGA</t>
  </si>
  <si>
    <t>GCCGTTT</t>
  </si>
  <si>
    <t>TAGGTAA</t>
  </si>
  <si>
    <t>TCGAGAT</t>
  </si>
  <si>
    <t>CATTTAG</t>
  </si>
  <si>
    <t>TCCGGGA</t>
  </si>
  <si>
    <t>TGAGGTT</t>
  </si>
  <si>
    <t>GENOTYPE</t>
  </si>
  <si>
    <t>TREATMENT</t>
  </si>
  <si>
    <t>TIME_POINT</t>
  </si>
  <si>
    <t>REPLICATE</t>
  </si>
  <si>
    <t>INDUCTION</t>
  </si>
  <si>
    <t>LIBRARY</t>
  </si>
  <si>
    <t>SAMPLE</t>
  </si>
  <si>
    <t>FILE</t>
  </si>
  <si>
    <t>INDEX_ID</t>
  </si>
  <si>
    <t>INDEX</t>
  </si>
  <si>
    <t>GROUP</t>
  </si>
  <si>
    <t>RUN_NUMBER</t>
  </si>
  <si>
    <t>BA</t>
  </si>
  <si>
    <t>TAPESTATION</t>
  </si>
  <si>
    <t>SPIKEIN_READS</t>
  </si>
  <si>
    <t>SAMPLE_READS</t>
  </si>
  <si>
    <t>37C.CO2</t>
  </si>
  <si>
    <t>90m</t>
  </si>
  <si>
    <t>CNAG_00193</t>
  </si>
  <si>
    <t>CNAG_00460</t>
  </si>
  <si>
    <t>CNAG_00505</t>
  </si>
  <si>
    <t>ATGTTCT</t>
  </si>
  <si>
    <t>GTAAAAA</t>
  </si>
  <si>
    <t>GTCTGAT</t>
  </si>
  <si>
    <t>CNAG_00000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</si>
</sst>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0" fillId="0" borderId="0" xfId="0" applyFont="1" applyAlignment="1">
      <alignment wrapText="1"/>
    </xf>
    <xf numFmtId="0" fontId="5" fillId="0" borderId="0" xfId="0" applyFont="1"/>
    <xf numFmtId="0" fontId="1" fillId="2" borderId="0" xfId="1"/>
    <xf numFmtId="0" fontId="2" fillId="3" borderId="0" xfId="2"/>
    <xf numFmtId="0" fontId="6" fillId="0" borderId="0" xfId="0" applyFont="1"/>
    <xf numFmtId="2" fontId="9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2" fillId="4" borderId="0" xfId="0" applyFont="1" applyFill="1"/>
    <xf numFmtId="0" fontId="4" fillId="0" borderId="0" xfId="0" applyNumberFormat="1" applyFont="1"/>
  </cellXfs>
  <cellStyles count="35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workbookViewId="0">
      <selection activeCell="F26" sqref="F26"/>
    </sheetView>
  </sheetViews>
  <sheetFormatPr baseColWidth="10" defaultRowHeight="15" x14ac:dyDescent="0"/>
  <cols>
    <col min="1" max="1" width="12.5" bestFit="1" customWidth="1"/>
    <col min="16" max="16" width="13.83203125" bestFit="1" customWidth="1"/>
  </cols>
  <sheetData>
    <row r="1" spans="1:4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s="9" t="s">
        <v>19</v>
      </c>
      <c r="K1" t="s">
        <v>20</v>
      </c>
      <c r="L1" t="s">
        <v>21</v>
      </c>
      <c r="M1" t="s">
        <v>22</v>
      </c>
      <c r="N1" t="s">
        <v>23</v>
      </c>
      <c r="O1" s="9" t="s">
        <v>24</v>
      </c>
      <c r="P1" s="9" t="s">
        <v>25</v>
      </c>
    </row>
    <row r="2" spans="1:43" ht="16">
      <c r="A2" s="11" t="s">
        <v>34</v>
      </c>
      <c r="B2" s="5" t="s">
        <v>26</v>
      </c>
      <c r="C2" t="s">
        <v>27</v>
      </c>
      <c r="D2">
        <v>1</v>
      </c>
      <c r="E2" s="2" t="s">
        <v>0</v>
      </c>
      <c r="F2" s="2" t="s">
        <v>1</v>
      </c>
      <c r="G2" s="2"/>
      <c r="H2" s="2"/>
      <c r="I2" s="2">
        <v>47</v>
      </c>
      <c r="J2" s="12" t="s">
        <v>31</v>
      </c>
      <c r="K2">
        <v>7</v>
      </c>
      <c r="L2">
        <v>2496</v>
      </c>
      <c r="M2" s="3"/>
      <c r="N2" s="1">
        <v>19</v>
      </c>
      <c r="O2" s="6">
        <v>44446</v>
      </c>
      <c r="P2" s="14">
        <v>6400000</v>
      </c>
      <c r="R2" s="3"/>
      <c r="S2" s="3"/>
      <c r="T2" s="2"/>
      <c r="V2" s="2"/>
      <c r="W2" s="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16">
      <c r="A3" s="11" t="s">
        <v>34</v>
      </c>
      <c r="B3" s="5" t="s">
        <v>26</v>
      </c>
      <c r="C3" t="s">
        <v>27</v>
      </c>
      <c r="D3">
        <v>2</v>
      </c>
      <c r="E3" s="2" t="s">
        <v>0</v>
      </c>
      <c r="F3" s="2" t="s">
        <v>1</v>
      </c>
      <c r="G3" s="2"/>
      <c r="H3" s="2"/>
      <c r="I3" s="2">
        <v>48</v>
      </c>
      <c r="J3" s="12" t="s">
        <v>32</v>
      </c>
      <c r="K3">
        <v>7</v>
      </c>
      <c r="L3">
        <v>2496</v>
      </c>
      <c r="M3" s="3"/>
      <c r="N3" s="1">
        <f>(6.7/350)*1538.5</f>
        <v>29.451285714285714</v>
      </c>
      <c r="O3" s="13">
        <v>5651</v>
      </c>
      <c r="P3" s="14">
        <v>17000000</v>
      </c>
      <c r="R3" s="3"/>
      <c r="S3" s="3"/>
      <c r="T3" s="2"/>
      <c r="V3" s="2"/>
      <c r="W3" s="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t="16">
      <c r="A4" s="11" t="s">
        <v>34</v>
      </c>
      <c r="B4" s="5" t="s">
        <v>26</v>
      </c>
      <c r="C4" t="s">
        <v>27</v>
      </c>
      <c r="D4">
        <v>3</v>
      </c>
      <c r="E4" s="2" t="s">
        <v>0</v>
      </c>
      <c r="F4" s="2" t="s">
        <v>1</v>
      </c>
      <c r="G4" s="2"/>
      <c r="H4" s="2"/>
      <c r="I4" s="2">
        <v>49</v>
      </c>
      <c r="J4" s="12" t="s">
        <v>33</v>
      </c>
      <c r="K4">
        <v>7</v>
      </c>
      <c r="L4">
        <v>2496</v>
      </c>
      <c r="M4" s="3"/>
      <c r="N4" s="1">
        <f>(9.8/350)*1538.5</f>
        <v>43.078000000000003</v>
      </c>
      <c r="O4" s="6">
        <v>21612</v>
      </c>
      <c r="P4" s="14">
        <v>10000000</v>
      </c>
      <c r="R4" s="3"/>
      <c r="S4" s="3"/>
      <c r="T4" s="2"/>
      <c r="V4" s="2"/>
      <c r="W4" s="4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>
      <c r="A5" t="s">
        <v>28</v>
      </c>
      <c r="B5" s="5" t="s">
        <v>26</v>
      </c>
      <c r="C5" t="s">
        <v>27</v>
      </c>
      <c r="D5">
        <v>1</v>
      </c>
      <c r="E5" t="s">
        <v>0</v>
      </c>
      <c r="F5" t="s">
        <v>1</v>
      </c>
      <c r="I5">
        <v>50</v>
      </c>
      <c r="J5" s="5" t="s">
        <v>2</v>
      </c>
      <c r="K5">
        <v>7</v>
      </c>
      <c r="L5">
        <v>2496</v>
      </c>
      <c r="N5" s="1">
        <f>(6.5/350)*1538.5</f>
        <v>28.572142857142858</v>
      </c>
      <c r="O5" s="6">
        <v>12552</v>
      </c>
      <c r="P5" s="10">
        <v>12097106</v>
      </c>
    </row>
    <row r="6" spans="1:43">
      <c r="A6" t="s">
        <v>28</v>
      </c>
      <c r="B6" s="5" t="s">
        <v>26</v>
      </c>
      <c r="C6" t="s">
        <v>27</v>
      </c>
      <c r="D6">
        <v>2</v>
      </c>
      <c r="E6" t="s">
        <v>0</v>
      </c>
      <c r="F6" t="s">
        <v>1</v>
      </c>
      <c r="I6">
        <v>51</v>
      </c>
      <c r="J6" s="5" t="s">
        <v>3</v>
      </c>
      <c r="K6">
        <v>7</v>
      </c>
      <c r="L6">
        <v>2496</v>
      </c>
      <c r="N6" s="1">
        <f>(6.3/350)*1538.5</f>
        <v>27.692999999999998</v>
      </c>
      <c r="O6" s="7">
        <v>281</v>
      </c>
      <c r="P6" s="10">
        <v>330652</v>
      </c>
    </row>
    <row r="7" spans="1:43">
      <c r="A7" t="s">
        <v>28</v>
      </c>
      <c r="B7" s="5" t="s">
        <v>26</v>
      </c>
      <c r="C7" t="s">
        <v>27</v>
      </c>
      <c r="D7">
        <v>3</v>
      </c>
      <c r="E7" t="s">
        <v>0</v>
      </c>
      <c r="F7" t="s">
        <v>1</v>
      </c>
      <c r="I7">
        <v>52</v>
      </c>
      <c r="J7" s="5" t="s">
        <v>4</v>
      </c>
      <c r="K7">
        <v>7</v>
      </c>
      <c r="L7">
        <v>2496</v>
      </c>
      <c r="N7" s="1">
        <f>(7.5/350)*1538.5</f>
        <v>32.967857142857142</v>
      </c>
      <c r="O7" s="8">
        <v>9384</v>
      </c>
      <c r="P7" s="10">
        <v>12024685</v>
      </c>
    </row>
    <row r="8" spans="1:43">
      <c r="A8" t="s">
        <v>29</v>
      </c>
      <c r="B8" s="5" t="s">
        <v>26</v>
      </c>
      <c r="C8" t="s">
        <v>27</v>
      </c>
      <c r="D8">
        <v>1</v>
      </c>
      <c r="E8" t="s">
        <v>0</v>
      </c>
      <c r="F8" t="s">
        <v>1</v>
      </c>
      <c r="I8">
        <v>53</v>
      </c>
      <c r="J8" s="5" t="s">
        <v>5</v>
      </c>
      <c r="K8">
        <v>7</v>
      </c>
      <c r="L8">
        <v>2496</v>
      </c>
      <c r="N8" s="1">
        <f>(7.7/350)*1538.5</f>
        <v>33.847000000000001</v>
      </c>
      <c r="O8" s="6">
        <v>29121</v>
      </c>
      <c r="P8" s="10">
        <v>10385145</v>
      </c>
    </row>
    <row r="9" spans="1:43">
      <c r="A9" t="s">
        <v>29</v>
      </c>
      <c r="B9" s="5" t="s">
        <v>26</v>
      </c>
      <c r="C9" t="s">
        <v>27</v>
      </c>
      <c r="D9">
        <v>2</v>
      </c>
      <c r="E9" t="s">
        <v>0</v>
      </c>
      <c r="F9" t="s">
        <v>1</v>
      </c>
      <c r="I9">
        <v>54</v>
      </c>
      <c r="J9" s="5" t="s">
        <v>6</v>
      </c>
      <c r="K9">
        <v>7</v>
      </c>
      <c r="L9">
        <v>2496</v>
      </c>
      <c r="N9" s="1">
        <f>(11.8/350)*1538.5</f>
        <v>51.869428571428578</v>
      </c>
      <c r="O9" s="8">
        <v>10978</v>
      </c>
      <c r="P9" s="10">
        <v>10948561</v>
      </c>
    </row>
    <row r="10" spans="1:43">
      <c r="A10" t="s">
        <v>29</v>
      </c>
      <c r="B10" s="5" t="s">
        <v>26</v>
      </c>
      <c r="C10" t="s">
        <v>27</v>
      </c>
      <c r="D10">
        <v>3</v>
      </c>
      <c r="E10" t="s">
        <v>0</v>
      </c>
      <c r="F10" t="s">
        <v>1</v>
      </c>
      <c r="I10">
        <v>55</v>
      </c>
      <c r="J10" t="s">
        <v>7</v>
      </c>
      <c r="K10">
        <v>7</v>
      </c>
      <c r="L10">
        <v>2496</v>
      </c>
      <c r="N10" s="1">
        <f>(9.8/350)*1538.5</f>
        <v>43.078000000000003</v>
      </c>
      <c r="O10" s="6">
        <v>22062</v>
      </c>
      <c r="P10" s="10">
        <v>8263269</v>
      </c>
    </row>
    <row r="11" spans="1:43" ht="16">
      <c r="A11" t="s">
        <v>30</v>
      </c>
      <c r="B11" s="5" t="s">
        <v>26</v>
      </c>
      <c r="C11" t="s">
        <v>27</v>
      </c>
      <c r="D11">
        <v>1</v>
      </c>
      <c r="E11" t="s">
        <v>0</v>
      </c>
      <c r="F11" t="s">
        <v>1</v>
      </c>
      <c r="I11">
        <v>56</v>
      </c>
      <c r="J11" t="s">
        <v>8</v>
      </c>
      <c r="K11">
        <v>7</v>
      </c>
      <c r="L11">
        <v>2496</v>
      </c>
      <c r="M11" s="1"/>
      <c r="N11" s="1">
        <f>(8.2/350)*1538.5</f>
        <v>36.04485714285714</v>
      </c>
      <c r="O11" s="8">
        <v>13423</v>
      </c>
      <c r="P11" s="10">
        <v>11261043</v>
      </c>
      <c r="Q11" s="2"/>
      <c r="R11" s="1"/>
      <c r="S11" s="3"/>
      <c r="W11" s="4"/>
    </row>
    <row r="12" spans="1:43" ht="16">
      <c r="A12" t="s">
        <v>30</v>
      </c>
      <c r="B12" s="5" t="s">
        <v>26</v>
      </c>
      <c r="C12" t="s">
        <v>27</v>
      </c>
      <c r="D12">
        <v>3</v>
      </c>
      <c r="E12" t="s">
        <v>0</v>
      </c>
      <c r="F12" t="s">
        <v>1</v>
      </c>
      <c r="G12" s="2"/>
      <c r="H12" s="2"/>
      <c r="I12">
        <v>1</v>
      </c>
      <c r="J12" s="5" t="s">
        <v>9</v>
      </c>
      <c r="K12">
        <v>7</v>
      </c>
      <c r="L12">
        <v>2496</v>
      </c>
      <c r="N12" s="1">
        <f>(10.4/350)*1538.5</f>
        <v>45.715428571428568</v>
      </c>
      <c r="O12" s="8">
        <v>16447</v>
      </c>
      <c r="P12" s="10">
        <v>10099729</v>
      </c>
      <c r="W12" s="4"/>
    </row>
    <row r="13" spans="1:43" ht="16">
      <c r="B13" s="5"/>
      <c r="G13" s="2"/>
      <c r="H13" s="2"/>
      <c r="N13" s="1"/>
      <c r="P13" s="1"/>
      <c r="W13" s="4"/>
    </row>
    <row r="14" spans="1:43" ht="16">
      <c r="B14" s="5"/>
      <c r="G14" s="2"/>
      <c r="H14" s="2"/>
      <c r="N14" s="1"/>
      <c r="O14" s="1"/>
      <c r="P14" s="1"/>
      <c r="R14" s="1"/>
      <c r="S14" s="1"/>
      <c r="W14" s="4"/>
    </row>
    <row r="15" spans="1:43" ht="16">
      <c r="B15" s="5"/>
      <c r="G15" s="2"/>
      <c r="H15" s="2"/>
      <c r="N15" s="1"/>
      <c r="O15" s="1"/>
      <c r="P15" s="1"/>
      <c r="R15" s="1"/>
      <c r="S15" s="1"/>
      <c r="W15" s="4"/>
    </row>
    <row r="16" spans="1:43" ht="16">
      <c r="B16" s="5"/>
      <c r="G16" s="2"/>
      <c r="H16" s="2"/>
      <c r="N16" s="1"/>
      <c r="O16" s="1"/>
      <c r="P16" s="1"/>
      <c r="R16" s="1"/>
      <c r="S16" s="1"/>
      <c r="W16" s="4"/>
    </row>
    <row r="17" spans="2:23" ht="16">
      <c r="B17" s="5"/>
      <c r="G17" s="2"/>
      <c r="H17" s="2"/>
      <c r="N17" s="1"/>
      <c r="O17" s="1"/>
      <c r="P17" s="1"/>
      <c r="R17" s="1"/>
      <c r="S17" s="1"/>
      <c r="W17" s="4"/>
    </row>
    <row r="18" spans="2:23" ht="16">
      <c r="B18" s="5"/>
      <c r="G18" s="2"/>
      <c r="H18" s="2"/>
      <c r="N18" s="1"/>
      <c r="O18" s="1"/>
      <c r="P18" s="1"/>
      <c r="R18" s="1"/>
      <c r="S18" s="1"/>
      <c r="W18" s="4"/>
    </row>
    <row r="19" spans="2:23" ht="16">
      <c r="B19" s="5"/>
      <c r="G19" s="2"/>
      <c r="H19" s="2"/>
      <c r="N19" s="1"/>
      <c r="O19" s="1"/>
      <c r="P19" s="1"/>
      <c r="R19" s="1"/>
      <c r="S19" s="1"/>
      <c r="W19" s="4"/>
    </row>
    <row r="20" spans="2:23">
      <c r="B20" s="5"/>
    </row>
    <row r="21" spans="2:23">
      <c r="B21" s="5"/>
    </row>
    <row r="22" spans="2:23">
      <c r="B22" s="5"/>
    </row>
    <row r="23" spans="2:23">
      <c r="B23" s="5"/>
    </row>
    <row r="48" spans="3:3">
      <c r="C48" s="5"/>
    </row>
    <row r="49" spans="3:3">
      <c r="C4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Brown</dc:creator>
  <cp:lastModifiedBy>Holly Brown</cp:lastModifiedBy>
  <dcterms:created xsi:type="dcterms:W3CDTF">2018-02-22T16:51:05Z</dcterms:created>
  <dcterms:modified xsi:type="dcterms:W3CDTF">2018-04-16T19:41:15Z</dcterms:modified>
</cp:coreProperties>
</file>