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ummary" sheetId="3" r:id="rId1"/>
    <sheet name="Eigenvector Intuition" sheetId="6" r:id="rId2"/>
    <sheet name="Calculate Eigenvalues" sheetId="7" r:id="rId3"/>
  </sheets>
  <calcPr calcId="124519"/>
</workbook>
</file>

<file path=xl/calcChain.xml><?xml version="1.0" encoding="utf-8"?>
<calcChain xmlns="http://schemas.openxmlformats.org/spreadsheetml/2006/main">
  <c r="H10" i="3"/>
  <c r="M10"/>
  <c r="L10"/>
  <c r="AH11"/>
  <c r="AH10"/>
  <c r="AH9"/>
  <c r="AG11"/>
  <c r="AG10"/>
  <c r="AG9"/>
  <c r="AF11"/>
  <c r="AF10"/>
  <c r="AF9"/>
  <c r="I66" i="6" l="1"/>
  <c r="I65"/>
  <c r="I64"/>
  <c r="I61"/>
  <c r="I60"/>
  <c r="I59"/>
  <c r="I50"/>
  <c r="I49"/>
  <c r="I48"/>
  <c r="I45"/>
  <c r="I44"/>
  <c r="I43"/>
  <c r="I33"/>
  <c r="I32"/>
  <c r="I31"/>
  <c r="I2"/>
  <c r="I28"/>
  <c r="I27"/>
  <c r="I26"/>
  <c r="I4"/>
  <c r="I3"/>
  <c r="D14" i="3"/>
  <c r="E14"/>
  <c r="D15"/>
  <c r="E15"/>
  <c r="C15"/>
  <c r="C14"/>
  <c r="J12" l="1"/>
  <c r="I12"/>
  <c r="J11"/>
  <c r="H11"/>
  <c r="H12"/>
  <c r="I10"/>
  <c r="J10"/>
  <c r="I11"/>
  <c r="I14" l="1"/>
  <c r="I15"/>
  <c r="J14"/>
  <c r="M13" s="1"/>
  <c r="J15"/>
  <c r="H15"/>
  <c r="H14"/>
  <c r="M24" l="1"/>
  <c r="N13"/>
  <c r="O25" s="1"/>
  <c r="L13"/>
  <c r="N24" s="1"/>
  <c r="M23"/>
  <c r="N10"/>
  <c r="N23" l="1"/>
  <c r="M25"/>
  <c r="O23"/>
  <c r="O24"/>
  <c r="N25"/>
</calcChain>
</file>

<file path=xl/sharedStrings.xml><?xml version="1.0" encoding="utf-8"?>
<sst xmlns="http://schemas.openxmlformats.org/spreadsheetml/2006/main" count="226" uniqueCount="67">
  <si>
    <t>mean</t>
  </si>
  <si>
    <t>AB</t>
  </si>
  <si>
    <t>AA</t>
  </si>
  <si>
    <t>AC</t>
  </si>
  <si>
    <t>BB</t>
  </si>
  <si>
    <t>BC</t>
  </si>
  <si>
    <t>CC</t>
  </si>
  <si>
    <t>Sample 1</t>
  </si>
  <si>
    <t>sample 2</t>
  </si>
  <si>
    <t>sample 3</t>
  </si>
  <si>
    <t>std dev</t>
  </si>
  <si>
    <t>1. Original Data</t>
  </si>
  <si>
    <t>--&gt; (feature - mean)/standard deviation</t>
  </si>
  <si>
    <t>--&gt; Calculate mean and standard deviation</t>
  </si>
  <si>
    <t>Step</t>
  </si>
  <si>
    <t>Example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</si>
  <si>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</si>
  <si>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</si>
  <si>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</si>
  <si>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</si>
  <si>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</si>
  <si>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Intuition</t>
  </si>
  <si>
    <t>x</t>
  </si>
  <si>
    <t>=</t>
  </si>
  <si>
    <t>v</t>
  </si>
  <si>
    <t>λ</t>
  </si>
  <si>
    <t>= eigenvector</t>
  </si>
  <si>
    <t>= eigenvalue</t>
  </si>
  <si>
    <t>Hypothetic example:</t>
  </si>
  <si>
    <t>3x3 matrix</t>
  </si>
  <si>
    <t>3 x 1 vector</t>
  </si>
  <si>
    <t>A characteristic of matrix</t>
  </si>
  <si>
    <t>In our example:</t>
  </si>
  <si>
    <t>left equation</t>
  </si>
  <si>
    <t>right equation</t>
  </si>
  <si>
    <t>To prove that they are the same:</t>
  </si>
  <si>
    <t>Eigenvalue &amp; eigenvector # 1</t>
  </si>
  <si>
    <t>Eigenvalue &amp; eigenvector # 2</t>
  </si>
  <si>
    <t>Eigenvalue &amp; eigenvector # 3</t>
  </si>
  <si>
    <t>Summary:</t>
  </si>
  <si>
    <t>3 eigenvalues</t>
  </si>
  <si>
    <t>you get</t>
  </si>
  <si>
    <t>3 corresponsind eigenvectors</t>
  </si>
  <si>
    <t>-</t>
  </si>
  <si>
    <t>+</t>
  </si>
  <si>
    <t>Finding eigenvalues</t>
  </si>
  <si>
    <t>Good articles: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</si>
  <si>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</si>
  <si>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</si>
  <si>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</si>
  <si>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</si>
  <si>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</si>
  <si>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</si>
  <si>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Principle Components</t>
  </si>
  <si>
    <t>PC3</t>
  </si>
  <si>
    <t>Sort igenvalues in descending order</t>
  </si>
  <si>
    <t xml:space="preserve">Challenge: </t>
  </si>
  <si>
    <t>Calculate Eigenvalues manually</t>
  </si>
  <si>
    <t>sample 1</t>
  </si>
  <si>
    <t xml:space="preserve"> in descending order</t>
  </si>
  <si>
    <t>Sort eigenvalues &amp; corresponding eigenvectors</t>
  </si>
  <si>
    <t>Sorted eigenvector matrix</t>
  </si>
  <si>
    <t>Standardized data</t>
  </si>
  <si>
    <t xml:space="preserve">2. Standardize the data </t>
  </si>
  <si>
    <t>3. Calculate Co-variance for all feature combination</t>
  </si>
  <si>
    <t>4. Calculating the eigenvalue and eigenvectors</t>
  </si>
  <si>
    <t>5. Multply standardized data with eigenvectors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</si>
</sst>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2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0" fontId="1" fillId="0" borderId="0" xfId="0" applyFont="1" applyFill="1"/>
    <xf numFmtId="0" fontId="1" fillId="4" borderId="0" xfId="0" applyFont="1" applyFill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/>
    <xf numFmtId="2" fontId="0" fillId="6" borderId="1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Border="1"/>
    <xf numFmtId="2" fontId="0" fillId="0" borderId="0" xfId="0" applyNumberFormat="1" applyBorder="1" applyAlignment="1">
      <alignment horizontal="right"/>
    </xf>
    <xf numFmtId="0" fontId="4" fillId="2" borderId="0" xfId="0" applyFont="1" applyFill="1"/>
    <xf numFmtId="0" fontId="0" fillId="0" borderId="0" xfId="0" applyBorder="1" applyAlignment="1">
      <alignment horizontal="center"/>
    </xf>
    <xf numFmtId="49" fontId="7" fillId="0" borderId="0" xfId="0" applyNumberFormat="1" applyFont="1"/>
    <xf numFmtId="2" fontId="0" fillId="3" borderId="3" xfId="0" applyNumberFormat="1" applyFill="1" applyBorder="1"/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1" xfId="0" applyFill="1" applyBorder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B vs 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964398680934129"/>
          <c:y val="0.20213325915782279"/>
          <c:w val="0.77724503667810918"/>
          <c:h val="0.50609551523450913"/>
        </c:manualLayout>
      </c:layout>
      <c:scatterChart>
        <c:scatterStyle val="lineMarker"/>
        <c:ser>
          <c:idx val="0"/>
          <c:order val="0"/>
          <c:tx>
            <c:strRef>
              <c:f>Summary!$E$9</c:f>
              <c:strCache>
                <c:ptCount val="1"/>
                <c:pt idx="0">
                  <c:v>feature C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Summary!$E$10:$E$12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</c:ser>
        <c:axId val="115942912"/>
        <c:axId val="115965952"/>
      </c:scatterChart>
      <c:valAx>
        <c:axId val="11594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  <c:layout/>
        </c:title>
        <c:numFmt formatCode="General" sourceLinked="1"/>
        <c:tickLblPos val="nextTo"/>
        <c:crossAx val="115965952"/>
        <c:crosses val="autoZero"/>
        <c:crossBetween val="midCat"/>
      </c:valAx>
      <c:valAx>
        <c:axId val="115965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C</a:t>
                </a:r>
              </a:p>
            </c:rich>
          </c:tx>
          <c:layout/>
        </c:title>
        <c:numFmt formatCode="General" sourceLinked="1"/>
        <c:tickLblPos val="nextTo"/>
        <c:crossAx val="11594291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 vs B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Summary!$D$9</c:f>
              <c:strCache>
                <c:ptCount val="1"/>
                <c:pt idx="0">
                  <c:v>feature B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Summary!$C$10:$C$12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Summary!$D$10:$D$12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</c:ser>
        <c:axId val="115977600"/>
        <c:axId val="115541504"/>
      </c:scatterChart>
      <c:valAx>
        <c:axId val="11597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A</a:t>
                </a:r>
              </a:p>
            </c:rich>
          </c:tx>
          <c:layout/>
        </c:title>
        <c:numFmt formatCode="General" sourceLinked="1"/>
        <c:tickLblPos val="nextTo"/>
        <c:crossAx val="115541504"/>
        <c:crosses val="autoZero"/>
        <c:crossBetween val="midCat"/>
      </c:valAx>
      <c:valAx>
        <c:axId val="11554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  <c:layout/>
        </c:title>
        <c:numFmt formatCode="General" sourceLinked="1"/>
        <c:tickLblPos val="nextTo"/>
        <c:crossAx val="1159776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/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/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39</xdr:row>
      <xdr:rowOff>0</xdr:rowOff>
    </xdr:from>
    <xdr:to>
      <xdr:col>15</xdr:col>
      <xdr:colOff>577850</xdr:colOff>
      <xdr:row>51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25</xdr:row>
      <xdr:rowOff>114300</xdr:rowOff>
    </xdr:from>
    <xdr:to>
      <xdr:col>15</xdr:col>
      <xdr:colOff>571500</xdr:colOff>
      <xdr:row>38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/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/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496455</xdr:colOff>
      <xdr:row>4</xdr:row>
      <xdr:rowOff>103909</xdr:rowOff>
    </xdr:from>
    <xdr:to>
      <xdr:col>34</xdr:col>
      <xdr:colOff>80818</xdr:colOff>
      <xdr:row>12</xdr:row>
      <xdr:rowOff>23091</xdr:rowOff>
    </xdr:to>
    <xdr:sp macro="" textlink="">
      <xdr:nvSpPr>
        <xdr:cNvPr id="8" name="Rectangle 7"/>
        <xdr:cNvSpPr/>
      </xdr:nvSpPr>
      <xdr:spPr>
        <a:xfrm>
          <a:off x="19500273" y="658091"/>
          <a:ext cx="2032000" cy="1223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279650" cy="436786"/>
    <xdr:sp macro="" textlink="">
      <xdr:nvSpPr>
        <xdr:cNvPr id="10" name="TextBox 9"/>
        <xdr:cNvSpPr txBox="1"/>
      </xdr:nvSpPr>
      <xdr:spPr>
        <a:xfrm>
          <a:off x="426720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Making all features to have mean = 0 and  Std Dev = 1</a:t>
          </a:r>
        </a:p>
      </xdr:txBody>
    </xdr:sp>
    <xdr:clientData/>
  </xdr:oneCellAnchor>
  <xdr:oneCellAnchor>
    <xdr:from>
      <xdr:col>11</xdr:col>
      <xdr:colOff>31750</xdr:colOff>
      <xdr:row>3</xdr:row>
      <xdr:rowOff>171450</xdr:rowOff>
    </xdr:from>
    <xdr:ext cx="2279650" cy="436786"/>
    <xdr:sp macro="" textlink="">
      <xdr:nvSpPr>
        <xdr:cNvPr id="11" name="TextBox 10"/>
        <xdr:cNvSpPr txBox="1"/>
      </xdr:nvSpPr>
      <xdr:spPr>
        <a:xfrm>
          <a:off x="738505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Finding linear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>
              <a:solidFill>
                <a:srgbClr val="0070C0"/>
              </a:solidFill>
            </a:rPr>
            <a:t>relationship between features</a:t>
          </a:r>
        </a:p>
      </xdr:txBody>
    </xdr:sp>
    <xdr:clientData/>
  </xdr:oneCellAnchor>
  <xdr:oneCellAnchor>
    <xdr:from>
      <xdr:col>17</xdr:col>
      <xdr:colOff>50800</xdr:colOff>
      <xdr:row>4</xdr:row>
      <xdr:rowOff>82550</xdr:rowOff>
    </xdr:from>
    <xdr:ext cx="1504950" cy="264560"/>
    <xdr:sp macro="" textlink="">
      <xdr:nvSpPr>
        <xdr:cNvPr id="13" name="TextBox 12"/>
        <xdr:cNvSpPr txBox="1"/>
      </xdr:nvSpPr>
      <xdr:spPr>
        <a:xfrm>
          <a:off x="11061700" y="81915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Dimension reduction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/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/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/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/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/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/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69851</xdr:rowOff>
    </xdr:from>
    <xdr:to>
      <xdr:col>18</xdr:col>
      <xdr:colOff>1121</xdr:colOff>
      <xdr:row>24</xdr:row>
      <xdr:rowOff>154797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527025"/>
          <a:ext cx="10648414" cy="20893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5"/>
  <sheetViews>
    <sheetView tabSelected="1" workbookViewId="0">
      <selection activeCell="AE17" sqref="AE17"/>
    </sheetView>
  </sheetViews>
  <sheetFormatPr defaultRowHeight="14.5"/>
  <cols>
    <col min="1" max="1" width="18" customWidth="1"/>
  </cols>
  <sheetData>
    <row r="1" spans="1:34">
      <c r="A1" s="2" t="s">
        <v>14</v>
      </c>
      <c r="B1" s="2" t="s">
        <v>11</v>
      </c>
      <c r="G1" s="2" t="s">
        <v>63</v>
      </c>
      <c r="L1" s="2" t="s">
        <v>64</v>
      </c>
      <c r="R1" s="2" t="s">
        <v>65</v>
      </c>
      <c r="W1" s="2" t="s">
        <v>66</v>
      </c>
    </row>
    <row r="2" spans="1:34" s="5" customFormat="1">
      <c r="A2" s="7"/>
      <c r="B2" s="5" t="s">
        <v>13</v>
      </c>
      <c r="G2" s="5" t="s">
        <v>12</v>
      </c>
      <c r="R2" s="5" t="s">
        <v>60</v>
      </c>
    </row>
    <row r="3" spans="1:34" s="5" customFormat="1">
      <c r="A3" s="7"/>
      <c r="R3" s="5" t="s">
        <v>59</v>
      </c>
    </row>
    <row r="4" spans="1:34" s="5" customFormat="1">
      <c r="A4" s="7"/>
    </row>
    <row r="5" spans="1:34" s="5" customFormat="1">
      <c r="A5" s="64" t="s">
        <v>21</v>
      </c>
      <c r="B5" s="6"/>
      <c r="G5" s="64"/>
      <c r="L5" s="64"/>
      <c r="R5" s="64"/>
    </row>
    <row r="6" spans="1:34" s="5" customFormat="1">
      <c r="A6" s="64"/>
      <c r="B6" s="6"/>
      <c r="G6" s="64"/>
      <c r="L6" s="64"/>
    </row>
    <row r="7" spans="1:34" s="5" customFormat="1">
      <c r="A7" s="7"/>
      <c r="B7" s="6"/>
      <c r="G7" s="64"/>
      <c r="W7" s="5" t="s">
        <v>62</v>
      </c>
      <c r="AB7" s="5" t="s">
        <v>61</v>
      </c>
      <c r="AF7" s="50" t="s">
        <v>53</v>
      </c>
    </row>
    <row r="8" spans="1:34" ht="15">
      <c r="R8" s="55" t="s">
        <v>25</v>
      </c>
      <c r="S8" s="55" t="s">
        <v>25</v>
      </c>
      <c r="T8" s="55" t="s">
        <v>25</v>
      </c>
      <c r="W8" s="13"/>
      <c r="X8" s="14" t="s">
        <v>16</v>
      </c>
      <c r="Y8" s="14" t="s">
        <v>17</v>
      </c>
      <c r="Z8" s="14" t="s">
        <v>18</v>
      </c>
      <c r="AB8" s="54" t="s">
        <v>24</v>
      </c>
      <c r="AC8" s="54" t="s">
        <v>24</v>
      </c>
      <c r="AD8" s="54" t="s">
        <v>24</v>
      </c>
      <c r="AF8" s="52" t="s">
        <v>51</v>
      </c>
      <c r="AG8" s="52" t="s">
        <v>52</v>
      </c>
      <c r="AH8" s="52" t="s">
        <v>54</v>
      </c>
    </row>
    <row r="9" spans="1:34">
      <c r="A9" s="2" t="s">
        <v>15</v>
      </c>
      <c r="B9" s="13"/>
      <c r="C9" s="14" t="s">
        <v>16</v>
      </c>
      <c r="D9" s="14" t="s">
        <v>17</v>
      </c>
      <c r="E9" s="14" t="s">
        <v>18</v>
      </c>
      <c r="G9" s="13"/>
      <c r="H9" s="14" t="s">
        <v>16</v>
      </c>
      <c r="I9" s="14" t="s">
        <v>17</v>
      </c>
      <c r="J9" s="14" t="s">
        <v>18</v>
      </c>
      <c r="L9" s="12" t="s">
        <v>2</v>
      </c>
      <c r="M9" s="12" t="s">
        <v>1</v>
      </c>
      <c r="N9" s="12" t="s">
        <v>3</v>
      </c>
      <c r="R9" s="51">
        <v>1.52</v>
      </c>
      <c r="S9" s="51">
        <v>0.48</v>
      </c>
      <c r="T9" s="51">
        <v>0</v>
      </c>
      <c r="W9" s="14" t="s">
        <v>7</v>
      </c>
      <c r="X9" s="15">
        <v>-1.1208970766356101</v>
      </c>
      <c r="Y9" s="15">
        <v>-0.21821789023599247</v>
      </c>
      <c r="Z9" s="15">
        <v>-0.21821789023599247</v>
      </c>
      <c r="AB9" s="27">
        <v>0.42</v>
      </c>
      <c r="AC9" s="27">
        <v>0.91</v>
      </c>
      <c r="AD9" s="27">
        <v>0</v>
      </c>
      <c r="AF9" s="53">
        <f>(X9*AB9)+(Y9*AB10)+(Z9*AB11)</f>
        <v>-0.75009567168902658</v>
      </c>
      <c r="AG9" s="53">
        <f>(X9*AC9)+(Y9*AC10)+(Z9*AC11)</f>
        <v>-0.88908560559680971</v>
      </c>
      <c r="AH9" s="53">
        <f>(AB9*AD9)+(Y9*AD10)+(Z9*AD11)</f>
        <v>0</v>
      </c>
    </row>
    <row r="10" spans="1:34">
      <c r="B10" s="14" t="s">
        <v>58</v>
      </c>
      <c r="C10" s="13">
        <v>1</v>
      </c>
      <c r="D10" s="13">
        <v>2</v>
      </c>
      <c r="E10" s="13">
        <v>4</v>
      </c>
      <c r="G10" s="14" t="s">
        <v>7</v>
      </c>
      <c r="H10" s="15">
        <f>(C10-C$14)/C$15</f>
        <v>-1.1208970766356101</v>
      </c>
      <c r="I10" s="15">
        <f t="shared" ref="I10:J12" si="0">(D10-D$14)/D$15</f>
        <v>-0.21821789023599247</v>
      </c>
      <c r="J10" s="15">
        <f t="shared" si="0"/>
        <v>-0.21821789023599247</v>
      </c>
      <c r="L10" s="10">
        <f>(((H10-H14) * (H10-H14)) + ((H11-H14) * (H11-H14)) + ((H12-H14) * (H12-H14)))/3</f>
        <v>0.66666666666666696</v>
      </c>
      <c r="M10" s="10">
        <f>(((H10-H14) * (I10-I14)) + ((H11-H14) * (I11-I14)) + ((H12-H14) * (I12-I14)))/3</f>
        <v>0.27954262312584494</v>
      </c>
      <c r="N10" s="10">
        <f>(((H10-H14) * (J10-J14)) + ((H11-H14) * (J11-J14)) + ((H12-H14) * (J12-J14)))/3</f>
        <v>0.27954262312584494</v>
      </c>
      <c r="W10" s="14" t="s">
        <v>8</v>
      </c>
      <c r="X10" s="15">
        <v>0.32025630761017421</v>
      </c>
      <c r="Y10" s="15">
        <v>-0.87287156094396956</v>
      </c>
      <c r="Z10" s="15">
        <v>-0.87287156094396956</v>
      </c>
      <c r="AA10" s="24" t="s">
        <v>20</v>
      </c>
      <c r="AB10" s="51">
        <v>0.64</v>
      </c>
      <c r="AC10" s="51">
        <v>-0.3</v>
      </c>
      <c r="AD10" s="51">
        <v>-0.70699999999999996</v>
      </c>
      <c r="AE10" s="56" t="s">
        <v>23</v>
      </c>
      <c r="AF10" s="53">
        <f>(X10*AB9)+(Y10*AB10)+(Z10*AB11)</f>
        <v>-0.98276794881200802</v>
      </c>
      <c r="AG10" s="53">
        <f>(X10*AC9)+(Y10*AC10)+(Z10*AC11)</f>
        <v>0.81515617649164018</v>
      </c>
      <c r="AH10" s="53">
        <f>(X10*AD9)+(Y10*AD10)+(Z10*AD11)</f>
        <v>0</v>
      </c>
    </row>
    <row r="11" spans="1:34">
      <c r="B11" s="14" t="s">
        <v>8</v>
      </c>
      <c r="C11" s="13">
        <v>4</v>
      </c>
      <c r="D11" s="13">
        <v>1</v>
      </c>
      <c r="E11" s="13">
        <v>2</v>
      </c>
      <c r="G11" s="14" t="s">
        <v>8</v>
      </c>
      <c r="H11" s="15">
        <f t="shared" ref="H11:H12" si="1">(C11-C$14)/C$15</f>
        <v>0.32025630761017421</v>
      </c>
      <c r="I11" s="15">
        <f t="shared" si="0"/>
        <v>-0.87287156094396956</v>
      </c>
      <c r="J11" s="15">
        <f t="shared" si="0"/>
        <v>-0.87287156094396956</v>
      </c>
      <c r="L11" s="9"/>
      <c r="M11" s="9"/>
      <c r="N11" s="9"/>
      <c r="O11" s="9"/>
      <c r="P11" s="9"/>
      <c r="R11" s="54" t="s">
        <v>24</v>
      </c>
      <c r="S11" s="54" t="s">
        <v>24</v>
      </c>
      <c r="T11" s="54" t="s">
        <v>24</v>
      </c>
      <c r="W11" s="14" t="s">
        <v>9</v>
      </c>
      <c r="X11" s="15">
        <v>0.80064076902543568</v>
      </c>
      <c r="Y11" s="15">
        <v>1.0910894511799618</v>
      </c>
      <c r="Z11" s="15">
        <v>1.0910894511799618</v>
      </c>
      <c r="AB11" s="27">
        <v>0.64</v>
      </c>
      <c r="AC11" s="27">
        <v>-0.3</v>
      </c>
      <c r="AD11" s="27">
        <v>0.70699999999999996</v>
      </c>
      <c r="AF11" s="53">
        <f>(X11*AB9)+(Y11*AB10)+(Z11*AB11)</f>
        <v>1.7328636205010342</v>
      </c>
      <c r="AG11" s="53">
        <f>(X11*AC9)+(Y11*AC10)+(Z11*AC11)</f>
        <v>7.392942910516942E-2</v>
      </c>
      <c r="AH11" s="53">
        <f>(X11*AD9)+(Y11*AD10)+(Z11*AD11)</f>
        <v>0</v>
      </c>
    </row>
    <row r="12" spans="1:34">
      <c r="B12" s="14" t="s">
        <v>9</v>
      </c>
      <c r="C12" s="13">
        <v>5</v>
      </c>
      <c r="D12" s="13">
        <v>4</v>
      </c>
      <c r="E12" s="13">
        <v>8</v>
      </c>
      <c r="G12" s="14" t="s">
        <v>9</v>
      </c>
      <c r="H12" s="15">
        <f t="shared" si="1"/>
        <v>0.80064076902543568</v>
      </c>
      <c r="I12" s="15">
        <f t="shared" si="0"/>
        <v>1.0910894511799618</v>
      </c>
      <c r="J12" s="15">
        <f t="shared" si="0"/>
        <v>1.0910894511799618</v>
      </c>
      <c r="L12" s="12" t="s">
        <v>4</v>
      </c>
      <c r="M12" s="12" t="s">
        <v>5</v>
      </c>
      <c r="N12" s="12" t="s">
        <v>6</v>
      </c>
      <c r="O12" s="9"/>
      <c r="P12" s="9"/>
      <c r="R12" s="27">
        <v>0.42</v>
      </c>
      <c r="S12" s="27">
        <v>0.91</v>
      </c>
      <c r="T12" s="27">
        <v>0</v>
      </c>
    </row>
    <row r="13" spans="1:34">
      <c r="L13" s="10">
        <f>(((I10-I14) * (I10-I14)) + ((I11-I14) * (I11-I14)) + ((I12-I14) * (I12-I14)))/3</f>
        <v>0.66666666666666652</v>
      </c>
      <c r="M13" s="10">
        <f>(((I10-I14) * (J10-J14)) + ((I11-I14) * (J11-J14)) + ((I12-I14) * (J12-J14)))/3</f>
        <v>0.66666666666666652</v>
      </c>
      <c r="N13" s="10">
        <f>(((J10-J14) * (J10-J14)) + ((J11-J14) * (J11-J14)) + ((J12-J14) * (J12-J14)))/3</f>
        <v>0.66666666666666652</v>
      </c>
      <c r="O13" s="9"/>
      <c r="P13" s="9"/>
      <c r="R13" s="27">
        <v>0.64</v>
      </c>
      <c r="S13" s="27">
        <v>-0.3</v>
      </c>
      <c r="T13" s="27">
        <v>-0.70699999999999996</v>
      </c>
    </row>
    <row r="14" spans="1:34">
      <c r="A14" s="2"/>
      <c r="B14" s="4" t="s">
        <v>0</v>
      </c>
      <c r="C14" s="10">
        <f>AVERAGE(C10:C12)</f>
        <v>3.3333333333333335</v>
      </c>
      <c r="D14" s="10">
        <f t="shared" ref="D14:E14" si="2">AVERAGE(D10:D12)</f>
        <v>2.3333333333333335</v>
      </c>
      <c r="E14" s="10">
        <f t="shared" si="2"/>
        <v>4.666666666666667</v>
      </c>
      <c r="G14" s="4" t="s">
        <v>0</v>
      </c>
      <c r="H14" s="10">
        <f>AVERAGE(H10:H12)</f>
        <v>-7.4014868308343765E-17</v>
      </c>
      <c r="I14" s="10">
        <f t="shared" ref="I14:J14" si="3">AVERAGE(I10:I12)</f>
        <v>-7.4014868308343765E-17</v>
      </c>
      <c r="J14" s="10">
        <f t="shared" si="3"/>
        <v>-7.4014868308343765E-17</v>
      </c>
      <c r="L14" s="9"/>
      <c r="M14" s="9"/>
      <c r="N14" s="9"/>
      <c r="O14" s="9"/>
      <c r="P14" s="9"/>
      <c r="R14" s="27">
        <v>0.64</v>
      </c>
      <c r="S14" s="27">
        <v>-0.3</v>
      </c>
      <c r="T14" s="27">
        <v>0.70699999999999996</v>
      </c>
    </row>
    <row r="15" spans="1:34">
      <c r="A15" s="2"/>
      <c r="B15" s="4" t="s">
        <v>10</v>
      </c>
      <c r="C15" s="10">
        <f>STDEV(C10:C12)</f>
        <v>2.0816659994661326</v>
      </c>
      <c r="D15" s="10">
        <f t="shared" ref="D15:E15" si="4">STDEV(D10:D12)</f>
        <v>1.5275252316519468</v>
      </c>
      <c r="E15" s="10">
        <f t="shared" si="4"/>
        <v>3.0550504633038935</v>
      </c>
      <c r="G15" s="4" t="s">
        <v>10</v>
      </c>
      <c r="H15" s="10">
        <f>STDEV(H10:H12)</f>
        <v>1</v>
      </c>
      <c r="I15" s="10">
        <f t="shared" ref="I15:J15" si="5">STDEV(I10:I12)</f>
        <v>1</v>
      </c>
      <c r="J15" s="10">
        <f t="shared" si="5"/>
        <v>1</v>
      </c>
    </row>
    <row r="17" spans="1:24">
      <c r="A17" s="2"/>
      <c r="L17" s="3"/>
      <c r="M17" s="4" t="s">
        <v>16</v>
      </c>
      <c r="N17" s="4" t="s">
        <v>17</v>
      </c>
      <c r="O17" s="4" t="s">
        <v>18</v>
      </c>
      <c r="S17" s="9"/>
      <c r="T17" s="9"/>
      <c r="U17" s="9"/>
      <c r="V17" s="9"/>
      <c r="W17" s="9"/>
      <c r="X17" s="9"/>
    </row>
    <row r="18" spans="1:24">
      <c r="A18" s="2"/>
      <c r="L18" s="4" t="s">
        <v>16</v>
      </c>
      <c r="M18" s="11" t="s">
        <v>2</v>
      </c>
      <c r="N18" s="11" t="s">
        <v>1</v>
      </c>
      <c r="O18" s="11" t="s">
        <v>3</v>
      </c>
      <c r="S18" s="9"/>
      <c r="T18" s="9"/>
      <c r="U18" s="9"/>
      <c r="V18" s="9"/>
      <c r="W18" s="9"/>
      <c r="X18" s="9"/>
    </row>
    <row r="19" spans="1:24">
      <c r="A19" s="2"/>
      <c r="L19" s="4" t="s">
        <v>17</v>
      </c>
      <c r="M19" s="11" t="s">
        <v>1</v>
      </c>
      <c r="N19" s="11" t="s">
        <v>4</v>
      </c>
      <c r="O19" s="11" t="s">
        <v>5</v>
      </c>
      <c r="S19" s="9"/>
      <c r="T19" s="9"/>
      <c r="U19" s="9"/>
      <c r="V19" s="9"/>
      <c r="W19" s="9"/>
      <c r="X19" s="9"/>
    </row>
    <row r="20" spans="1:24">
      <c r="A20" s="2"/>
      <c r="L20" s="4" t="s">
        <v>18</v>
      </c>
      <c r="M20" s="11" t="s">
        <v>3</v>
      </c>
      <c r="N20" s="11" t="s">
        <v>5</v>
      </c>
      <c r="O20" s="11" t="s">
        <v>6</v>
      </c>
      <c r="S20" s="9"/>
      <c r="T20" s="9"/>
      <c r="U20" s="9"/>
      <c r="V20" s="9"/>
      <c r="W20" s="9"/>
      <c r="X20" s="9"/>
    </row>
    <row r="21" spans="1:24">
      <c r="A21" s="2"/>
      <c r="S21" s="9"/>
      <c r="T21" s="9"/>
      <c r="U21" s="9"/>
      <c r="V21" s="9"/>
      <c r="W21" s="9"/>
      <c r="X21" s="9"/>
    </row>
    <row r="22" spans="1:24">
      <c r="L22" s="13"/>
      <c r="M22" s="14" t="s">
        <v>16</v>
      </c>
      <c r="N22" s="14" t="s">
        <v>17</v>
      </c>
      <c r="O22" s="14" t="s">
        <v>18</v>
      </c>
      <c r="S22" s="46"/>
      <c r="T22" s="46"/>
      <c r="U22" s="46"/>
      <c r="V22" s="46"/>
      <c r="W22" s="9"/>
      <c r="X22" s="9"/>
    </row>
    <row r="23" spans="1:24">
      <c r="L23" s="14" t="s">
        <v>16</v>
      </c>
      <c r="M23" s="15">
        <f>L10</f>
        <v>0.66666666666666696</v>
      </c>
      <c r="N23" s="15">
        <f>M10</f>
        <v>0.27954262312584494</v>
      </c>
      <c r="O23" s="15">
        <f>N10</f>
        <v>0.27954262312584494</v>
      </c>
      <c r="S23" s="46"/>
      <c r="T23" s="47"/>
      <c r="U23" s="47"/>
      <c r="V23" s="47"/>
      <c r="W23" s="9"/>
      <c r="X23" s="9"/>
    </row>
    <row r="24" spans="1:24">
      <c r="L24" s="14" t="s">
        <v>17</v>
      </c>
      <c r="M24" s="15">
        <f>M10</f>
        <v>0.27954262312584494</v>
      </c>
      <c r="N24" s="15">
        <f>L13</f>
        <v>0.66666666666666652</v>
      </c>
      <c r="O24" s="15">
        <f>M13</f>
        <v>0.66666666666666652</v>
      </c>
      <c r="S24" s="46"/>
      <c r="T24" s="47"/>
      <c r="U24" s="47"/>
      <c r="V24" s="47"/>
      <c r="W24" s="9"/>
      <c r="X24" s="9"/>
    </row>
    <row r="25" spans="1:24">
      <c r="L25" s="14" t="s">
        <v>18</v>
      </c>
      <c r="M25" s="15">
        <f>N10</f>
        <v>0.27954262312584494</v>
      </c>
      <c r="N25" s="15">
        <f>M13</f>
        <v>0.66666666666666652</v>
      </c>
      <c r="O25" s="15">
        <f>N13</f>
        <v>0.66666666666666652</v>
      </c>
      <c r="S25" s="46"/>
      <c r="T25" s="47"/>
      <c r="U25" s="47"/>
      <c r="V25" s="47"/>
      <c r="W25" s="9"/>
      <c r="X25" s="9"/>
    </row>
    <row r="26" spans="1:24">
      <c r="S26" s="9"/>
      <c r="T26" s="9"/>
      <c r="U26" s="9"/>
      <c r="V26" s="9"/>
      <c r="W26" s="9"/>
      <c r="X26" s="9"/>
    </row>
    <row r="27" spans="1:24">
      <c r="S27" s="9"/>
      <c r="T27" s="9"/>
      <c r="U27" s="9"/>
      <c r="V27" s="9"/>
      <c r="W27" s="9"/>
      <c r="X27" s="9"/>
    </row>
    <row r="28" spans="1:24">
      <c r="S28" s="47"/>
      <c r="T28" s="49"/>
      <c r="U28" s="47"/>
      <c r="V28" s="47"/>
      <c r="W28" s="9"/>
      <c r="X28" s="9"/>
    </row>
    <row r="29" spans="1:24">
      <c r="S29" s="9"/>
      <c r="T29" s="9"/>
      <c r="U29" s="47"/>
      <c r="V29" s="47"/>
      <c r="W29" s="9"/>
      <c r="X29" s="9"/>
    </row>
    <row r="30" spans="1:24">
      <c r="S30" s="9"/>
      <c r="T30" s="9"/>
      <c r="U30" s="9"/>
      <c r="V30" s="9"/>
      <c r="W30" s="9"/>
      <c r="X30" s="9"/>
    </row>
    <row r="31" spans="1:24">
      <c r="S31" s="9"/>
      <c r="T31" s="9"/>
      <c r="U31" s="9"/>
      <c r="V31" s="9"/>
      <c r="W31" s="9"/>
      <c r="X31" s="9"/>
    </row>
    <row r="32" spans="1:24">
      <c r="S32" s="9"/>
      <c r="T32" s="9"/>
      <c r="U32" s="9"/>
      <c r="V32" s="9"/>
      <c r="W32" s="9"/>
      <c r="X32" s="9"/>
    </row>
    <row r="33" spans="19:24">
      <c r="S33" s="9"/>
      <c r="T33" s="9"/>
      <c r="U33" s="9"/>
      <c r="V33" s="9"/>
      <c r="W33" s="9"/>
      <c r="X33" s="9"/>
    </row>
    <row r="34" spans="19:24">
      <c r="S34" s="9"/>
      <c r="T34" s="9"/>
      <c r="U34" s="9"/>
      <c r="V34" s="9"/>
      <c r="W34" s="9"/>
      <c r="X34" s="9"/>
    </row>
    <row r="35" spans="19:24">
      <c r="S35" s="9"/>
      <c r="T35" s="9"/>
      <c r="U35" s="9"/>
      <c r="V35" s="9"/>
      <c r="W35" s="9"/>
      <c r="X3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"/>
  <sheetViews>
    <sheetView workbookViewId="0">
      <selection activeCell="M15" sqref="M15"/>
    </sheetView>
  </sheetViews>
  <sheetFormatPr defaultRowHeight="14.5"/>
  <cols>
    <col min="1" max="1" width="30.54296875" customWidth="1"/>
  </cols>
  <sheetData>
    <row r="1" spans="1:14">
      <c r="A1" s="2" t="s">
        <v>28</v>
      </c>
      <c r="D1" t="s">
        <v>29</v>
      </c>
      <c r="G1" t="s">
        <v>30</v>
      </c>
      <c r="I1" t="s">
        <v>30</v>
      </c>
    </row>
    <row r="2" spans="1:14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  <c r="J2" s="9"/>
    </row>
    <row r="3" spans="1:14">
      <c r="C3" s="3">
        <v>1</v>
      </c>
      <c r="D3" s="3">
        <v>4</v>
      </c>
      <c r="E3" s="3">
        <v>-1</v>
      </c>
      <c r="F3" s="17" t="s">
        <v>22</v>
      </c>
      <c r="G3" s="3">
        <v>1</v>
      </c>
      <c r="H3" s="17" t="s">
        <v>23</v>
      </c>
      <c r="I3" s="18">
        <f>(C3*G2)+(D3*G3)+(E3*G4)</f>
        <v>3</v>
      </c>
      <c r="J3" s="19"/>
    </row>
    <row r="4" spans="1:14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  <c r="J4" s="9"/>
    </row>
    <row r="7" spans="1:14" ht="15">
      <c r="G7" s="24" t="s">
        <v>24</v>
      </c>
      <c r="K7" s="24" t="s">
        <v>24</v>
      </c>
      <c r="M7" s="20" t="s">
        <v>25</v>
      </c>
      <c r="N7" s="21" t="s">
        <v>27</v>
      </c>
    </row>
    <row r="8" spans="1:14" ht="15">
      <c r="A8" t="s">
        <v>31</v>
      </c>
      <c r="C8" s="3">
        <v>3</v>
      </c>
      <c r="D8" s="3">
        <v>4</v>
      </c>
      <c r="E8" s="3">
        <v>-2</v>
      </c>
      <c r="G8" s="3">
        <v>1</v>
      </c>
      <c r="I8" s="23" t="s">
        <v>25</v>
      </c>
      <c r="K8" s="3">
        <v>1</v>
      </c>
      <c r="M8" s="22" t="s">
        <v>24</v>
      </c>
      <c r="N8" s="5" t="s">
        <v>26</v>
      </c>
    </row>
    <row r="9" spans="1:14">
      <c r="C9" s="3">
        <v>1</v>
      </c>
      <c r="D9" s="3">
        <v>4</v>
      </c>
      <c r="E9" s="3">
        <v>-1</v>
      </c>
      <c r="F9" s="17" t="s">
        <v>22</v>
      </c>
      <c r="G9" s="3">
        <v>1</v>
      </c>
      <c r="H9" s="17" t="s">
        <v>23</v>
      </c>
      <c r="I9" s="3">
        <v>3</v>
      </c>
      <c r="J9" s="17" t="s">
        <v>22</v>
      </c>
      <c r="K9" s="18">
        <v>1</v>
      </c>
    </row>
    <row r="10" spans="1:14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1" spans="1:14">
      <c r="C11" s="9"/>
      <c r="D11" s="9"/>
      <c r="E11" s="9"/>
      <c r="G11" s="9"/>
      <c r="K11" s="9"/>
    </row>
    <row r="12" spans="1:14">
      <c r="C12" s="9"/>
      <c r="D12" s="9"/>
      <c r="E12" s="9"/>
      <c r="G12" s="9"/>
      <c r="K12" s="9"/>
    </row>
    <row r="13" spans="1:14">
      <c r="A13" s="2"/>
      <c r="B13" s="2"/>
      <c r="G13" s="62" t="s">
        <v>24</v>
      </c>
      <c r="K13" s="62" t="s">
        <v>24</v>
      </c>
    </row>
    <row r="14" spans="1:14" ht="15">
      <c r="A14" s="2" t="s">
        <v>56</v>
      </c>
      <c r="C14" s="3">
        <v>3</v>
      </c>
      <c r="D14" s="3">
        <v>4</v>
      </c>
      <c r="E14" s="3">
        <v>-2</v>
      </c>
      <c r="G14" s="63"/>
      <c r="I14" s="23" t="s">
        <v>25</v>
      </c>
      <c r="K14" s="63"/>
    </row>
    <row r="15" spans="1:14">
      <c r="C15" s="3">
        <v>1</v>
      </c>
      <c r="D15" s="3">
        <v>4</v>
      </c>
      <c r="E15" s="3">
        <v>-1</v>
      </c>
      <c r="F15" s="17" t="s">
        <v>22</v>
      </c>
      <c r="G15" s="63"/>
      <c r="H15" s="17" t="s">
        <v>23</v>
      </c>
      <c r="I15" s="3"/>
      <c r="J15" s="17" t="s">
        <v>22</v>
      </c>
      <c r="K15" s="63"/>
    </row>
    <row r="16" spans="1:14">
      <c r="C16" s="3">
        <v>2</v>
      </c>
      <c r="D16" s="3">
        <v>6</v>
      </c>
      <c r="E16" s="3">
        <v>-1</v>
      </c>
      <c r="G16" s="63"/>
      <c r="K16" s="63"/>
    </row>
    <row r="17" spans="1:14">
      <c r="C17" s="9"/>
      <c r="D17" s="9"/>
      <c r="E17" s="9"/>
      <c r="G17" s="9"/>
      <c r="K17" s="9"/>
    </row>
    <row r="18" spans="1:14" s="59" customFormat="1">
      <c r="A18" s="57" t="s">
        <v>32</v>
      </c>
      <c r="B18" s="58"/>
    </row>
    <row r="19" spans="1:14">
      <c r="A19" s="48" t="s">
        <v>36</v>
      </c>
      <c r="B19" s="13"/>
      <c r="C19" s="13" t="s">
        <v>16</v>
      </c>
      <c r="D19" s="13" t="s">
        <v>17</v>
      </c>
      <c r="E19" s="13" t="s">
        <v>18</v>
      </c>
      <c r="G19" s="24" t="s">
        <v>24</v>
      </c>
      <c r="K19" s="24" t="s">
        <v>24</v>
      </c>
      <c r="M19" s="9"/>
      <c r="N19" s="9"/>
    </row>
    <row r="20" spans="1:14" ht="15">
      <c r="B20" s="13" t="s">
        <v>16</v>
      </c>
      <c r="C20" s="15">
        <v>0.66666666666666696</v>
      </c>
      <c r="D20" s="15">
        <v>0.27954262312584494</v>
      </c>
      <c r="E20" s="15">
        <v>0.27954262312584494</v>
      </c>
      <c r="G20" s="15">
        <v>0.42</v>
      </c>
      <c r="I20" s="23" t="s">
        <v>25</v>
      </c>
      <c r="K20" s="27">
        <v>0.42</v>
      </c>
      <c r="M20" s="26"/>
      <c r="N20" s="9"/>
    </row>
    <row r="21" spans="1:14">
      <c r="A21" s="8"/>
      <c r="B21" s="13" t="s">
        <v>17</v>
      </c>
      <c r="C21" s="15">
        <v>0.27954262312584494</v>
      </c>
      <c r="D21" s="15">
        <v>0.66666666666666652</v>
      </c>
      <c r="E21" s="15">
        <v>0.66666666666666652</v>
      </c>
      <c r="F21" s="17" t="s">
        <v>22</v>
      </c>
      <c r="G21" s="15">
        <v>0.64</v>
      </c>
      <c r="H21" s="17" t="s">
        <v>23</v>
      </c>
      <c r="I21" s="27">
        <v>1.52</v>
      </c>
      <c r="J21" s="17" t="s">
        <v>22</v>
      </c>
      <c r="K21" s="27">
        <v>0.64</v>
      </c>
      <c r="L21" s="17"/>
      <c r="M21" s="26"/>
      <c r="N21" s="9"/>
    </row>
    <row r="22" spans="1:14">
      <c r="A22" s="8"/>
      <c r="B22" s="13" t="s">
        <v>18</v>
      </c>
      <c r="C22" s="15">
        <v>0.27954262312584494</v>
      </c>
      <c r="D22" s="15">
        <v>0.66666666666666652</v>
      </c>
      <c r="E22" s="15">
        <v>0.66666666666666652</v>
      </c>
      <c r="G22" s="15">
        <v>0.64</v>
      </c>
      <c r="K22" s="27">
        <v>0.64</v>
      </c>
      <c r="M22" s="26"/>
      <c r="N22" s="9"/>
    </row>
    <row r="23" spans="1:14">
      <c r="M23" s="9"/>
      <c r="N23" s="9"/>
    </row>
    <row r="24" spans="1:14">
      <c r="A24" s="28" t="s">
        <v>35</v>
      </c>
      <c r="M24" s="9"/>
      <c r="N24" s="9"/>
    </row>
    <row r="25" spans="1:14">
      <c r="A25" t="s">
        <v>33</v>
      </c>
      <c r="B25" s="13"/>
      <c r="C25" s="13" t="s">
        <v>16</v>
      </c>
      <c r="D25" s="13" t="s">
        <v>17</v>
      </c>
      <c r="E25" s="13" t="s">
        <v>18</v>
      </c>
      <c r="M25" s="9"/>
      <c r="N25" s="9"/>
    </row>
    <row r="26" spans="1:14">
      <c r="B26" s="13" t="s">
        <v>16</v>
      </c>
      <c r="C26" s="15">
        <v>0.66666666666666696</v>
      </c>
      <c r="D26" s="15">
        <v>0.27954262312584494</v>
      </c>
      <c r="E26" s="15">
        <v>0.27954262312584494</v>
      </c>
      <c r="G26" s="15">
        <v>0.42</v>
      </c>
      <c r="I26" s="10">
        <f>(C26*G26)+(D26*G27)+(E26*G28)</f>
        <v>0.63781455760108174</v>
      </c>
    </row>
    <row r="27" spans="1:14">
      <c r="B27" s="13" t="s">
        <v>17</v>
      </c>
      <c r="C27" s="15">
        <v>0.27954262312584494</v>
      </c>
      <c r="D27" s="15">
        <v>0.66666666666666652</v>
      </c>
      <c r="E27" s="15">
        <v>0.66666666666666652</v>
      </c>
      <c r="F27" s="17" t="s">
        <v>22</v>
      </c>
      <c r="G27" s="15">
        <v>0.64</v>
      </c>
      <c r="H27" s="17" t="s">
        <v>23</v>
      </c>
      <c r="I27" s="25">
        <f>(C27*G26)+(D27*G27)+(E27*G28)</f>
        <v>0.97074123504618792</v>
      </c>
    </row>
    <row r="28" spans="1:14">
      <c r="B28" s="13" t="s">
        <v>18</v>
      </c>
      <c r="C28" s="15">
        <v>0.27954262312584494</v>
      </c>
      <c r="D28" s="15">
        <v>0.66666666666666652</v>
      </c>
      <c r="E28" s="15">
        <v>0.66666666666666652</v>
      </c>
      <c r="G28" s="15">
        <v>0.64</v>
      </c>
      <c r="I28" s="10">
        <f>(C28*G26)+(D28*G27)+(E28*G28)</f>
        <v>0.97074123504618792</v>
      </c>
    </row>
    <row r="30" spans="1:14">
      <c r="B30" s="2"/>
      <c r="G30" s="24" t="s">
        <v>24</v>
      </c>
    </row>
    <row r="31" spans="1:14" ht="15">
      <c r="A31" t="s">
        <v>34</v>
      </c>
      <c r="E31" s="23" t="s">
        <v>25</v>
      </c>
      <c r="G31" s="27">
        <v>0.42</v>
      </c>
      <c r="I31" s="10">
        <f>E32*G31</f>
        <v>0.63839999999999997</v>
      </c>
    </row>
    <row r="32" spans="1:14">
      <c r="E32" s="27">
        <v>1.52</v>
      </c>
      <c r="F32" s="17" t="s">
        <v>22</v>
      </c>
      <c r="G32" s="27">
        <v>0.64</v>
      </c>
      <c r="H32" s="17" t="s">
        <v>23</v>
      </c>
      <c r="I32" s="10">
        <f>E32*G32</f>
        <v>0.9728</v>
      </c>
    </row>
    <row r="33" spans="1:11">
      <c r="G33" s="27">
        <v>0.64</v>
      </c>
      <c r="I33" s="10">
        <f>E32*G33</f>
        <v>0.9728</v>
      </c>
    </row>
    <row r="36" spans="1:11" s="59" customFormat="1">
      <c r="A36" s="60" t="s">
        <v>37</v>
      </c>
      <c r="B36" s="13"/>
      <c r="C36" s="13" t="s">
        <v>16</v>
      </c>
      <c r="D36" s="13" t="s">
        <v>17</v>
      </c>
      <c r="E36" s="13" t="s">
        <v>18</v>
      </c>
      <c r="G36" s="61" t="s">
        <v>24</v>
      </c>
      <c r="K36" s="61" t="s">
        <v>24</v>
      </c>
    </row>
    <row r="37" spans="1:11" ht="15">
      <c r="B37" s="13" t="s">
        <v>16</v>
      </c>
      <c r="C37" s="15">
        <v>0.66666666666666696</v>
      </c>
      <c r="D37" s="15">
        <v>0.27954262312584494</v>
      </c>
      <c r="E37" s="15">
        <v>0.27954262312584494</v>
      </c>
      <c r="G37" s="15">
        <v>0.91</v>
      </c>
      <c r="I37" s="23" t="s">
        <v>25</v>
      </c>
      <c r="K37" s="27">
        <v>0.91</v>
      </c>
    </row>
    <row r="38" spans="1:11">
      <c r="B38" s="13" t="s">
        <v>17</v>
      </c>
      <c r="C38" s="15">
        <v>0.27954262312584494</v>
      </c>
      <c r="D38" s="15">
        <v>0.66666666666666652</v>
      </c>
      <c r="E38" s="15">
        <v>0.66666666666666652</v>
      </c>
      <c r="F38" s="17" t="s">
        <v>22</v>
      </c>
      <c r="G38" s="15">
        <v>-0.3</v>
      </c>
      <c r="H38" s="17" t="s">
        <v>23</v>
      </c>
      <c r="I38" s="27">
        <v>0.48</v>
      </c>
      <c r="J38" s="17" t="s">
        <v>22</v>
      </c>
      <c r="K38" s="27">
        <v>-0.3</v>
      </c>
    </row>
    <row r="39" spans="1:11">
      <c r="B39" s="13" t="s">
        <v>18</v>
      </c>
      <c r="C39" s="15">
        <v>0.27954262312584494</v>
      </c>
      <c r="D39" s="15">
        <v>0.66666666666666652</v>
      </c>
      <c r="E39" s="15">
        <v>0.66666666666666652</v>
      </c>
      <c r="G39" s="15">
        <v>-0.3</v>
      </c>
      <c r="K39" s="27">
        <v>-0.3</v>
      </c>
    </row>
    <row r="41" spans="1:11">
      <c r="A41" s="28" t="s">
        <v>35</v>
      </c>
    </row>
    <row r="42" spans="1:11">
      <c r="A42" t="s">
        <v>33</v>
      </c>
      <c r="B42" s="13"/>
      <c r="C42" s="13" t="s">
        <v>16</v>
      </c>
      <c r="D42" s="13" t="s">
        <v>17</v>
      </c>
      <c r="E42" s="13" t="s">
        <v>18</v>
      </c>
      <c r="G42" s="24" t="s">
        <v>24</v>
      </c>
    </row>
    <row r="43" spans="1:11">
      <c r="B43" s="13" t="s">
        <v>16</v>
      </c>
      <c r="C43" s="15">
        <v>0.66666666666666696</v>
      </c>
      <c r="D43" s="15">
        <v>0.27954262312584494</v>
      </c>
      <c r="E43" s="15">
        <v>0.27954262312584494</v>
      </c>
      <c r="G43" s="15">
        <v>0.91</v>
      </c>
      <c r="I43" s="29">
        <f>(C43*G43)+(D43*G44)+(E43*G45)</f>
        <v>0.43894109279115989</v>
      </c>
    </row>
    <row r="44" spans="1:11">
      <c r="B44" s="13" t="s">
        <v>17</v>
      </c>
      <c r="C44" s="15">
        <v>0.27954262312584494</v>
      </c>
      <c r="D44" s="15">
        <v>0.66666666666666652</v>
      </c>
      <c r="E44" s="15">
        <v>0.66666666666666652</v>
      </c>
      <c r="F44" s="17" t="s">
        <v>22</v>
      </c>
      <c r="G44" s="15">
        <v>-0.3</v>
      </c>
      <c r="H44" s="17" t="s">
        <v>23</v>
      </c>
      <c r="I44" s="30">
        <f>(C44*G43)+(D44*G44)+(E44*G45)</f>
        <v>-0.14561621295548099</v>
      </c>
    </row>
    <row r="45" spans="1:11">
      <c r="B45" s="13" t="s">
        <v>18</v>
      </c>
      <c r="C45" s="15">
        <v>0.27954262312584494</v>
      </c>
      <c r="D45" s="15">
        <v>0.66666666666666652</v>
      </c>
      <c r="E45" s="15">
        <v>0.66666666666666652</v>
      </c>
      <c r="G45" s="15">
        <v>-0.3</v>
      </c>
      <c r="I45" s="29">
        <f>(C45*G43)+(D45*G44)+(E45*G45)</f>
        <v>-0.14561621295548099</v>
      </c>
    </row>
    <row r="46" spans="1:11">
      <c r="I46" s="31"/>
    </row>
    <row r="47" spans="1:11">
      <c r="G47" s="24" t="s">
        <v>24</v>
      </c>
      <c r="I47" s="31"/>
    </row>
    <row r="48" spans="1:11" ht="15">
      <c r="A48" t="s">
        <v>34</v>
      </c>
      <c r="E48" s="23" t="s">
        <v>25</v>
      </c>
      <c r="G48" s="27">
        <v>0.91</v>
      </c>
      <c r="I48" s="29">
        <f>E49*G48</f>
        <v>0.43680000000000002</v>
      </c>
    </row>
    <row r="49" spans="1:11">
      <c r="E49" s="27">
        <v>0.48</v>
      </c>
      <c r="F49" s="17" t="s">
        <v>22</v>
      </c>
      <c r="G49" s="27">
        <v>-0.3</v>
      </c>
      <c r="H49" s="17" t="s">
        <v>23</v>
      </c>
      <c r="I49" s="29">
        <f>E49*G49</f>
        <v>-0.14399999999999999</v>
      </c>
    </row>
    <row r="50" spans="1:11">
      <c r="G50" s="27">
        <v>-0.3</v>
      </c>
      <c r="I50" s="29">
        <f>E49*G50</f>
        <v>-0.14399999999999999</v>
      </c>
    </row>
    <row r="52" spans="1:11" s="59" customFormat="1">
      <c r="A52" s="60" t="s">
        <v>38</v>
      </c>
      <c r="B52" s="13"/>
      <c r="C52" s="13" t="s">
        <v>16</v>
      </c>
      <c r="D52" s="13" t="s">
        <v>17</v>
      </c>
      <c r="E52" s="13" t="s">
        <v>18</v>
      </c>
      <c r="G52" s="61" t="s">
        <v>24</v>
      </c>
      <c r="K52" s="61" t="s">
        <v>24</v>
      </c>
    </row>
    <row r="53" spans="1:11" ht="15">
      <c r="B53" s="13" t="s">
        <v>16</v>
      </c>
      <c r="C53" s="15">
        <v>0.66666666666666696</v>
      </c>
      <c r="D53" s="15">
        <v>0.27954262312584494</v>
      </c>
      <c r="E53" s="15">
        <v>0.27954262312584494</v>
      </c>
      <c r="G53" s="15">
        <v>0</v>
      </c>
      <c r="I53" s="23" t="s">
        <v>25</v>
      </c>
      <c r="K53" s="27">
        <v>0</v>
      </c>
    </row>
    <row r="54" spans="1:11">
      <c r="B54" s="13" t="s">
        <v>17</v>
      </c>
      <c r="C54" s="15">
        <v>0.27954262312584494</v>
      </c>
      <c r="D54" s="15">
        <v>0.66666666666666652</v>
      </c>
      <c r="E54" s="15">
        <v>0.66666666666666652</v>
      </c>
      <c r="F54" s="17" t="s">
        <v>22</v>
      </c>
      <c r="G54" s="15">
        <v>-0.70699999999999996</v>
      </c>
      <c r="H54" s="17" t="s">
        <v>23</v>
      </c>
      <c r="I54" s="27">
        <v>0</v>
      </c>
      <c r="J54" s="17" t="s">
        <v>22</v>
      </c>
      <c r="K54" s="27">
        <v>-0.70699999999999996</v>
      </c>
    </row>
    <row r="55" spans="1:11">
      <c r="B55" s="13" t="s">
        <v>18</v>
      </c>
      <c r="C55" s="15">
        <v>0.27954262312584494</v>
      </c>
      <c r="D55" s="15">
        <v>0.66666666666666652</v>
      </c>
      <c r="E55" s="15">
        <v>0.66666666666666652</v>
      </c>
      <c r="G55" s="15">
        <v>0.70699999999999996</v>
      </c>
      <c r="K55" s="27">
        <v>0.70699999999999996</v>
      </c>
    </row>
    <row r="57" spans="1:11">
      <c r="A57" s="28" t="s">
        <v>35</v>
      </c>
    </row>
    <row r="58" spans="1:11">
      <c r="A58" t="s">
        <v>33</v>
      </c>
      <c r="B58" s="13"/>
      <c r="C58" s="13" t="s">
        <v>16</v>
      </c>
      <c r="D58" s="13" t="s">
        <v>17</v>
      </c>
      <c r="E58" s="13" t="s">
        <v>18</v>
      </c>
      <c r="G58" s="24" t="s">
        <v>24</v>
      </c>
    </row>
    <row r="59" spans="1:11">
      <c r="B59" s="13" t="s">
        <v>16</v>
      </c>
      <c r="C59" s="15">
        <v>0.66666666666666696</v>
      </c>
      <c r="D59" s="15">
        <v>0.27954262312584494</v>
      </c>
      <c r="E59" s="15">
        <v>0.27954262312584494</v>
      </c>
      <c r="G59" s="15">
        <v>0</v>
      </c>
      <c r="I59" s="10">
        <f>(C59*G59)+(D59*G60)+(E59*G61)</f>
        <v>0</v>
      </c>
    </row>
    <row r="60" spans="1:11">
      <c r="B60" s="13" t="s">
        <v>17</v>
      </c>
      <c r="C60" s="15">
        <v>0.27954262312584494</v>
      </c>
      <c r="D60" s="15">
        <v>0.66666666666666652</v>
      </c>
      <c r="E60" s="15">
        <v>0.66666666666666652</v>
      </c>
      <c r="F60" s="17" t="s">
        <v>22</v>
      </c>
      <c r="G60" s="15">
        <v>-0.70699999999999996</v>
      </c>
      <c r="H60" s="17" t="s">
        <v>23</v>
      </c>
      <c r="I60" s="25">
        <f>(C60*G59)+(D60*G60)+(E60*G61)</f>
        <v>0</v>
      </c>
    </row>
    <row r="61" spans="1:11">
      <c r="B61" s="13" t="s">
        <v>18</v>
      </c>
      <c r="C61" s="15">
        <v>0.27954262312584494</v>
      </c>
      <c r="D61" s="15">
        <v>0.66666666666666652</v>
      </c>
      <c r="E61" s="15">
        <v>0.66666666666666652</v>
      </c>
      <c r="G61" s="15">
        <v>0.70699999999999996</v>
      </c>
      <c r="I61" s="10">
        <f>(C61*G59)+(D61*G60)+(E61*G61)</f>
        <v>0</v>
      </c>
    </row>
    <row r="62" spans="1:11">
      <c r="I62" s="31"/>
    </row>
    <row r="63" spans="1:11">
      <c r="G63" s="24" t="s">
        <v>24</v>
      </c>
      <c r="I63" s="31"/>
    </row>
    <row r="64" spans="1:11" ht="15">
      <c r="A64" t="s">
        <v>34</v>
      </c>
      <c r="E64" s="23" t="s">
        <v>25</v>
      </c>
      <c r="G64" s="27">
        <v>0</v>
      </c>
      <c r="I64" s="10">
        <f>E65*G64</f>
        <v>0</v>
      </c>
    </row>
    <row r="65" spans="1:9">
      <c r="E65" s="27">
        <v>0</v>
      </c>
      <c r="F65" s="17" t="s">
        <v>22</v>
      </c>
      <c r="G65" s="27">
        <v>-0.70699999999999996</v>
      </c>
      <c r="H65" s="17" t="s">
        <v>23</v>
      </c>
      <c r="I65" s="10">
        <f>E65*G65</f>
        <v>0</v>
      </c>
    </row>
    <row r="66" spans="1:9">
      <c r="G66" s="27">
        <v>0.70699999999999996</v>
      </c>
      <c r="I66" s="10">
        <f>E65*G66</f>
        <v>0</v>
      </c>
    </row>
    <row r="69" spans="1:9" s="59" customFormat="1">
      <c r="A69" s="57" t="s">
        <v>39</v>
      </c>
    </row>
    <row r="70" spans="1:9">
      <c r="A70" t="s">
        <v>41</v>
      </c>
    </row>
    <row r="71" spans="1:9" ht="15">
      <c r="A71" t="s">
        <v>40</v>
      </c>
      <c r="B71" s="23" t="s">
        <v>25</v>
      </c>
      <c r="C71" s="23" t="s">
        <v>25</v>
      </c>
      <c r="D71" s="23" t="s">
        <v>25</v>
      </c>
    </row>
    <row r="72" spans="1:9">
      <c r="B72" s="27">
        <v>1.52</v>
      </c>
      <c r="C72" s="27">
        <v>0.48</v>
      </c>
      <c r="D72" s="27">
        <v>0</v>
      </c>
    </row>
    <row r="74" spans="1:9">
      <c r="A74" t="s">
        <v>42</v>
      </c>
      <c r="B74" s="24" t="s">
        <v>24</v>
      </c>
      <c r="C74" s="24" t="s">
        <v>24</v>
      </c>
      <c r="D74" s="24" t="s">
        <v>24</v>
      </c>
    </row>
    <row r="75" spans="1:9">
      <c r="B75" s="27">
        <v>0.42</v>
      </c>
      <c r="C75" s="27">
        <v>0.91</v>
      </c>
      <c r="D75" s="27">
        <v>0</v>
      </c>
    </row>
    <row r="76" spans="1:9">
      <c r="B76" s="27">
        <v>0.64</v>
      </c>
      <c r="C76" s="27">
        <v>-0.3</v>
      </c>
      <c r="D76" s="27">
        <v>-0.70699999999999996</v>
      </c>
    </row>
    <row r="77" spans="1:9">
      <c r="B77" s="27">
        <v>0.64</v>
      </c>
      <c r="C77" s="27">
        <v>-0.3</v>
      </c>
      <c r="D77" s="27">
        <v>0.70699999999999996</v>
      </c>
    </row>
    <row r="79" spans="1:9">
      <c r="A79" s="33" t="s">
        <v>55</v>
      </c>
    </row>
    <row r="80" spans="1:9">
      <c r="A80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zoomScale="85" zoomScaleNormal="85" workbookViewId="0">
      <selection activeCell="Q2" sqref="Q2"/>
    </sheetView>
  </sheetViews>
  <sheetFormatPr defaultRowHeight="14.5"/>
  <cols>
    <col min="1" max="1" width="8.7265625" style="5" customWidth="1"/>
    <col min="2" max="16384" width="8.7265625" style="5"/>
  </cols>
  <sheetData>
    <row r="1" spans="1:15" ht="18.5">
      <c r="A1" s="45" t="s">
        <v>57</v>
      </c>
    </row>
    <row r="3" spans="1:15">
      <c r="B3" s="4"/>
      <c r="C3" s="4" t="s">
        <v>16</v>
      </c>
      <c r="D3" s="4" t="s">
        <v>17</v>
      </c>
      <c r="E3" s="4" t="s">
        <v>18</v>
      </c>
    </row>
    <row r="4" spans="1:15" ht="15">
      <c r="B4" s="4" t="s">
        <v>16</v>
      </c>
      <c r="C4" s="16" t="s">
        <v>19</v>
      </c>
      <c r="D4" s="16">
        <v>0.27954262312584494</v>
      </c>
      <c r="E4" s="16">
        <v>0.27954262312584494</v>
      </c>
    </row>
    <row r="5" spans="1:15" ht="15">
      <c r="B5" s="4" t="s">
        <v>17</v>
      </c>
      <c r="C5" s="16">
        <v>0.27954262312584494</v>
      </c>
      <c r="D5" s="16" t="s">
        <v>19</v>
      </c>
      <c r="E5" s="16">
        <v>0.66666666666666652</v>
      </c>
    </row>
    <row r="6" spans="1:15" ht="15">
      <c r="B6" s="4" t="s">
        <v>18</v>
      </c>
      <c r="C6" s="16">
        <v>0.27954262312584494</v>
      </c>
      <c r="D6" s="16">
        <v>0.66666666666666652</v>
      </c>
      <c r="E6" s="16" t="s">
        <v>19</v>
      </c>
    </row>
    <row r="7" spans="1:15">
      <c r="B7"/>
      <c r="C7"/>
      <c r="D7"/>
      <c r="E7"/>
    </row>
    <row r="8" spans="1:15">
      <c r="B8" s="1"/>
      <c r="C8" s="1"/>
      <c r="D8" s="1"/>
      <c r="E8" s="1"/>
      <c r="G8" s="38"/>
      <c r="H8" s="38"/>
      <c r="I8" s="38"/>
      <c r="J8" s="38"/>
      <c r="L8" s="42"/>
      <c r="M8" s="42"/>
      <c r="N8" s="42"/>
      <c r="O8" s="42"/>
    </row>
    <row r="9" spans="1:15">
      <c r="B9" s="35" t="s">
        <v>19</v>
      </c>
      <c r="C9" s="36" t="s">
        <v>20</v>
      </c>
      <c r="D9" s="35" t="s">
        <v>19</v>
      </c>
      <c r="E9" s="35">
        <v>0.66666666666666652</v>
      </c>
      <c r="F9" s="34" t="s">
        <v>43</v>
      </c>
      <c r="G9" s="39">
        <v>0.27954262312584494</v>
      </c>
      <c r="H9" s="40" t="s">
        <v>20</v>
      </c>
      <c r="I9" s="39">
        <v>0.27954262312584494</v>
      </c>
      <c r="J9" s="39">
        <v>0.66666666666666652</v>
      </c>
      <c r="K9" s="34" t="s">
        <v>44</v>
      </c>
      <c r="L9" s="43">
        <v>0.27954262312584494</v>
      </c>
      <c r="M9" s="44" t="s">
        <v>20</v>
      </c>
      <c r="N9" s="43">
        <v>0.27954262312584494</v>
      </c>
      <c r="O9" s="43" t="s">
        <v>19</v>
      </c>
    </row>
    <row r="10" spans="1:15">
      <c r="B10" s="36"/>
      <c r="C10" s="36"/>
      <c r="D10" s="35">
        <v>0.66666666666666652</v>
      </c>
      <c r="E10" s="35" t="s">
        <v>19</v>
      </c>
      <c r="F10" s="34"/>
      <c r="G10" s="41"/>
      <c r="H10" s="41"/>
      <c r="I10" s="39">
        <v>0.27954262312584494</v>
      </c>
      <c r="J10" s="39" t="s">
        <v>19</v>
      </c>
      <c r="K10" s="34"/>
      <c r="L10" s="44"/>
      <c r="M10" s="44"/>
      <c r="N10" s="43">
        <v>0.27954262312584494</v>
      </c>
      <c r="O10" s="43">
        <v>0.66666666666666652</v>
      </c>
    </row>
    <row r="11" spans="1:15">
      <c r="B11" s="37"/>
      <c r="C11" s="37"/>
      <c r="D11" s="37"/>
      <c r="E11" s="37"/>
      <c r="G11" s="38"/>
      <c r="H11" s="38"/>
      <c r="I11" s="38"/>
      <c r="J11" s="38"/>
      <c r="L11" s="42"/>
      <c r="M11" s="42"/>
      <c r="N11" s="42"/>
      <c r="O11" s="42"/>
    </row>
    <row r="62" spans="1:1">
      <c r="A62" s="7" t="s">
        <v>46</v>
      </c>
    </row>
    <row r="63" spans="1:1">
      <c r="A63" s="7" t="s">
        <v>45</v>
      </c>
    </row>
    <row r="64" spans="1:1">
      <c r="A64" s="5" t="s">
        <v>49</v>
      </c>
    </row>
    <row r="65" spans="1:1">
      <c r="A65" s="5" t="s">
        <v>50</v>
      </c>
    </row>
    <row r="67" spans="1:1">
      <c r="A67" s="7" t="s">
        <v>47</v>
      </c>
    </row>
    <row r="68" spans="1:1">
      <c r="A68" s="5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Eigenvector Intuition</vt:lpstr>
      <vt:lpstr>Calculate Eigenvalues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T S</cp:lastModifiedBy>
  <dcterms:created xsi:type="dcterms:W3CDTF">2020-10-08T14:50:00Z</dcterms:created>
  <dcterms:modified xsi:type="dcterms:W3CDTF">2020-10-26T09:26:15Z</dcterms:modified>
</cp:coreProperties>
</file>