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"/>
    </mc:Choice>
  </mc:AlternateContent>
  <bookViews>
    <workbookView xWindow="0" yWindow="0" windowWidth="28800" windowHeight="12795"/>
  </bookViews>
  <sheets>
    <sheet name="cg3wej Data" sheetId="1" r:id="rId1"/>
    <sheet name="Totals Chart" sheetId="2" r:id="rId2"/>
    <sheet name="Pivot Table" sheetId="3" r:id="rId3"/>
  </sheets>
  <definedNames>
    <definedName name="MaxScore">80</definedName>
  </definedNames>
  <calcPr calcId="171027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E45" i="1"/>
  <c r="F45" i="1"/>
  <c r="G45" i="1"/>
  <c r="D45" i="1"/>
  <c r="E44" i="1"/>
  <c r="F44" i="1"/>
  <c r="G44" i="1"/>
  <c r="D44" i="1"/>
  <c r="E43" i="1"/>
  <c r="F43" i="1"/>
  <c r="G43" i="1"/>
  <c r="D43" i="1"/>
  <c r="E42" i="1"/>
  <c r="F42" i="1"/>
  <c r="G42" i="1"/>
  <c r="D42" i="1"/>
  <c r="H40" i="1"/>
  <c r="I40" i="1" s="1"/>
  <c r="H39" i="1"/>
  <c r="J39" i="1" s="1"/>
  <c r="H38" i="1"/>
  <c r="J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J31" i="1" s="1"/>
  <c r="H30" i="1"/>
  <c r="J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J23" i="1" s="1"/>
  <c r="H22" i="1"/>
  <c r="J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J15" i="1" s="1"/>
  <c r="H14" i="1"/>
  <c r="J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J6" i="1" s="1"/>
  <c r="H5" i="1"/>
  <c r="I5" i="1" s="1"/>
  <c r="H4" i="1"/>
  <c r="I4" i="1" s="1"/>
  <c r="H3" i="1"/>
  <c r="I3" i="1" s="1"/>
  <c r="H2" i="1"/>
  <c r="I2" i="1" s="1"/>
  <c r="J33" i="1" l="1"/>
  <c r="I31" i="1"/>
  <c r="I23" i="1"/>
  <c r="I22" i="1"/>
  <c r="J29" i="1"/>
  <c r="J5" i="1"/>
  <c r="I15" i="1"/>
  <c r="J25" i="1"/>
  <c r="I14" i="1"/>
  <c r="I39" i="1"/>
  <c r="I6" i="1"/>
  <c r="J21" i="1"/>
  <c r="I38" i="1"/>
  <c r="J17" i="1"/>
  <c r="J37" i="1"/>
  <c r="I30" i="1"/>
  <c r="J13" i="1"/>
  <c r="J36" i="1"/>
  <c r="J28" i="1"/>
  <c r="J20" i="1"/>
  <c r="J12" i="1"/>
  <c r="J4" i="1"/>
  <c r="J35" i="1"/>
  <c r="J27" i="1"/>
  <c r="J19" i="1"/>
  <c r="J11" i="1"/>
  <c r="J3" i="1"/>
  <c r="J34" i="1"/>
  <c r="J26" i="1"/>
  <c r="J18" i="1"/>
  <c r="J10" i="1"/>
  <c r="J2" i="1"/>
  <c r="J9" i="1"/>
  <c r="J40" i="1"/>
  <c r="J32" i="1"/>
  <c r="J24" i="1"/>
  <c r="J16" i="1"/>
  <c r="J8" i="1"/>
  <c r="J7" i="1"/>
  <c r="H45" i="1"/>
  <c r="H43" i="1"/>
  <c r="H44" i="1"/>
  <c r="H42" i="1"/>
</calcChain>
</file>

<file path=xl/sharedStrings.xml><?xml version="1.0" encoding="utf-8"?>
<sst xmlns="http://schemas.openxmlformats.org/spreadsheetml/2006/main" count="139" uniqueCount="99">
  <si>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</si>
  <si>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</si>
  <si>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</si>
  <si>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</si>
  <si>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</si>
  <si>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</si>
  <si>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</si>
  <si>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</si>
  <si>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</si>
  <si>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</si>
  <si>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</si>
  <si>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</si>
  <si>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</si>
  <si>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</si>
  <si>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</si>
  <si>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</si>
  <si>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</si>
  <si>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</si>
  <si>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</si>
  <si>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</si>
  <si>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</si>
  <si>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</si>
  <si>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</si>
  <si>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</si>
  <si>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</si>
  <si>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</si>
  <si>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</si>
  <si>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</si>
  <si>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</si>
  <si>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</si>
  <si>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</si>
  <si>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</si>
  <si>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</si>
  <si>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</si>
  <si>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</si>
  <si>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</si>
  <si>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</si>
  <si>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</si>
  <si>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</si>
  <si>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</si>
  <si>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</si>
  <si>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</si>
  <si>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</si>
  <si>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</si>
  <si>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Bart Simpson</t>
  </si>
  <si>
    <t>Lisa Simpson</t>
  </si>
  <si>
    <t>Montgomery Burns</t>
  </si>
  <si>
    <t>Nick Rivera</t>
  </si>
  <si>
    <t>Silvia Winfield</t>
  </si>
  <si>
    <t>Rod Flanders</t>
  </si>
  <si>
    <t>Cecil Terwilliger</t>
  </si>
  <si>
    <t>Maude Flanders</t>
  </si>
  <si>
    <t>Langdon Alger</t>
  </si>
  <si>
    <t>Samantha Stanky</t>
  </si>
  <si>
    <t>Homer Simpson</t>
  </si>
  <si>
    <t>Troy McClure</t>
  </si>
  <si>
    <t>Joseph Quimbey</t>
  </si>
  <si>
    <t>Clancy Wiggum</t>
  </si>
  <si>
    <t>Herbert Powel</t>
  </si>
  <si>
    <t>Manjulla Nahasapeemapetilon</t>
  </si>
  <si>
    <t>Elizabeth Hoover</t>
  </si>
  <si>
    <t>Seymour Skinner</t>
  </si>
  <si>
    <t>Alison Taylor</t>
  </si>
  <si>
    <t>Dewey Largoon</t>
  </si>
  <si>
    <t>Edna Krabappel</t>
  </si>
  <si>
    <t>Kent Brocmann</t>
  </si>
  <si>
    <t>Patty Bouvier</t>
  </si>
  <si>
    <t>Cornelius Talmadge</t>
  </si>
  <si>
    <t>Martin Prince</t>
  </si>
  <si>
    <t>Ralph Wiggum</t>
  </si>
  <si>
    <t>Otto Manns</t>
  </si>
  <si>
    <t>Selma Bouvier</t>
  </si>
  <si>
    <t>Ned Flanders</t>
  </si>
  <si>
    <t>Jebi Springfield</t>
  </si>
  <si>
    <t>Hans Molemen</t>
  </si>
  <si>
    <t>Janey Hagstreem</t>
  </si>
  <si>
    <t>Beatrice Simmons</t>
  </si>
  <si>
    <t>Todd Flanders</t>
  </si>
  <si>
    <t>Apu Nahasapeemapetilon</t>
  </si>
  <si>
    <t>Barney Gumbell</t>
  </si>
  <si>
    <t>Krusty Clown</t>
  </si>
  <si>
    <t>Waylend Smithers</t>
  </si>
  <si>
    <t>Nelsen Hunts</t>
  </si>
  <si>
    <t>Totals</t>
  </si>
  <si>
    <t>Average - built in</t>
  </si>
  <si>
    <t>Average - count</t>
  </si>
  <si>
    <t>Average - rows</t>
  </si>
  <si>
    <t>Stdev</t>
  </si>
  <si>
    <t>P/NP</t>
  </si>
  <si>
    <t>Grades</t>
  </si>
  <si>
    <t>F</t>
  </si>
  <si>
    <t>C</t>
  </si>
  <si>
    <t>A</t>
  </si>
  <si>
    <t>B</t>
  </si>
  <si>
    <t>Row Labels</t>
  </si>
  <si>
    <t>Grand Total</t>
  </si>
  <si>
    <t>Count of Grades</t>
  </si>
  <si>
    <t>Firstname, Lastname</t>
  </si>
  <si>
    <t>Lastname,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</si>
</sst>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7-45BA-8FCD-ED2381C304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47-45BA-8FCD-ED2381C304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47-45BA-8FCD-ED2381C304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47-45BA-8FCD-ED2381C304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47-45BA-8FCD-ED2381C304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47-45BA-8FCD-ED2381C304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47-45BA-8FCD-ED2381C304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47-45BA-8FCD-ED2381C3044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47-45BA-8FCD-ED2381C3044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847-45BA-8FCD-ED2381C3044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847-45BA-8FCD-ED2381C3044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847-45BA-8FCD-ED2381C3044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847-45BA-8FCD-ED2381C3044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847-45BA-8FCD-ED2381C3044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847-45BA-8FCD-ED2381C3044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847-45BA-8FCD-ED2381C3044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847-45BA-8FCD-ED2381C3044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847-45BA-8FCD-ED2381C3044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847-45BA-8FCD-ED2381C3044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847-45BA-8FCD-ED2381C3044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847-45BA-8FCD-ED2381C3044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847-45BA-8FCD-ED2381C3044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847-45BA-8FCD-ED2381C3044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847-45BA-8FCD-ED2381C3044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847-45BA-8FCD-ED2381C3044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847-45BA-8FCD-ED2381C3044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847-45BA-8FCD-ED2381C3044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847-45BA-8FCD-ED2381C3044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847-45BA-8FCD-ED2381C3044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847-45BA-8FCD-ED2381C3044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847-45BA-8FCD-ED2381C3044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847-45BA-8FCD-ED2381C3044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847-45BA-8FCD-ED2381C3044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847-45BA-8FCD-ED2381C3044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847-45BA-8FCD-ED2381C3044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847-45BA-8FCD-ED2381C3044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847-45BA-8FCD-ED2381C3044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847-45BA-8FCD-ED2381C3044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847-45BA-8FCD-ED2381C30448}"/>
              </c:ext>
            </c:extLst>
          </c:dPt>
          <c:val>
            <c:numRef>
              <c:f>'Totals Chart'!$B$1:$B$39</c:f>
              <c:numCache>
                <c:formatCode>0%</c:formatCode>
                <c:ptCount val="39"/>
                <c:pt idx="0">
                  <c:v>0.98750000000000004</c:v>
                </c:pt>
                <c:pt idx="1">
                  <c:v>0.98750000000000004</c:v>
                </c:pt>
                <c:pt idx="2">
                  <c:v>0.96250000000000002</c:v>
                </c:pt>
                <c:pt idx="3">
                  <c:v>0.95</c:v>
                </c:pt>
                <c:pt idx="4">
                  <c:v>0.92500000000000004</c:v>
                </c:pt>
                <c:pt idx="5">
                  <c:v>0.92500000000000004</c:v>
                </c:pt>
                <c:pt idx="6">
                  <c:v>0.92500000000000004</c:v>
                </c:pt>
                <c:pt idx="7">
                  <c:v>0.91249999999999998</c:v>
                </c:pt>
                <c:pt idx="8">
                  <c:v>0.91249999999999998</c:v>
                </c:pt>
                <c:pt idx="9">
                  <c:v>0.9</c:v>
                </c:pt>
                <c:pt idx="10">
                  <c:v>0.9</c:v>
                </c:pt>
                <c:pt idx="11">
                  <c:v>0.88749999999999996</c:v>
                </c:pt>
                <c:pt idx="12">
                  <c:v>0.88749999999999996</c:v>
                </c:pt>
                <c:pt idx="13">
                  <c:v>0.88749999999999996</c:v>
                </c:pt>
                <c:pt idx="14">
                  <c:v>0.875</c:v>
                </c:pt>
                <c:pt idx="15">
                  <c:v>0.86250000000000004</c:v>
                </c:pt>
                <c:pt idx="16">
                  <c:v>0.86250000000000004</c:v>
                </c:pt>
                <c:pt idx="17">
                  <c:v>0.83750000000000002</c:v>
                </c:pt>
                <c:pt idx="18">
                  <c:v>0.83750000000000002</c:v>
                </c:pt>
                <c:pt idx="19">
                  <c:v>0.83750000000000002</c:v>
                </c:pt>
                <c:pt idx="20">
                  <c:v>0.78749999999999998</c:v>
                </c:pt>
                <c:pt idx="21">
                  <c:v>0.77500000000000002</c:v>
                </c:pt>
                <c:pt idx="22">
                  <c:v>0.77500000000000002</c:v>
                </c:pt>
                <c:pt idx="23">
                  <c:v>0.76249999999999996</c:v>
                </c:pt>
                <c:pt idx="24">
                  <c:v>0.76249999999999996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0.73750000000000004</c:v>
                </c:pt>
                <c:pt idx="29">
                  <c:v>0.73750000000000004</c:v>
                </c:pt>
                <c:pt idx="30">
                  <c:v>0.73750000000000004</c:v>
                </c:pt>
                <c:pt idx="31">
                  <c:v>0.72499999999999998</c:v>
                </c:pt>
                <c:pt idx="32">
                  <c:v>0.72499999999999998</c:v>
                </c:pt>
                <c:pt idx="33">
                  <c:v>0.66249999999999998</c:v>
                </c:pt>
                <c:pt idx="34">
                  <c:v>0.625</c:v>
                </c:pt>
                <c:pt idx="35">
                  <c:v>0.61250000000000004</c:v>
                </c:pt>
                <c:pt idx="36">
                  <c:v>0.57499999999999996</c:v>
                </c:pt>
                <c:pt idx="37">
                  <c:v>0.57499999999999996</c:v>
                </c:pt>
                <c:pt idx="38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847-45BA-8FCD-ED2381C3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31544"/>
        <c:axId val="621835808"/>
      </c:barChart>
      <c:catAx>
        <c:axId val="62183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5808"/>
        <c:crosses val="autoZero"/>
        <c:auto val="1"/>
        <c:lblAlgn val="ctr"/>
        <c:lblOffset val="100"/>
        <c:noMultiLvlLbl val="0"/>
      </c:catAx>
      <c:valAx>
        <c:axId val="6218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'Totals Chart'!$B$1:$B$39</c:f>
              <c:numCache>
                <c:formatCode>0%</c:formatCode>
                <c:ptCount val="39"/>
                <c:pt idx="0">
                  <c:v>0.98750000000000004</c:v>
                </c:pt>
                <c:pt idx="1">
                  <c:v>0.98750000000000004</c:v>
                </c:pt>
                <c:pt idx="2">
                  <c:v>0.96250000000000002</c:v>
                </c:pt>
                <c:pt idx="3">
                  <c:v>0.95</c:v>
                </c:pt>
                <c:pt idx="4">
                  <c:v>0.92500000000000004</c:v>
                </c:pt>
                <c:pt idx="5">
                  <c:v>0.92500000000000004</c:v>
                </c:pt>
                <c:pt idx="6">
                  <c:v>0.92500000000000004</c:v>
                </c:pt>
                <c:pt idx="7">
                  <c:v>0.91249999999999998</c:v>
                </c:pt>
                <c:pt idx="8">
                  <c:v>0.91249999999999998</c:v>
                </c:pt>
                <c:pt idx="9">
                  <c:v>0.9</c:v>
                </c:pt>
                <c:pt idx="10">
                  <c:v>0.9</c:v>
                </c:pt>
                <c:pt idx="11">
                  <c:v>0.88749999999999996</c:v>
                </c:pt>
                <c:pt idx="12">
                  <c:v>0.88749999999999996</c:v>
                </c:pt>
                <c:pt idx="13">
                  <c:v>0.88749999999999996</c:v>
                </c:pt>
                <c:pt idx="14">
                  <c:v>0.875</c:v>
                </c:pt>
                <c:pt idx="15">
                  <c:v>0.86250000000000004</c:v>
                </c:pt>
                <c:pt idx="16">
                  <c:v>0.86250000000000004</c:v>
                </c:pt>
                <c:pt idx="17">
                  <c:v>0.83750000000000002</c:v>
                </c:pt>
                <c:pt idx="18">
                  <c:v>0.83750000000000002</c:v>
                </c:pt>
                <c:pt idx="19">
                  <c:v>0.83750000000000002</c:v>
                </c:pt>
                <c:pt idx="20">
                  <c:v>0.78749999999999998</c:v>
                </c:pt>
                <c:pt idx="21">
                  <c:v>0.77500000000000002</c:v>
                </c:pt>
                <c:pt idx="22">
                  <c:v>0.77500000000000002</c:v>
                </c:pt>
                <c:pt idx="23">
                  <c:v>0.76249999999999996</c:v>
                </c:pt>
                <c:pt idx="24">
                  <c:v>0.76249999999999996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0.73750000000000004</c:v>
                </c:pt>
                <c:pt idx="29">
                  <c:v>0.73750000000000004</c:v>
                </c:pt>
                <c:pt idx="30">
                  <c:v>0.73750000000000004</c:v>
                </c:pt>
                <c:pt idx="31">
                  <c:v>0.72499999999999998</c:v>
                </c:pt>
                <c:pt idx="32">
                  <c:v>0.72499999999999998</c:v>
                </c:pt>
                <c:pt idx="33">
                  <c:v>0.66249999999999998</c:v>
                </c:pt>
                <c:pt idx="34">
                  <c:v>0.625</c:v>
                </c:pt>
                <c:pt idx="35">
                  <c:v>0.61250000000000004</c:v>
                </c:pt>
                <c:pt idx="36">
                  <c:v>0.57499999999999996</c:v>
                </c:pt>
                <c:pt idx="37">
                  <c:v>0.57499999999999996</c:v>
                </c:pt>
                <c:pt idx="38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6-422B-A4A6-4C29435A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31544"/>
        <c:axId val="621835808"/>
      </c:barChart>
      <c:catAx>
        <c:axId val="62183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5808"/>
        <c:crosses val="autoZero"/>
        <c:auto val="1"/>
        <c:lblAlgn val="ctr"/>
        <c:lblOffset val="100"/>
        <c:noMultiLvlLbl val="0"/>
      </c:catAx>
      <c:valAx>
        <c:axId val="6218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[cg3wej_extra_12.xlsx]Pivot 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 grade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99A-88B1-EA6DD6C7BD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133350</xdr:rowOff>
    </xdr:from>
    <xdr:to>
      <xdr:col>17</xdr:col>
      <xdr:colOff>447675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67B50-0F34-4BDD-9BD5-5AE3C9803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12</xdr:row>
      <xdr:rowOff>171450</xdr:rowOff>
    </xdr:from>
    <xdr:to>
      <xdr:col>10</xdr:col>
      <xdr:colOff>523875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CBA67-F802-4DB5-B045-7D43DFCF6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12</xdr:row>
      <xdr:rowOff>171450</xdr:rowOff>
    </xdr:from>
    <xdr:to>
      <xdr:col>7</xdr:col>
      <xdr:colOff>423862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B78EE-CD08-484A-8592-596FC5594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nt" refreshedDate="43123.833383217592" createdVersion="6" refreshedVersion="6" minRefreshableVersion="3" recordCount="39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3" workbookViewId="0">
      <selection activeCell="B22" sqref="B22"/>
    </sheetView>
  </sheetViews>
  <sheetFormatPr defaultRowHeight="15" x14ac:dyDescent="0.25"/>
  <cols>
    <col min="1" max="1" width="28" style="1" customWidth="1"/>
    <col min="2" max="2" width="29.140625" style="1" customWidth="1"/>
    <col min="3" max="3" width="10.7109375" style="1" customWidth="1"/>
    <col min="4" max="4" width="10.28515625" style="1" customWidth="1"/>
    <col min="5" max="16384" width="9.140625" style="1"/>
  </cols>
  <sheetData>
    <row r="1" spans="1:10" x14ac:dyDescent="0.25">
      <c r="A1" s="1" t="s">
        <v>97</v>
      </c>
      <c r="B1" s="1" t="s">
        <v>98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83</v>
      </c>
      <c r="I1" s="1" t="s">
        <v>88</v>
      </c>
      <c r="J1" s="1" t="s">
        <v>89</v>
      </c>
    </row>
    <row r="2" spans="1:10" x14ac:dyDescent="0.25">
      <c r="A2" s="1" t="s">
        <v>80</v>
      </c>
      <c r="B2" s="1" t="str">
        <f>MID(A2&amp;" "&amp;A2,FIND(" ",A2)+1,LEN(A2))</f>
        <v>Clown Krusty</v>
      </c>
      <c r="C2" s="1" t="s">
        <v>38</v>
      </c>
      <c r="D2" s="1">
        <v>13</v>
      </c>
      <c r="E2" s="1">
        <v>15</v>
      </c>
      <c r="F2" s="1">
        <v>14</v>
      </c>
      <c r="G2" s="1">
        <v>11</v>
      </c>
      <c r="H2" s="1">
        <f>SUM(D2,E2,F2,G2)</f>
        <v>53</v>
      </c>
      <c r="I2" s="1" t="str">
        <f>IF(H2&gt;=MaxScore*70%,"P","NP")</f>
        <v>NP</v>
      </c>
      <c r="J2" s="1" t="str">
        <f>IF(H2&gt;=MaxScore*70%, IF(H2&gt;=MaxScore*80%,IF(H2&gt;=MaxScore*90%,"A","B"),"C"), "F")</f>
        <v>F</v>
      </c>
    </row>
    <row r="3" spans="1:10" x14ac:dyDescent="0.25">
      <c r="A3" s="1" t="s">
        <v>51</v>
      </c>
      <c r="B3" s="1" t="str">
        <f t="shared" ref="B3:B40" si="0">MID(A3&amp;" "&amp;A3,FIND(" ",A3)+1,LEN(A3))</f>
        <v>Flanders Maude</v>
      </c>
      <c r="C3" s="1" t="s">
        <v>5</v>
      </c>
      <c r="D3" s="1">
        <v>15</v>
      </c>
      <c r="E3" s="1">
        <v>17</v>
      </c>
      <c r="F3" s="1">
        <v>13</v>
      </c>
      <c r="G3" s="1">
        <v>15</v>
      </c>
      <c r="H3" s="1">
        <f t="shared" ref="H3:H40" si="1">SUM(D3,E3,F3,G3)</f>
        <v>60</v>
      </c>
      <c r="I3" s="1" t="str">
        <f t="shared" ref="I3:I40" si="2">IF(H3&gt;=MaxScore*70%,"P","NP")</f>
        <v>P</v>
      </c>
      <c r="J3" s="1" t="str">
        <f>IF(H3&gt;=MaxScore*70%, IF(H3&gt;=MaxScore*80%,IF(H3&gt;=MaxScore*90%,"A","B"),"C"), "F")</f>
        <v>C</v>
      </c>
    </row>
    <row r="4" spans="1:10" x14ac:dyDescent="0.25">
      <c r="A4" s="1" t="s">
        <v>70</v>
      </c>
      <c r="B4" s="1" t="str">
        <f t="shared" si="0"/>
        <v>Manns Otto</v>
      </c>
      <c r="C4" s="1" t="s">
        <v>26</v>
      </c>
      <c r="D4" s="1">
        <v>17</v>
      </c>
      <c r="E4" s="1">
        <v>18</v>
      </c>
      <c r="F4" s="1">
        <v>18</v>
      </c>
      <c r="G4" s="1">
        <v>19</v>
      </c>
      <c r="H4" s="1">
        <f t="shared" si="1"/>
        <v>72</v>
      </c>
      <c r="I4" s="1" t="str">
        <f t="shared" si="2"/>
        <v>P</v>
      </c>
      <c r="J4" s="1" t="str">
        <f>IF(H4&gt;=MaxScore*70%, IF(H4&gt;=MaxScore*80%,IF(H4&gt;=MaxScore*90%,"A","B"),"C"), "F")</f>
        <v>A</v>
      </c>
    </row>
    <row r="5" spans="1:10" x14ac:dyDescent="0.25">
      <c r="A5" s="1" t="s">
        <v>73</v>
      </c>
      <c r="B5" s="1" t="str">
        <f t="shared" si="0"/>
        <v>Springfield Jebi</v>
      </c>
      <c r="C5" s="1" t="s">
        <v>30</v>
      </c>
      <c r="D5" s="1">
        <v>15</v>
      </c>
      <c r="E5" s="1">
        <v>18</v>
      </c>
      <c r="F5" s="1">
        <v>20</v>
      </c>
      <c r="G5" s="1">
        <v>17</v>
      </c>
      <c r="H5" s="1">
        <f t="shared" si="1"/>
        <v>70</v>
      </c>
      <c r="I5" s="1" t="str">
        <f t="shared" si="2"/>
        <v>P</v>
      </c>
      <c r="J5" s="1" t="str">
        <f>IF(H5&gt;=MaxScore*70%, IF(H5&gt;=MaxScore*80%,IF(H5&gt;=MaxScore*90%,"A","B"),"C"), "F")</f>
        <v>B</v>
      </c>
    </row>
    <row r="6" spans="1:10" x14ac:dyDescent="0.25">
      <c r="A6" s="1" t="s">
        <v>57</v>
      </c>
      <c r="B6" s="1" t="str">
        <f t="shared" si="0"/>
        <v>Wiggum Clancy</v>
      </c>
      <c r="C6" s="1" t="s">
        <v>12</v>
      </c>
      <c r="D6" s="1">
        <v>12</v>
      </c>
      <c r="E6" s="1">
        <v>17</v>
      </c>
      <c r="F6" s="1">
        <v>16</v>
      </c>
      <c r="G6" s="1">
        <v>14</v>
      </c>
      <c r="H6" s="1">
        <f t="shared" si="1"/>
        <v>59</v>
      </c>
      <c r="I6" s="1" t="str">
        <f t="shared" si="2"/>
        <v>P</v>
      </c>
      <c r="J6" s="1" t="str">
        <f>IF(H6&gt;=MaxScore*70%, IF(H6&gt;=MaxScore*80%,IF(H6&gt;=MaxScore*90%,"A","B"),"C"), "F")</f>
        <v>C</v>
      </c>
    </row>
    <row r="7" spans="1:10" x14ac:dyDescent="0.25">
      <c r="A7" s="1" t="s">
        <v>74</v>
      </c>
      <c r="B7" s="1" t="str">
        <f t="shared" si="0"/>
        <v>Molemen Hans</v>
      </c>
      <c r="C7" s="1" t="s">
        <v>29</v>
      </c>
      <c r="D7" s="1">
        <v>19</v>
      </c>
      <c r="E7" s="1">
        <v>20</v>
      </c>
      <c r="F7" s="1">
        <v>19</v>
      </c>
      <c r="G7" s="1">
        <v>19</v>
      </c>
      <c r="H7" s="1">
        <f t="shared" si="1"/>
        <v>77</v>
      </c>
      <c r="I7" s="1" t="str">
        <f t="shared" si="2"/>
        <v>P</v>
      </c>
      <c r="J7" s="1" t="str">
        <f>IF(H7&gt;=MaxScore*70%, IF(H7&gt;=MaxScore*80%,IF(H7&gt;=MaxScore*90%,"A","B"),"C"), "F")</f>
        <v>A</v>
      </c>
    </row>
    <row r="8" spans="1:10" x14ac:dyDescent="0.25">
      <c r="A8" s="1" t="s">
        <v>66</v>
      </c>
      <c r="B8" s="1" t="str">
        <f t="shared" si="0"/>
        <v>Bouvier Patty</v>
      </c>
      <c r="C8" s="1" t="s">
        <v>22</v>
      </c>
      <c r="D8" s="1">
        <v>13</v>
      </c>
      <c r="E8" s="1">
        <v>15</v>
      </c>
      <c r="G8" s="1">
        <v>18</v>
      </c>
      <c r="H8" s="1">
        <f t="shared" si="1"/>
        <v>46</v>
      </c>
      <c r="I8" s="1" t="str">
        <f t="shared" si="2"/>
        <v>NP</v>
      </c>
      <c r="J8" s="1" t="str">
        <f>IF(H8&gt;=MaxScore*70%, IF(H8&gt;=MaxScore*80%,IF(H8&gt;=MaxScore*90%,"A","B"),"C"), "F")</f>
        <v>F</v>
      </c>
    </row>
    <row r="9" spans="1:10" x14ac:dyDescent="0.25">
      <c r="A9" s="1" t="s">
        <v>44</v>
      </c>
      <c r="B9" s="1" t="str">
        <f t="shared" si="0"/>
        <v>Simpson Bart</v>
      </c>
      <c r="C9" s="1" t="s">
        <v>13</v>
      </c>
      <c r="D9" s="1">
        <v>8</v>
      </c>
      <c r="E9" s="1">
        <v>15</v>
      </c>
      <c r="F9" s="1">
        <v>10</v>
      </c>
      <c r="G9" s="1">
        <v>16</v>
      </c>
      <c r="H9" s="1">
        <f t="shared" si="1"/>
        <v>49</v>
      </c>
      <c r="I9" s="1" t="str">
        <f t="shared" si="2"/>
        <v>NP</v>
      </c>
      <c r="J9" s="1" t="str">
        <f>IF(H9&gt;=MaxScore*70%, IF(H9&gt;=MaxScore*80%,IF(H9&gt;=MaxScore*90%,"A","B"),"C"), "F")</f>
        <v>F</v>
      </c>
    </row>
    <row r="10" spans="1:10" x14ac:dyDescent="0.25">
      <c r="A10" s="1" t="s">
        <v>64</v>
      </c>
      <c r="B10" s="1" t="str">
        <f t="shared" si="0"/>
        <v>Krabappel Edna</v>
      </c>
      <c r="C10" s="1" t="s">
        <v>21</v>
      </c>
      <c r="D10" s="1">
        <v>16</v>
      </c>
      <c r="E10" s="1">
        <v>18</v>
      </c>
      <c r="F10" s="1">
        <v>14</v>
      </c>
      <c r="G10" s="1">
        <v>12</v>
      </c>
      <c r="H10" s="1">
        <f t="shared" si="1"/>
        <v>60</v>
      </c>
      <c r="I10" s="1" t="str">
        <f t="shared" si="2"/>
        <v>P</v>
      </c>
      <c r="J10" s="1" t="str">
        <f>IF(H10&gt;=MaxScore*70%, IF(H10&gt;=MaxScore*80%,IF(H10&gt;=MaxScore*90%,"A","B"),"C"), "F")</f>
        <v>C</v>
      </c>
    </row>
    <row r="11" spans="1:10" x14ac:dyDescent="0.25">
      <c r="A11" s="1" t="s">
        <v>71</v>
      </c>
      <c r="B11" s="1" t="str">
        <f t="shared" si="0"/>
        <v>Bouvier Selma</v>
      </c>
      <c r="C11" s="1" t="s">
        <v>27</v>
      </c>
      <c r="D11" s="1">
        <v>14</v>
      </c>
      <c r="E11" s="1">
        <v>17</v>
      </c>
      <c r="G11" s="1">
        <v>15</v>
      </c>
      <c r="H11" s="1">
        <f t="shared" si="1"/>
        <v>46</v>
      </c>
      <c r="I11" s="1" t="str">
        <f t="shared" si="2"/>
        <v>NP</v>
      </c>
      <c r="J11" s="1" t="str">
        <f>IF(H11&gt;=MaxScore*70%, IF(H11&gt;=MaxScore*80%,IF(H11&gt;=MaxScore*90%,"A","B"),"C"), "F")</f>
        <v>F</v>
      </c>
    </row>
    <row r="12" spans="1:10" x14ac:dyDescent="0.25">
      <c r="A12" s="1" t="s">
        <v>47</v>
      </c>
      <c r="B12" s="1" t="str">
        <f t="shared" si="0"/>
        <v>Rivera Nick</v>
      </c>
      <c r="C12" s="1" t="s">
        <v>0</v>
      </c>
      <c r="D12" s="1">
        <v>15</v>
      </c>
      <c r="E12" s="1">
        <v>17</v>
      </c>
      <c r="F12" s="1">
        <v>15</v>
      </c>
      <c r="G12" s="1">
        <v>15</v>
      </c>
      <c r="H12" s="1">
        <f t="shared" si="1"/>
        <v>62</v>
      </c>
      <c r="I12" s="1" t="str">
        <f t="shared" si="2"/>
        <v>P</v>
      </c>
      <c r="J12" s="1" t="str">
        <f>IF(H12&gt;=MaxScore*70%, IF(H12&gt;=MaxScore*80%,IF(H12&gt;=MaxScore*90%,"A","B"),"C"), "F")</f>
        <v>C</v>
      </c>
    </row>
    <row r="13" spans="1:10" x14ac:dyDescent="0.25">
      <c r="A13" s="1" t="s">
        <v>54</v>
      </c>
      <c r="B13" s="1" t="str">
        <f t="shared" si="0"/>
        <v>Simpson Homer</v>
      </c>
      <c r="C13" s="1" t="s">
        <v>8</v>
      </c>
      <c r="D13" s="1">
        <v>20</v>
      </c>
      <c r="E13" s="1">
        <v>20</v>
      </c>
      <c r="F13" s="1">
        <v>19</v>
      </c>
      <c r="G13" s="1">
        <v>20</v>
      </c>
      <c r="H13" s="1">
        <f t="shared" si="1"/>
        <v>79</v>
      </c>
      <c r="I13" s="1" t="str">
        <f t="shared" si="2"/>
        <v>P</v>
      </c>
      <c r="J13" s="1" t="str">
        <f>IF(H13&gt;=MaxScore*70%, IF(H13&gt;=MaxScore*80%,IF(H13&gt;=MaxScore*90%,"A","B"),"C"), "F")</f>
        <v>A</v>
      </c>
    </row>
    <row r="14" spans="1:10" x14ac:dyDescent="0.25">
      <c r="A14" s="1" t="s">
        <v>72</v>
      </c>
      <c r="B14" s="1" t="str">
        <f t="shared" si="0"/>
        <v>Flanders Ned</v>
      </c>
      <c r="C14" s="1" t="s">
        <v>28</v>
      </c>
      <c r="D14" s="1">
        <v>15</v>
      </c>
      <c r="E14" s="1">
        <v>6</v>
      </c>
      <c r="F14" s="1">
        <v>17</v>
      </c>
      <c r="G14" s="1">
        <v>8</v>
      </c>
      <c r="H14" s="1">
        <f t="shared" si="1"/>
        <v>46</v>
      </c>
      <c r="I14" s="1" t="str">
        <f t="shared" si="2"/>
        <v>NP</v>
      </c>
      <c r="J14" s="1" t="str">
        <f>IF(H14&gt;=MaxScore*70%, IF(H14&gt;=MaxScore*80%,IF(H14&gt;=MaxScore*90%,"A","B"),"C"), "F")</f>
        <v>F</v>
      </c>
    </row>
    <row r="15" spans="1:10" x14ac:dyDescent="0.25">
      <c r="A15" s="1" t="s">
        <v>79</v>
      </c>
      <c r="B15" s="1" t="str">
        <f t="shared" si="0"/>
        <v>Gumbell Barney</v>
      </c>
      <c r="C15" s="1" t="s">
        <v>37</v>
      </c>
      <c r="D15" s="1">
        <v>17</v>
      </c>
      <c r="E15" s="1">
        <v>17</v>
      </c>
      <c r="F15" s="1">
        <v>12</v>
      </c>
      <c r="G15" s="1">
        <v>12</v>
      </c>
      <c r="H15" s="1">
        <f t="shared" si="1"/>
        <v>58</v>
      </c>
      <c r="I15" s="1" t="str">
        <f t="shared" si="2"/>
        <v>P</v>
      </c>
      <c r="J15" s="1" t="str">
        <f>IF(H15&gt;=MaxScore*70%, IF(H15&gt;=MaxScore*80%,IF(H15&gt;=MaxScore*90%,"A","B"),"C"), "F")</f>
        <v>C</v>
      </c>
    </row>
    <row r="16" spans="1:10" x14ac:dyDescent="0.25">
      <c r="A16" s="1" t="s">
        <v>78</v>
      </c>
      <c r="B16" s="1" t="str">
        <f t="shared" si="0"/>
        <v>Nahasapeemapetilon Apu</v>
      </c>
      <c r="C16" s="1" t="s">
        <v>35</v>
      </c>
      <c r="D16" s="1">
        <v>15</v>
      </c>
      <c r="E16" s="1">
        <v>13</v>
      </c>
      <c r="F16" s="1">
        <v>18</v>
      </c>
      <c r="G16" s="1">
        <v>14</v>
      </c>
      <c r="H16" s="1">
        <f t="shared" si="1"/>
        <v>60</v>
      </c>
      <c r="I16" s="1" t="str">
        <f t="shared" si="2"/>
        <v>P</v>
      </c>
      <c r="J16" s="1" t="str">
        <f>IF(H16&gt;=MaxScore*70%, IF(H16&gt;=MaxScore*80%,IF(H16&gt;=MaxScore*90%,"A","B"),"C"), "F")</f>
        <v>C</v>
      </c>
    </row>
    <row r="17" spans="1:10" x14ac:dyDescent="0.25">
      <c r="A17" s="1" t="s">
        <v>45</v>
      </c>
      <c r="B17" s="1" t="str">
        <f t="shared" si="0"/>
        <v>Simpson Lisa</v>
      </c>
      <c r="C17" s="1" t="s">
        <v>34</v>
      </c>
      <c r="D17" s="1">
        <v>10</v>
      </c>
      <c r="E17" s="1">
        <v>19</v>
      </c>
      <c r="F17" s="1">
        <v>13</v>
      </c>
      <c r="G17" s="1">
        <v>19</v>
      </c>
      <c r="H17" s="1">
        <f t="shared" si="1"/>
        <v>61</v>
      </c>
      <c r="I17" s="1" t="str">
        <f t="shared" si="2"/>
        <v>P</v>
      </c>
      <c r="J17" s="1" t="str">
        <f>IF(H17&gt;=MaxScore*70%, IF(H17&gt;=MaxScore*80%,IF(H17&gt;=MaxScore*90%,"A","B"),"C"), "F")</f>
        <v>C</v>
      </c>
    </row>
    <row r="18" spans="1:10" x14ac:dyDescent="0.25">
      <c r="A18" s="1" t="s">
        <v>81</v>
      </c>
      <c r="B18" s="1" t="str">
        <f t="shared" si="0"/>
        <v>Smithers Waylend</v>
      </c>
      <c r="C18" s="1" t="s">
        <v>36</v>
      </c>
      <c r="D18" s="1">
        <v>11</v>
      </c>
      <c r="E18" s="1">
        <v>13</v>
      </c>
      <c r="F18" s="1">
        <v>15</v>
      </c>
      <c r="G18" s="1">
        <v>11</v>
      </c>
      <c r="H18" s="1">
        <f t="shared" si="1"/>
        <v>50</v>
      </c>
      <c r="I18" s="1" t="str">
        <f t="shared" si="2"/>
        <v>NP</v>
      </c>
      <c r="J18" s="1" t="str">
        <f>IF(H18&gt;=MaxScore*70%, IF(H18&gt;=MaxScore*80%,IF(H18&gt;=MaxScore*90%,"A","B"),"C"), "F")</f>
        <v>F</v>
      </c>
    </row>
    <row r="19" spans="1:10" x14ac:dyDescent="0.25">
      <c r="A19" s="1" t="s">
        <v>61</v>
      </c>
      <c r="B19" s="1" t="str">
        <f t="shared" si="0"/>
        <v>Skinner Seymour</v>
      </c>
      <c r="C19" s="1" t="s">
        <v>17</v>
      </c>
      <c r="D19" s="1">
        <v>17</v>
      </c>
      <c r="E19" s="1">
        <v>18</v>
      </c>
      <c r="F19" s="1">
        <v>12</v>
      </c>
      <c r="G19" s="1">
        <v>20</v>
      </c>
      <c r="H19" s="1">
        <f t="shared" si="1"/>
        <v>67</v>
      </c>
      <c r="I19" s="1" t="str">
        <f t="shared" si="2"/>
        <v>P</v>
      </c>
      <c r="J19" s="1" t="str">
        <f>IF(H19&gt;=MaxScore*70%, IF(H19&gt;=MaxScore*80%,IF(H19&gt;=MaxScore*90%,"A","B"),"C"), "F")</f>
        <v>B</v>
      </c>
    </row>
    <row r="20" spans="1:10" x14ac:dyDescent="0.25">
      <c r="A20" s="1" t="s">
        <v>65</v>
      </c>
      <c r="B20" s="1" t="str">
        <f t="shared" si="0"/>
        <v>Brocmann Kent</v>
      </c>
      <c r="C20" s="1" t="s">
        <v>20</v>
      </c>
      <c r="D20" s="1">
        <v>18</v>
      </c>
      <c r="E20" s="1">
        <v>17</v>
      </c>
      <c r="F20" s="1">
        <v>17</v>
      </c>
      <c r="G20" s="1">
        <v>20</v>
      </c>
      <c r="H20" s="1">
        <f t="shared" si="1"/>
        <v>72</v>
      </c>
      <c r="I20" s="1" t="str">
        <f t="shared" si="2"/>
        <v>P</v>
      </c>
      <c r="J20" s="1" t="str">
        <f>IF(H20&gt;=MaxScore*70%, IF(H20&gt;=MaxScore*80%,IF(H20&gt;=MaxScore*90%,"A","B"),"C"), "F")</f>
        <v>A</v>
      </c>
    </row>
    <row r="21" spans="1:10" x14ac:dyDescent="0.25">
      <c r="A21" s="1" t="s">
        <v>55</v>
      </c>
      <c r="B21" s="1" t="str">
        <f t="shared" si="0"/>
        <v>McClure Troy</v>
      </c>
      <c r="C21" s="1" t="s">
        <v>10</v>
      </c>
      <c r="D21" s="1">
        <v>19</v>
      </c>
      <c r="E21" s="1">
        <v>12</v>
      </c>
      <c r="F21" s="1">
        <v>18</v>
      </c>
      <c r="G21" s="1">
        <v>14</v>
      </c>
      <c r="H21" s="1">
        <f t="shared" si="1"/>
        <v>63</v>
      </c>
      <c r="I21" s="1" t="str">
        <f t="shared" si="2"/>
        <v>P</v>
      </c>
      <c r="J21" s="1" t="str">
        <f>IF(H21&gt;=MaxScore*70%, IF(H21&gt;=MaxScore*80%,IF(H21&gt;=MaxScore*90%,"A","B"),"C"), "F")</f>
        <v>C</v>
      </c>
    </row>
    <row r="22" spans="1:10" x14ac:dyDescent="0.25">
      <c r="A22" s="1" t="s">
        <v>46</v>
      </c>
      <c r="B22" s="1" t="str">
        <f t="shared" si="0"/>
        <v>Burns Montgomery</v>
      </c>
      <c r="C22" s="1" t="s">
        <v>1</v>
      </c>
      <c r="D22" s="1">
        <v>10</v>
      </c>
      <c r="E22" s="1">
        <v>13</v>
      </c>
      <c r="F22" s="1">
        <v>16</v>
      </c>
      <c r="G22" s="1">
        <v>19</v>
      </c>
      <c r="H22" s="1">
        <f t="shared" si="1"/>
        <v>58</v>
      </c>
      <c r="I22" s="1" t="str">
        <f t="shared" si="2"/>
        <v>P</v>
      </c>
      <c r="J22" s="1" t="str">
        <f>IF(H22&gt;=MaxScore*70%, IF(H22&gt;=MaxScore*80%,IF(H22&gt;=MaxScore*90%,"A","B"),"C"), "F")</f>
        <v>C</v>
      </c>
    </row>
    <row r="23" spans="1:10" x14ac:dyDescent="0.25">
      <c r="A23" s="1" t="s">
        <v>56</v>
      </c>
      <c r="B23" s="1" t="str">
        <f t="shared" si="0"/>
        <v>Quimbey Joseph</v>
      </c>
      <c r="C23" s="1" t="s">
        <v>11</v>
      </c>
      <c r="D23" s="1">
        <v>18</v>
      </c>
      <c r="E23" s="1">
        <v>19</v>
      </c>
      <c r="F23" s="1">
        <v>17</v>
      </c>
      <c r="G23" s="1">
        <v>17</v>
      </c>
      <c r="H23" s="1">
        <f t="shared" si="1"/>
        <v>71</v>
      </c>
      <c r="I23" s="1" t="str">
        <f t="shared" si="2"/>
        <v>P</v>
      </c>
      <c r="J23" s="1" t="str">
        <f>IF(H23&gt;=MaxScore*70%, IF(H23&gt;=MaxScore*80%,IF(H23&gt;=MaxScore*90%,"A","B"),"C"), "F")</f>
        <v>B</v>
      </c>
    </row>
    <row r="24" spans="1:10" x14ac:dyDescent="0.25">
      <c r="A24" s="1" t="s">
        <v>63</v>
      </c>
      <c r="B24" s="1" t="str">
        <f t="shared" si="0"/>
        <v>Largoon Dewey</v>
      </c>
      <c r="C24" s="1" t="s">
        <v>19</v>
      </c>
      <c r="D24" s="1">
        <v>19</v>
      </c>
      <c r="E24" s="1">
        <v>13</v>
      </c>
      <c r="F24" s="1">
        <v>14</v>
      </c>
      <c r="G24" s="1">
        <v>15</v>
      </c>
      <c r="H24" s="1">
        <f t="shared" si="1"/>
        <v>61</v>
      </c>
      <c r="I24" s="1" t="str">
        <f t="shared" si="2"/>
        <v>P</v>
      </c>
      <c r="J24" s="1" t="str">
        <f>IF(H24&gt;=MaxScore*70%, IF(H24&gt;=MaxScore*80%,IF(H24&gt;=MaxScore*90%,"A","B"),"C"), "F")</f>
        <v>C</v>
      </c>
    </row>
    <row r="25" spans="1:10" x14ac:dyDescent="0.25">
      <c r="A25" s="1" t="s">
        <v>48</v>
      </c>
      <c r="B25" s="1" t="str">
        <f t="shared" si="0"/>
        <v>Winfield Silvia</v>
      </c>
      <c r="C25" s="1" t="s">
        <v>2</v>
      </c>
      <c r="D25" s="1">
        <v>13</v>
      </c>
      <c r="E25" s="1">
        <v>19</v>
      </c>
      <c r="F25" s="1">
        <v>14</v>
      </c>
      <c r="G25" s="1">
        <v>13</v>
      </c>
      <c r="H25" s="1">
        <f t="shared" si="1"/>
        <v>59</v>
      </c>
      <c r="I25" s="1" t="str">
        <f t="shared" si="2"/>
        <v>P</v>
      </c>
      <c r="J25" s="1" t="str">
        <f>IF(H25&gt;=MaxScore*70%, IF(H25&gt;=MaxScore*80%,IF(H25&gt;=MaxScore*90%,"A","B"),"C"), "F")</f>
        <v>C</v>
      </c>
    </row>
    <row r="26" spans="1:10" x14ac:dyDescent="0.25">
      <c r="A26" s="1" t="s">
        <v>77</v>
      </c>
      <c r="B26" s="1" t="str">
        <f t="shared" si="0"/>
        <v>Flanders Todd</v>
      </c>
      <c r="C26" s="1" t="s">
        <v>33</v>
      </c>
      <c r="D26" s="1">
        <v>19</v>
      </c>
      <c r="E26" s="1">
        <v>13</v>
      </c>
      <c r="F26" s="1">
        <v>17</v>
      </c>
      <c r="G26" s="1">
        <v>18</v>
      </c>
      <c r="H26" s="1">
        <f t="shared" si="1"/>
        <v>67</v>
      </c>
      <c r="I26" s="1" t="str">
        <f t="shared" si="2"/>
        <v>P</v>
      </c>
      <c r="J26" s="1" t="str">
        <f>IF(H26&gt;=MaxScore*70%, IF(H26&gt;=MaxScore*80%,IF(H26&gt;=MaxScore*90%,"A","B"),"C"), "F")</f>
        <v>B</v>
      </c>
    </row>
    <row r="27" spans="1:10" x14ac:dyDescent="0.25">
      <c r="A27" s="1" t="s">
        <v>76</v>
      </c>
      <c r="B27" s="1" t="str">
        <f t="shared" si="0"/>
        <v>Simmons Beatrice</v>
      </c>
      <c r="C27" s="1" t="s">
        <v>32</v>
      </c>
      <c r="D27" s="1">
        <v>13</v>
      </c>
      <c r="E27" s="1">
        <v>19</v>
      </c>
      <c r="F27" s="1">
        <v>18</v>
      </c>
      <c r="G27" s="1">
        <v>19</v>
      </c>
      <c r="H27" s="1">
        <f t="shared" si="1"/>
        <v>69</v>
      </c>
      <c r="I27" s="1" t="str">
        <f t="shared" si="2"/>
        <v>P</v>
      </c>
      <c r="J27" s="1" t="str">
        <f>IF(H27&gt;=MaxScore*70%, IF(H27&gt;=MaxScore*80%,IF(H27&gt;=MaxScore*90%,"A","B"),"C"), "F")</f>
        <v>B</v>
      </c>
    </row>
    <row r="28" spans="1:10" x14ac:dyDescent="0.25">
      <c r="A28" s="1" t="s">
        <v>59</v>
      </c>
      <c r="B28" s="1" t="str">
        <f t="shared" si="0"/>
        <v>Nahasapeemapetilon Manjulla</v>
      </c>
      <c r="C28" s="1" t="s">
        <v>15</v>
      </c>
      <c r="D28" s="1">
        <v>16</v>
      </c>
      <c r="E28" s="1">
        <v>20</v>
      </c>
      <c r="F28" s="1">
        <v>19</v>
      </c>
      <c r="G28" s="1">
        <v>19</v>
      </c>
      <c r="H28" s="1">
        <f t="shared" si="1"/>
        <v>74</v>
      </c>
      <c r="I28" s="1" t="str">
        <f t="shared" si="2"/>
        <v>P</v>
      </c>
      <c r="J28" s="1" t="str">
        <f>IF(H28&gt;=MaxScore*70%, IF(H28&gt;=MaxScore*80%,IF(H28&gt;=MaxScore*90%,"A","B"),"C"), "F")</f>
        <v>A</v>
      </c>
    </row>
    <row r="29" spans="1:10" x14ac:dyDescent="0.25">
      <c r="A29" s="1" t="s">
        <v>75</v>
      </c>
      <c r="B29" s="1" t="str">
        <f t="shared" si="0"/>
        <v>Hagstreem Janey</v>
      </c>
      <c r="C29" s="1" t="s">
        <v>31</v>
      </c>
      <c r="D29" s="1">
        <v>19</v>
      </c>
      <c r="E29" s="1">
        <v>0</v>
      </c>
      <c r="F29" s="1">
        <v>20</v>
      </c>
      <c r="G29" s="1">
        <v>20</v>
      </c>
      <c r="H29" s="1">
        <f t="shared" si="1"/>
        <v>59</v>
      </c>
      <c r="I29" s="1" t="str">
        <f t="shared" si="2"/>
        <v>P</v>
      </c>
      <c r="J29" s="1" t="str">
        <f>IF(H29&gt;=MaxScore*70%, IF(H29&gt;=MaxScore*80%,IF(H29&gt;=MaxScore*90%,"A","B"),"C"), "F")</f>
        <v>C</v>
      </c>
    </row>
    <row r="30" spans="1:10" x14ac:dyDescent="0.25">
      <c r="A30" s="1" t="s">
        <v>60</v>
      </c>
      <c r="B30" s="1" t="str">
        <f t="shared" si="0"/>
        <v>Hoover Elizabeth</v>
      </c>
      <c r="C30" s="1" t="s">
        <v>16</v>
      </c>
      <c r="D30" s="1">
        <v>18</v>
      </c>
      <c r="E30" s="1">
        <v>19</v>
      </c>
      <c r="F30" s="1">
        <v>20</v>
      </c>
      <c r="G30" s="1">
        <v>19</v>
      </c>
      <c r="H30" s="1">
        <f t="shared" si="1"/>
        <v>76</v>
      </c>
      <c r="I30" s="1" t="str">
        <f t="shared" si="2"/>
        <v>P</v>
      </c>
      <c r="J30" s="1" t="str">
        <f>IF(H30&gt;=MaxScore*70%, IF(H30&gt;=MaxScore*80%,IF(H30&gt;=MaxScore*90%,"A","B"),"C"), "F")</f>
        <v>A</v>
      </c>
    </row>
    <row r="31" spans="1:10" x14ac:dyDescent="0.25">
      <c r="A31" s="1" t="s">
        <v>58</v>
      </c>
      <c r="B31" s="1" t="str">
        <f t="shared" si="0"/>
        <v>Powel Herbert</v>
      </c>
      <c r="C31" s="1" t="s">
        <v>14</v>
      </c>
      <c r="D31" s="1">
        <v>13</v>
      </c>
      <c r="E31" s="1">
        <v>18</v>
      </c>
      <c r="F31" s="1">
        <v>17</v>
      </c>
      <c r="G31" s="1">
        <v>14</v>
      </c>
      <c r="H31" s="1">
        <f t="shared" si="1"/>
        <v>62</v>
      </c>
      <c r="I31" s="1" t="str">
        <f t="shared" si="2"/>
        <v>P</v>
      </c>
      <c r="J31" s="1" t="str">
        <f>IF(H31&gt;=MaxScore*70%, IF(H31&gt;=MaxScore*80%,IF(H31&gt;=MaxScore*90%,"A","B"),"C"), "F")</f>
        <v>C</v>
      </c>
    </row>
    <row r="32" spans="1:10" x14ac:dyDescent="0.25">
      <c r="A32" s="1" t="s">
        <v>82</v>
      </c>
      <c r="B32" s="1" t="str">
        <f t="shared" si="0"/>
        <v>Hunts Nelsen</v>
      </c>
      <c r="C32" s="1" t="s">
        <v>7</v>
      </c>
      <c r="D32" s="1">
        <v>17</v>
      </c>
      <c r="E32" s="1">
        <v>17</v>
      </c>
      <c r="F32" s="1">
        <v>18</v>
      </c>
      <c r="G32" s="1">
        <v>19</v>
      </c>
      <c r="H32" s="1">
        <f t="shared" si="1"/>
        <v>71</v>
      </c>
      <c r="I32" s="1" t="str">
        <f t="shared" si="2"/>
        <v>P</v>
      </c>
      <c r="J32" s="1" t="str">
        <f>IF(H32&gt;=MaxScore*70%, IF(H32&gt;=MaxScore*80%,IF(H32&gt;=MaxScore*90%,"A","B"),"C"), "F")</f>
        <v>B</v>
      </c>
    </row>
    <row r="33" spans="1:10" x14ac:dyDescent="0.25">
      <c r="A33" s="1" t="s">
        <v>50</v>
      </c>
      <c r="B33" s="1" t="str">
        <f t="shared" si="0"/>
        <v>Terwilliger Cecil</v>
      </c>
      <c r="C33" s="1" t="s">
        <v>4</v>
      </c>
      <c r="D33" s="1">
        <v>19</v>
      </c>
      <c r="E33" s="1">
        <v>16</v>
      </c>
      <c r="F33" s="1">
        <v>18</v>
      </c>
      <c r="G33" s="1">
        <v>18</v>
      </c>
      <c r="H33" s="1">
        <f t="shared" si="1"/>
        <v>71</v>
      </c>
      <c r="I33" s="1" t="str">
        <f t="shared" si="2"/>
        <v>P</v>
      </c>
      <c r="J33" s="1" t="str">
        <f>IF(H33&gt;=MaxScore*70%, IF(H33&gt;=MaxScore*80%,IF(H33&gt;=MaxScore*90%,"A","B"),"C"), "F")</f>
        <v>B</v>
      </c>
    </row>
    <row r="34" spans="1:10" x14ac:dyDescent="0.25">
      <c r="A34" s="1" t="s">
        <v>53</v>
      </c>
      <c r="B34" s="1" t="str">
        <f t="shared" si="0"/>
        <v>Stanky Samantha</v>
      </c>
      <c r="C34" s="1" t="s">
        <v>9</v>
      </c>
      <c r="D34" s="1">
        <v>11</v>
      </c>
      <c r="E34" s="1">
        <v>19</v>
      </c>
      <c r="F34" s="1">
        <v>19</v>
      </c>
      <c r="G34" s="1">
        <v>18</v>
      </c>
      <c r="H34" s="1">
        <f t="shared" si="1"/>
        <v>67</v>
      </c>
      <c r="I34" s="1" t="str">
        <f t="shared" si="2"/>
        <v>P</v>
      </c>
      <c r="J34" s="1" t="str">
        <f>IF(H34&gt;=MaxScore*70%, IF(H34&gt;=MaxScore*80%,IF(H34&gt;=MaxScore*90%,"A","B"),"C"), "F")</f>
        <v>B</v>
      </c>
    </row>
    <row r="35" spans="1:10" x14ac:dyDescent="0.25">
      <c r="A35" s="1" t="s">
        <v>69</v>
      </c>
      <c r="B35" s="1" t="str">
        <f t="shared" si="0"/>
        <v>Wiggum Ralph</v>
      </c>
      <c r="C35" s="1" t="s">
        <v>25</v>
      </c>
      <c r="D35" s="1">
        <v>19</v>
      </c>
      <c r="E35" s="1">
        <v>16</v>
      </c>
      <c r="F35" s="1">
        <v>19</v>
      </c>
      <c r="G35" s="1">
        <v>19</v>
      </c>
      <c r="H35" s="1">
        <f t="shared" si="1"/>
        <v>73</v>
      </c>
      <c r="I35" s="1" t="str">
        <f t="shared" si="2"/>
        <v>P</v>
      </c>
      <c r="J35" s="1" t="str">
        <f>IF(H35&gt;=MaxScore*70%, IF(H35&gt;=MaxScore*80%,IF(H35&gt;=MaxScore*90%,"A","B"),"C"), "F")</f>
        <v>A</v>
      </c>
    </row>
    <row r="36" spans="1:10" x14ac:dyDescent="0.25">
      <c r="A36" s="1" t="s">
        <v>67</v>
      </c>
      <c r="B36" s="1" t="str">
        <f t="shared" si="0"/>
        <v>Talmadge Cornelius</v>
      </c>
      <c r="C36" s="1" t="s">
        <v>23</v>
      </c>
      <c r="D36" s="1">
        <v>16</v>
      </c>
      <c r="E36" s="1">
        <v>20</v>
      </c>
      <c r="F36" s="1">
        <v>19</v>
      </c>
      <c r="G36" s="1">
        <v>19</v>
      </c>
      <c r="H36" s="1">
        <f t="shared" si="1"/>
        <v>74</v>
      </c>
      <c r="I36" s="1" t="str">
        <f t="shared" si="2"/>
        <v>P</v>
      </c>
      <c r="J36" s="1" t="str">
        <f>IF(H36&gt;=MaxScore*70%, IF(H36&gt;=MaxScore*80%,IF(H36&gt;=MaxScore*90%,"A","B"),"C"), "F")</f>
        <v>A</v>
      </c>
    </row>
    <row r="37" spans="1:10" x14ac:dyDescent="0.25">
      <c r="A37" s="1" t="s">
        <v>49</v>
      </c>
      <c r="B37" s="1" t="str">
        <f t="shared" si="0"/>
        <v>Flanders Rod</v>
      </c>
      <c r="C37" s="1" t="s">
        <v>3</v>
      </c>
      <c r="D37" s="1">
        <v>20</v>
      </c>
      <c r="E37" s="1">
        <v>19</v>
      </c>
      <c r="F37" s="1">
        <v>20</v>
      </c>
      <c r="G37" s="1">
        <v>20</v>
      </c>
      <c r="H37" s="1">
        <f t="shared" si="1"/>
        <v>79</v>
      </c>
      <c r="I37" s="1" t="str">
        <f t="shared" si="2"/>
        <v>P</v>
      </c>
      <c r="J37" s="1" t="str">
        <f>IF(H37&gt;=MaxScore*70%, IF(H37&gt;=MaxScore*80%,IF(H37&gt;=MaxScore*90%,"A","B"),"C"), "F")</f>
        <v>A</v>
      </c>
    </row>
    <row r="38" spans="1:10" x14ac:dyDescent="0.25">
      <c r="A38" s="1" t="s">
        <v>62</v>
      </c>
      <c r="B38" s="1" t="str">
        <f t="shared" si="0"/>
        <v>Taylor Alison</v>
      </c>
      <c r="C38" s="1" t="s">
        <v>18</v>
      </c>
      <c r="D38" s="1">
        <v>18</v>
      </c>
      <c r="E38" s="1">
        <v>19</v>
      </c>
      <c r="F38" s="1">
        <v>16</v>
      </c>
      <c r="G38" s="1">
        <v>20</v>
      </c>
      <c r="H38" s="1">
        <f t="shared" si="1"/>
        <v>73</v>
      </c>
      <c r="I38" s="1" t="str">
        <f t="shared" si="2"/>
        <v>P</v>
      </c>
      <c r="J38" s="1" t="str">
        <f>IF(H38&gt;=MaxScore*70%, IF(H38&gt;=MaxScore*80%,IF(H38&gt;=MaxScore*90%,"A","B"),"C"), "F")</f>
        <v>A</v>
      </c>
    </row>
    <row r="39" spans="1:10" x14ac:dyDescent="0.25">
      <c r="A39" s="1" t="s">
        <v>68</v>
      </c>
      <c r="B39" s="1" t="str">
        <f t="shared" si="0"/>
        <v>Prince Martin</v>
      </c>
      <c r="C39" s="1" t="s">
        <v>24</v>
      </c>
      <c r="D39" s="1">
        <v>16</v>
      </c>
      <c r="E39" s="1">
        <v>15</v>
      </c>
      <c r="F39" s="1">
        <v>19</v>
      </c>
      <c r="G39" s="1">
        <v>19</v>
      </c>
      <c r="H39" s="1">
        <f t="shared" si="1"/>
        <v>69</v>
      </c>
      <c r="I39" s="1" t="str">
        <f t="shared" si="2"/>
        <v>P</v>
      </c>
      <c r="J39" s="1" t="str">
        <f>IF(H39&gt;=MaxScore*70%, IF(H39&gt;=MaxScore*80%,IF(H39&gt;=MaxScore*90%,"A","B"),"C"), "F")</f>
        <v>B</v>
      </c>
    </row>
    <row r="40" spans="1:10" x14ac:dyDescent="0.25">
      <c r="A40" s="1" t="s">
        <v>52</v>
      </c>
      <c r="B40" s="1" t="str">
        <f t="shared" si="0"/>
        <v>Alger Langdon</v>
      </c>
      <c r="C40" s="1" t="s">
        <v>6</v>
      </c>
      <c r="D40" s="1">
        <v>20</v>
      </c>
      <c r="E40" s="1">
        <v>19</v>
      </c>
      <c r="F40" s="1">
        <v>19</v>
      </c>
      <c r="G40" s="1">
        <v>16</v>
      </c>
      <c r="H40" s="1">
        <f t="shared" si="1"/>
        <v>74</v>
      </c>
      <c r="I40" s="1" t="str">
        <f t="shared" si="2"/>
        <v>P</v>
      </c>
      <c r="J40" s="1" t="str">
        <f>IF(H40&gt;=MaxScore*70%, IF(H40&gt;=MaxScore*80%,IF(H40&gt;=MaxScore*90%,"A","B"),"C"), "F")</f>
        <v>A</v>
      </c>
    </row>
    <row r="42" spans="1:10" s="2" customFormat="1" x14ac:dyDescent="0.25">
      <c r="A42" s="2" t="s">
        <v>86</v>
      </c>
      <c r="D42" s="2">
        <f>SUM(D2:D40)/ROWS(D2:D40)</f>
        <v>15.717948717948717</v>
      </c>
      <c r="E42" s="2">
        <f t="shared" ref="E42:H42" si="3">SUM(E2:E40)/ROWS(E2:E40)</f>
        <v>16.282051282051281</v>
      </c>
      <c r="F42" s="2">
        <f t="shared" si="3"/>
        <v>15.871794871794872</v>
      </c>
      <c r="G42" s="2">
        <f t="shared" si="3"/>
        <v>16.666666666666668</v>
      </c>
      <c r="H42" s="2">
        <f t="shared" si="3"/>
        <v>64.538461538461533</v>
      </c>
    </row>
    <row r="43" spans="1:10" s="2" customFormat="1" x14ac:dyDescent="0.25">
      <c r="A43" s="2" t="s">
        <v>85</v>
      </c>
      <c r="D43" s="2">
        <f>SUM(D2:D40)/COUNT(D2:D40)</f>
        <v>15.717948717948717</v>
      </c>
      <c r="E43" s="2">
        <f t="shared" ref="E43:H43" si="4">SUM(E2:E40)/COUNT(E2:E40)</f>
        <v>16.282051282051281</v>
      </c>
      <c r="F43" s="2">
        <f t="shared" si="4"/>
        <v>16.72972972972973</v>
      </c>
      <c r="G43" s="2">
        <f t="shared" si="4"/>
        <v>16.666666666666668</v>
      </c>
      <c r="H43" s="2">
        <f t="shared" si="4"/>
        <v>64.538461538461533</v>
      </c>
    </row>
    <row r="44" spans="1:10" s="2" customFormat="1" x14ac:dyDescent="0.25">
      <c r="A44" s="2" t="s">
        <v>84</v>
      </c>
      <c r="D44" s="2">
        <f>AVERAGE(D2:D40)</f>
        <v>15.717948717948717</v>
      </c>
      <c r="E44" s="2">
        <f t="shared" ref="E44:H44" si="5">AVERAGE(E2:E40)</f>
        <v>16.282051282051281</v>
      </c>
      <c r="F44" s="2">
        <f t="shared" si="5"/>
        <v>16.72972972972973</v>
      </c>
      <c r="G44" s="2">
        <f t="shared" si="5"/>
        <v>16.666666666666668</v>
      </c>
      <c r="H44" s="2">
        <f t="shared" si="5"/>
        <v>64.538461538461533</v>
      </c>
    </row>
    <row r="45" spans="1:10" s="2" customFormat="1" x14ac:dyDescent="0.25">
      <c r="A45" s="2" t="s">
        <v>87</v>
      </c>
      <c r="D45" s="2">
        <f>STDEV(D2:D40)</f>
        <v>3.1784530990033648</v>
      </c>
      <c r="E45" s="2">
        <f t="shared" ref="E45:H45" si="6">STDEV(E2:E40)</f>
        <v>3.9400021236216412</v>
      </c>
      <c r="F45" s="2">
        <f t="shared" si="6"/>
        <v>2.6315252088712557</v>
      </c>
      <c r="G45" s="2">
        <f t="shared" si="6"/>
        <v>3.1232012366980557</v>
      </c>
      <c r="H45" s="2">
        <f t="shared" si="6"/>
        <v>9.3719799454099402</v>
      </c>
    </row>
  </sheetData>
  <conditionalFormatting sqref="A2:B40">
    <cfRule type="expression" dxfId="5" priority="4">
      <formula>J2 = "A"</formula>
    </cfRule>
    <cfRule type="expression" dxfId="4" priority="5">
      <formula>J2 = "F"</formula>
    </cfRule>
    <cfRule type="expression" priority="6">
      <formula>"I2 = F"</formula>
    </cfRule>
  </conditionalFormatting>
  <conditionalFormatting sqref="B2:B40">
    <cfRule type="expression" dxfId="2" priority="3">
      <formula>J2 = "F"</formula>
    </cfRule>
    <cfRule type="expression" priority="2">
      <formula>J2 = "A"</formula>
    </cfRule>
    <cfRule type="expression" dxfId="1" priority="1">
      <formula>J2 = "A"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2" workbookViewId="0">
      <selection activeCell="D41" sqref="D41"/>
    </sheetView>
  </sheetViews>
  <sheetFormatPr defaultRowHeight="15" x14ac:dyDescent="0.25"/>
  <sheetData>
    <row r="1" spans="1:2" x14ac:dyDescent="0.25">
      <c r="A1" s="1">
        <v>79</v>
      </c>
      <c r="B1" s="3">
        <f>A1/MaxScore</f>
        <v>0.98750000000000004</v>
      </c>
    </row>
    <row r="2" spans="1:2" x14ac:dyDescent="0.25">
      <c r="A2" s="1">
        <v>79</v>
      </c>
      <c r="B2" s="3">
        <f t="shared" ref="B2:B39" si="0">A2/MaxScore</f>
        <v>0.98750000000000004</v>
      </c>
    </row>
    <row r="3" spans="1:2" x14ac:dyDescent="0.25">
      <c r="A3" s="1">
        <v>77</v>
      </c>
      <c r="B3" s="3">
        <f t="shared" si="0"/>
        <v>0.96250000000000002</v>
      </c>
    </row>
    <row r="4" spans="1:2" x14ac:dyDescent="0.25">
      <c r="A4" s="1">
        <v>76</v>
      </c>
      <c r="B4" s="3">
        <f t="shared" si="0"/>
        <v>0.95</v>
      </c>
    </row>
    <row r="5" spans="1:2" x14ac:dyDescent="0.25">
      <c r="A5" s="1">
        <v>74</v>
      </c>
      <c r="B5" s="3">
        <f t="shared" si="0"/>
        <v>0.92500000000000004</v>
      </c>
    </row>
    <row r="6" spans="1:2" x14ac:dyDescent="0.25">
      <c r="A6" s="1">
        <v>74</v>
      </c>
      <c r="B6" s="3">
        <f t="shared" si="0"/>
        <v>0.92500000000000004</v>
      </c>
    </row>
    <row r="7" spans="1:2" x14ac:dyDescent="0.25">
      <c r="A7" s="1">
        <v>74</v>
      </c>
      <c r="B7" s="3">
        <f t="shared" si="0"/>
        <v>0.92500000000000004</v>
      </c>
    </row>
    <row r="8" spans="1:2" x14ac:dyDescent="0.25">
      <c r="A8" s="1">
        <v>73</v>
      </c>
      <c r="B8" s="3">
        <f t="shared" si="0"/>
        <v>0.91249999999999998</v>
      </c>
    </row>
    <row r="9" spans="1:2" x14ac:dyDescent="0.25">
      <c r="A9" s="1">
        <v>73</v>
      </c>
      <c r="B9" s="3">
        <f t="shared" si="0"/>
        <v>0.91249999999999998</v>
      </c>
    </row>
    <row r="10" spans="1:2" x14ac:dyDescent="0.25">
      <c r="A10" s="1">
        <v>72</v>
      </c>
      <c r="B10" s="3">
        <f t="shared" si="0"/>
        <v>0.9</v>
      </c>
    </row>
    <row r="11" spans="1:2" x14ac:dyDescent="0.25">
      <c r="A11" s="1">
        <v>72</v>
      </c>
      <c r="B11" s="3">
        <f t="shared" si="0"/>
        <v>0.9</v>
      </c>
    </row>
    <row r="12" spans="1:2" x14ac:dyDescent="0.25">
      <c r="A12" s="1">
        <v>71</v>
      </c>
      <c r="B12" s="3">
        <f t="shared" si="0"/>
        <v>0.88749999999999996</v>
      </c>
    </row>
    <row r="13" spans="1:2" x14ac:dyDescent="0.25">
      <c r="A13" s="1">
        <v>71</v>
      </c>
      <c r="B13" s="3">
        <f t="shared" si="0"/>
        <v>0.88749999999999996</v>
      </c>
    </row>
    <row r="14" spans="1:2" x14ac:dyDescent="0.25">
      <c r="A14" s="1">
        <v>71</v>
      </c>
      <c r="B14" s="3">
        <f t="shared" si="0"/>
        <v>0.88749999999999996</v>
      </c>
    </row>
    <row r="15" spans="1:2" x14ac:dyDescent="0.25">
      <c r="A15" s="1">
        <v>70</v>
      </c>
      <c r="B15" s="3">
        <f t="shared" si="0"/>
        <v>0.875</v>
      </c>
    </row>
    <row r="16" spans="1:2" x14ac:dyDescent="0.25">
      <c r="A16" s="1">
        <v>69</v>
      </c>
      <c r="B16" s="3">
        <f t="shared" si="0"/>
        <v>0.86250000000000004</v>
      </c>
    </row>
    <row r="17" spans="1:2" x14ac:dyDescent="0.25">
      <c r="A17" s="1">
        <v>69</v>
      </c>
      <c r="B17" s="3">
        <f t="shared" si="0"/>
        <v>0.86250000000000004</v>
      </c>
    </row>
    <row r="18" spans="1:2" x14ac:dyDescent="0.25">
      <c r="A18" s="1">
        <v>67</v>
      </c>
      <c r="B18" s="3">
        <f t="shared" si="0"/>
        <v>0.83750000000000002</v>
      </c>
    </row>
    <row r="19" spans="1:2" x14ac:dyDescent="0.25">
      <c r="A19" s="1">
        <v>67</v>
      </c>
      <c r="B19" s="3">
        <f t="shared" si="0"/>
        <v>0.83750000000000002</v>
      </c>
    </row>
    <row r="20" spans="1:2" x14ac:dyDescent="0.25">
      <c r="A20" s="1">
        <v>67</v>
      </c>
      <c r="B20" s="3">
        <f t="shared" si="0"/>
        <v>0.83750000000000002</v>
      </c>
    </row>
    <row r="21" spans="1:2" x14ac:dyDescent="0.25">
      <c r="A21" s="1">
        <v>63</v>
      </c>
      <c r="B21" s="3">
        <f t="shared" si="0"/>
        <v>0.78749999999999998</v>
      </c>
    </row>
    <row r="22" spans="1:2" x14ac:dyDescent="0.25">
      <c r="A22" s="1">
        <v>62</v>
      </c>
      <c r="B22" s="3">
        <f t="shared" si="0"/>
        <v>0.77500000000000002</v>
      </c>
    </row>
    <row r="23" spans="1:2" x14ac:dyDescent="0.25">
      <c r="A23" s="1">
        <v>62</v>
      </c>
      <c r="B23" s="3">
        <f t="shared" si="0"/>
        <v>0.77500000000000002</v>
      </c>
    </row>
    <row r="24" spans="1:2" x14ac:dyDescent="0.25">
      <c r="A24" s="1">
        <v>61</v>
      </c>
      <c r="B24" s="3">
        <f t="shared" si="0"/>
        <v>0.76249999999999996</v>
      </c>
    </row>
    <row r="25" spans="1:2" x14ac:dyDescent="0.25">
      <c r="A25" s="1">
        <v>61</v>
      </c>
      <c r="B25" s="3">
        <f t="shared" si="0"/>
        <v>0.76249999999999996</v>
      </c>
    </row>
    <row r="26" spans="1:2" x14ac:dyDescent="0.25">
      <c r="A26" s="1">
        <v>60</v>
      </c>
      <c r="B26" s="3">
        <f t="shared" si="0"/>
        <v>0.75</v>
      </c>
    </row>
    <row r="27" spans="1:2" x14ac:dyDescent="0.25">
      <c r="A27" s="1">
        <v>60</v>
      </c>
      <c r="B27" s="3">
        <f t="shared" si="0"/>
        <v>0.75</v>
      </c>
    </row>
    <row r="28" spans="1:2" x14ac:dyDescent="0.25">
      <c r="A28" s="1">
        <v>60</v>
      </c>
      <c r="B28" s="3">
        <f t="shared" si="0"/>
        <v>0.75</v>
      </c>
    </row>
    <row r="29" spans="1:2" x14ac:dyDescent="0.25">
      <c r="A29" s="1">
        <v>59</v>
      </c>
      <c r="B29" s="3">
        <f t="shared" si="0"/>
        <v>0.73750000000000004</v>
      </c>
    </row>
    <row r="30" spans="1:2" x14ac:dyDescent="0.25">
      <c r="A30" s="1">
        <v>59</v>
      </c>
      <c r="B30" s="3">
        <f t="shared" si="0"/>
        <v>0.73750000000000004</v>
      </c>
    </row>
    <row r="31" spans="1:2" x14ac:dyDescent="0.25">
      <c r="A31" s="1">
        <v>59</v>
      </c>
      <c r="B31" s="3">
        <f t="shared" si="0"/>
        <v>0.73750000000000004</v>
      </c>
    </row>
    <row r="32" spans="1:2" x14ac:dyDescent="0.25">
      <c r="A32" s="1">
        <v>58</v>
      </c>
      <c r="B32" s="3">
        <f t="shared" si="0"/>
        <v>0.72499999999999998</v>
      </c>
    </row>
    <row r="33" spans="1:2" x14ac:dyDescent="0.25">
      <c r="A33" s="1">
        <v>58</v>
      </c>
      <c r="B33" s="3">
        <f t="shared" si="0"/>
        <v>0.72499999999999998</v>
      </c>
    </row>
    <row r="34" spans="1:2" x14ac:dyDescent="0.25">
      <c r="A34" s="1">
        <v>53</v>
      </c>
      <c r="B34" s="3">
        <f t="shared" si="0"/>
        <v>0.66249999999999998</v>
      </c>
    </row>
    <row r="35" spans="1:2" x14ac:dyDescent="0.25">
      <c r="A35" s="1">
        <v>50</v>
      </c>
      <c r="B35" s="3">
        <f t="shared" si="0"/>
        <v>0.625</v>
      </c>
    </row>
    <row r="36" spans="1:2" x14ac:dyDescent="0.25">
      <c r="A36" s="1">
        <v>49</v>
      </c>
      <c r="B36" s="3">
        <f t="shared" si="0"/>
        <v>0.61250000000000004</v>
      </c>
    </row>
    <row r="37" spans="1:2" x14ac:dyDescent="0.25">
      <c r="A37" s="1">
        <v>46</v>
      </c>
      <c r="B37" s="3">
        <f t="shared" si="0"/>
        <v>0.57499999999999996</v>
      </c>
    </row>
    <row r="38" spans="1:2" x14ac:dyDescent="0.25">
      <c r="A38" s="1">
        <v>46</v>
      </c>
      <c r="B38" s="3">
        <f t="shared" si="0"/>
        <v>0.57499999999999996</v>
      </c>
    </row>
    <row r="39" spans="1:2" x14ac:dyDescent="0.25">
      <c r="A39" s="1">
        <v>46</v>
      </c>
      <c r="B39" s="3">
        <f t="shared" si="0"/>
        <v>0.57499999999999996</v>
      </c>
    </row>
  </sheetData>
  <sortState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41" sqref="D41"/>
    </sheetView>
  </sheetViews>
  <sheetFormatPr defaultRowHeight="15" x14ac:dyDescent="0.25"/>
  <cols>
    <col min="3" max="3" width="13.140625" bestFit="1" customWidth="1"/>
    <col min="4" max="4" width="15.42578125" bestFit="1" customWidth="1"/>
  </cols>
  <sheetData>
    <row r="1" spans="1:4" x14ac:dyDescent="0.25">
      <c r="A1" s="1" t="s">
        <v>89</v>
      </c>
    </row>
    <row r="2" spans="1:4" x14ac:dyDescent="0.25">
      <c r="A2" s="1" t="s">
        <v>90</v>
      </c>
      <c r="C2" s="4" t="s">
        <v>94</v>
      </c>
      <c r="D2" t="s">
        <v>96</v>
      </c>
    </row>
    <row r="3" spans="1:4" x14ac:dyDescent="0.25">
      <c r="A3" s="1" t="s">
        <v>91</v>
      </c>
      <c r="C3" s="5" t="s">
        <v>92</v>
      </c>
      <c r="D3" s="6">
        <v>11</v>
      </c>
    </row>
    <row r="4" spans="1:4" x14ac:dyDescent="0.25">
      <c r="A4" s="1" t="s">
        <v>92</v>
      </c>
      <c r="C4" s="5" t="s">
        <v>93</v>
      </c>
      <c r="D4" s="6">
        <v>9</v>
      </c>
    </row>
    <row r="5" spans="1:4" x14ac:dyDescent="0.25">
      <c r="A5" s="1" t="s">
        <v>93</v>
      </c>
      <c r="C5" s="5" t="s">
        <v>91</v>
      </c>
      <c r="D5" s="6">
        <v>13</v>
      </c>
    </row>
    <row r="6" spans="1:4" x14ac:dyDescent="0.25">
      <c r="A6" s="1" t="s">
        <v>91</v>
      </c>
      <c r="C6" s="5" t="s">
        <v>90</v>
      </c>
      <c r="D6" s="6">
        <v>6</v>
      </c>
    </row>
    <row r="7" spans="1:4" x14ac:dyDescent="0.25">
      <c r="A7" s="1" t="s">
        <v>92</v>
      </c>
      <c r="C7" s="5" t="s">
        <v>95</v>
      </c>
      <c r="D7" s="6">
        <v>39</v>
      </c>
    </row>
    <row r="8" spans="1:4" x14ac:dyDescent="0.25">
      <c r="A8" s="1" t="s">
        <v>90</v>
      </c>
    </row>
    <row r="9" spans="1:4" x14ac:dyDescent="0.25">
      <c r="A9" s="1" t="s">
        <v>90</v>
      </c>
    </row>
    <row r="10" spans="1:4" x14ac:dyDescent="0.25">
      <c r="A10" s="1" t="s">
        <v>91</v>
      </c>
    </row>
    <row r="11" spans="1:4" x14ac:dyDescent="0.25">
      <c r="A11" s="1" t="s">
        <v>90</v>
      </c>
    </row>
    <row r="12" spans="1:4" x14ac:dyDescent="0.25">
      <c r="A12" s="1" t="s">
        <v>91</v>
      </c>
    </row>
    <row r="13" spans="1:4" x14ac:dyDescent="0.25">
      <c r="A13" s="1" t="s">
        <v>92</v>
      </c>
    </row>
    <row r="14" spans="1:4" x14ac:dyDescent="0.25">
      <c r="A14" s="1" t="s">
        <v>90</v>
      </c>
    </row>
    <row r="15" spans="1:4" x14ac:dyDescent="0.25">
      <c r="A15" s="1" t="s">
        <v>91</v>
      </c>
    </row>
    <row r="16" spans="1:4" x14ac:dyDescent="0.25">
      <c r="A16" s="1" t="s">
        <v>91</v>
      </c>
    </row>
    <row r="17" spans="1:1" x14ac:dyDescent="0.25">
      <c r="A17" s="1" t="s">
        <v>91</v>
      </c>
    </row>
    <row r="18" spans="1:1" x14ac:dyDescent="0.25">
      <c r="A18" s="1" t="s">
        <v>90</v>
      </c>
    </row>
    <row r="19" spans="1:1" x14ac:dyDescent="0.25">
      <c r="A19" s="1" t="s">
        <v>93</v>
      </c>
    </row>
    <row r="20" spans="1:1" x14ac:dyDescent="0.25">
      <c r="A20" s="1" t="s">
        <v>92</v>
      </c>
    </row>
    <row r="21" spans="1:1" x14ac:dyDescent="0.25">
      <c r="A21" s="1" t="s">
        <v>91</v>
      </c>
    </row>
    <row r="22" spans="1:1" x14ac:dyDescent="0.25">
      <c r="A22" s="1" t="s">
        <v>91</v>
      </c>
    </row>
    <row r="23" spans="1:1" x14ac:dyDescent="0.25">
      <c r="A23" s="1" t="s">
        <v>93</v>
      </c>
    </row>
    <row r="24" spans="1:1" x14ac:dyDescent="0.25">
      <c r="A24" s="1" t="s">
        <v>91</v>
      </c>
    </row>
    <row r="25" spans="1:1" x14ac:dyDescent="0.25">
      <c r="A25" s="1" t="s">
        <v>91</v>
      </c>
    </row>
    <row r="26" spans="1:1" x14ac:dyDescent="0.25">
      <c r="A26" s="1" t="s">
        <v>93</v>
      </c>
    </row>
    <row r="27" spans="1:1" x14ac:dyDescent="0.25">
      <c r="A27" s="1" t="s">
        <v>93</v>
      </c>
    </row>
    <row r="28" spans="1:1" x14ac:dyDescent="0.25">
      <c r="A28" s="1" t="s">
        <v>92</v>
      </c>
    </row>
    <row r="29" spans="1:1" x14ac:dyDescent="0.25">
      <c r="A29" s="1" t="s">
        <v>91</v>
      </c>
    </row>
    <row r="30" spans="1:1" x14ac:dyDescent="0.25">
      <c r="A30" s="1" t="s">
        <v>92</v>
      </c>
    </row>
    <row r="31" spans="1:1" x14ac:dyDescent="0.25">
      <c r="A31" s="1" t="s">
        <v>91</v>
      </c>
    </row>
    <row r="32" spans="1:1" x14ac:dyDescent="0.25">
      <c r="A32" s="1" t="s">
        <v>93</v>
      </c>
    </row>
    <row r="33" spans="1:1" x14ac:dyDescent="0.25">
      <c r="A33" s="1" t="s">
        <v>93</v>
      </c>
    </row>
    <row r="34" spans="1:1" x14ac:dyDescent="0.25">
      <c r="A34" s="1" t="s">
        <v>93</v>
      </c>
    </row>
    <row r="35" spans="1:1" x14ac:dyDescent="0.25">
      <c r="A35" s="1" t="s">
        <v>92</v>
      </c>
    </row>
    <row r="36" spans="1:1" x14ac:dyDescent="0.25">
      <c r="A36" s="1" t="s">
        <v>92</v>
      </c>
    </row>
    <row r="37" spans="1:1" x14ac:dyDescent="0.25">
      <c r="A37" s="1" t="s">
        <v>92</v>
      </c>
    </row>
    <row r="38" spans="1:1" x14ac:dyDescent="0.25">
      <c r="A38" s="1" t="s">
        <v>92</v>
      </c>
    </row>
    <row r="39" spans="1:1" x14ac:dyDescent="0.25">
      <c r="A39" s="1" t="s">
        <v>93</v>
      </c>
    </row>
    <row r="40" spans="1:1" x14ac:dyDescent="0.25">
      <c r="A40" s="1" t="s">
        <v>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cg3wej Data</vt:lpstr>
      <vt:lpstr>Totals Chart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2018-01-24T02:39:43Z</dcterms:created>
  <dcterms:modified xsi:type="dcterms:W3CDTF">2018-01-24T04:26:03Z</dcterms:modified>
</cp:coreProperties>
</file>