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_FOLDER\EBS_PCOD\2022_ASSESSMENT\NOVEMBER_MODELS\VAST_FILES\VAST_CPUE_INDEX\"/>
    </mc:Choice>
  </mc:AlternateContent>
  <bookViews>
    <workbookView xWindow="0" yWindow="0" windowWidth="16200" windowHeight="24300" activeTab="1"/>
  </bookViews>
  <sheets>
    <sheet name="Index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I28" i="2" l="1"/>
  <c r="J2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" i="2"/>
</calcChain>
</file>

<file path=xl/sharedStrings.xml><?xml version="1.0" encoding="utf-8"?>
<sst xmlns="http://schemas.openxmlformats.org/spreadsheetml/2006/main" count="70" uniqueCount="14">
  <si>
    <t>Time</t>
  </si>
  <si>
    <t>Stratum</t>
  </si>
  <si>
    <t>Units</t>
  </si>
  <si>
    <t>Estimate</t>
  </si>
  <si>
    <t>Std. Error for Estimate</t>
  </si>
  <si>
    <t>Std. Error for ln(Estimate)</t>
  </si>
  <si>
    <t>Stratum_1</t>
  </si>
  <si>
    <t xml:space="preserve"> [km^2]</t>
  </si>
  <si>
    <t>Model_2021</t>
  </si>
  <si>
    <t>MODEL_2021SD</t>
  </si>
  <si>
    <t>Model_2022</t>
  </si>
  <si>
    <t>Model_2022_SD</t>
  </si>
  <si>
    <t>YEAR</t>
  </si>
  <si>
    <t>Model_2022SD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</si>
</sst>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2021 Est.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numCache>
            </c:numRef>
          </c:xVal>
          <c:yVal>
            <c:numRef>
              <c:f>Sheet1!$B$2:$B$27</c:f>
              <c:numCache>
                <c:formatCode>General</c:formatCode>
                <c:ptCount val="26"/>
                <c:pt idx="0">
                  <c:v>54.798999999999999</c:v>
                </c:pt>
                <c:pt idx="1">
                  <c:v>57.798000000000002</c:v>
                </c:pt>
                <c:pt idx="2">
                  <c:v>47.350999999999999</c:v>
                </c:pt>
                <c:pt idx="3">
                  <c:v>42.046999999999997</c:v>
                </c:pt>
                <c:pt idx="4">
                  <c:v>50.960999999999999</c:v>
                </c:pt>
                <c:pt idx="5">
                  <c:v>37.634999999999998</c:v>
                </c:pt>
                <c:pt idx="6">
                  <c:v>50.366</c:v>
                </c:pt>
                <c:pt idx="7">
                  <c:v>39.35</c:v>
                </c:pt>
                <c:pt idx="8">
                  <c:v>39.587000000000003</c:v>
                </c:pt>
                <c:pt idx="9">
                  <c:v>37.14</c:v>
                </c:pt>
                <c:pt idx="10">
                  <c:v>42.808999999999997</c:v>
                </c:pt>
                <c:pt idx="11">
                  <c:v>43.094000000000001</c:v>
                </c:pt>
                <c:pt idx="12">
                  <c:v>43.5</c:v>
                </c:pt>
                <c:pt idx="13">
                  <c:v>45.814999999999998</c:v>
                </c:pt>
                <c:pt idx="14">
                  <c:v>50.542000000000002</c:v>
                </c:pt>
                <c:pt idx="15">
                  <c:v>49.651000000000003</c:v>
                </c:pt>
                <c:pt idx="16">
                  <c:v>51.125999999999998</c:v>
                </c:pt>
                <c:pt idx="17">
                  <c:v>48.393999999999998</c:v>
                </c:pt>
                <c:pt idx="18">
                  <c:v>38.582000000000001</c:v>
                </c:pt>
                <c:pt idx="19">
                  <c:v>37.356000000000002</c:v>
                </c:pt>
                <c:pt idx="20">
                  <c:v>45.22</c:v>
                </c:pt>
                <c:pt idx="21">
                  <c:v>40.084000000000003</c:v>
                </c:pt>
                <c:pt idx="22">
                  <c:v>49.43</c:v>
                </c:pt>
                <c:pt idx="23">
                  <c:v>42.603999999999999</c:v>
                </c:pt>
                <c:pt idx="24">
                  <c:v>40.923000000000002</c:v>
                </c:pt>
                <c:pt idx="25">
                  <c:v>37.064999999999998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84-49E9-B746-0E6A8201DABF}"/>
            </c:ext>
          </c:extLst>
        </c:ser>
        <c:ser>
          <c:idx val="1"/>
          <c:order val="1"/>
          <c:tx>
            <c:v>2022 Est.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</c:numCache>
            </c:numRef>
          </c:xVal>
          <c:yVal>
            <c:numRef>
              <c:f>Sheet1!$G$2:$G$28</c:f>
              <c:numCache>
                <c:formatCode>0.000</c:formatCode>
                <c:ptCount val="27"/>
                <c:pt idx="0">
                  <c:v>61.555119251825403</c:v>
                </c:pt>
                <c:pt idx="1">
                  <c:v>66.18590417515</c:v>
                </c:pt>
                <c:pt idx="2">
                  <c:v>54.007498194932801</c:v>
                </c:pt>
                <c:pt idx="3">
                  <c:v>47.852154934285998</c:v>
                </c:pt>
                <c:pt idx="4">
                  <c:v>57.484207047750999</c:v>
                </c:pt>
                <c:pt idx="5">
                  <c:v>42.951442840074904</c:v>
                </c:pt>
                <c:pt idx="6">
                  <c:v>57.874389604252301</c:v>
                </c:pt>
                <c:pt idx="7">
                  <c:v>44.034349258494899</c:v>
                </c:pt>
                <c:pt idx="8">
                  <c:v>44.302034650673399</c:v>
                </c:pt>
                <c:pt idx="9">
                  <c:v>42.041944794566298</c:v>
                </c:pt>
                <c:pt idx="10">
                  <c:v>48.206224511086496</c:v>
                </c:pt>
                <c:pt idx="11">
                  <c:v>49.488331077669599</c:v>
                </c:pt>
                <c:pt idx="12">
                  <c:v>49.345210271868794</c:v>
                </c:pt>
                <c:pt idx="13">
                  <c:v>50.718895092387697</c:v>
                </c:pt>
                <c:pt idx="14">
                  <c:v>57.248954941093501</c:v>
                </c:pt>
                <c:pt idx="15">
                  <c:v>56.277971749741198</c:v>
                </c:pt>
                <c:pt idx="16">
                  <c:v>57.625879564167597</c:v>
                </c:pt>
                <c:pt idx="17">
                  <c:v>55.745422247349403</c:v>
                </c:pt>
                <c:pt idx="18">
                  <c:v>44.066184006574005</c:v>
                </c:pt>
                <c:pt idx="19">
                  <c:v>43.284819852935499</c:v>
                </c:pt>
                <c:pt idx="20">
                  <c:v>52.805915876033097</c:v>
                </c:pt>
                <c:pt idx="21">
                  <c:v>46.191337457244103</c:v>
                </c:pt>
                <c:pt idx="22">
                  <c:v>56.879768881846104</c:v>
                </c:pt>
                <c:pt idx="23">
                  <c:v>48.237846303685004</c:v>
                </c:pt>
                <c:pt idx="24">
                  <c:v>46.945269332806099</c:v>
                </c:pt>
                <c:pt idx="25">
                  <c:v>42.388734684167105</c:v>
                </c:pt>
                <c:pt idx="26">
                  <c:v>48.827340832479202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84-49E9-B746-0E6A8201DABF}"/>
            </c:ext>
          </c:extLst>
        </c:ser>
        <c:ser>
          <c:idx val="2"/>
          <c:order val="2"/>
          <c:tx>
            <c:v>2021_hi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numCache>
            </c:numRef>
          </c:xVal>
          <c:yVal>
            <c:numRef>
              <c:f>Sheet1!$E$2:$E$27</c:f>
              <c:numCache>
                <c:formatCode>General</c:formatCode>
                <c:ptCount val="26"/>
                <c:pt idx="0">
                  <c:v>58.665617439999998</c:v>
                </c:pt>
                <c:pt idx="1">
                  <c:v>62.669215440000002</c:v>
                </c:pt>
                <c:pt idx="2">
                  <c:v>50.69208656</c:v>
                </c:pt>
                <c:pt idx="3">
                  <c:v>44.766599959999994</c:v>
                </c:pt>
                <c:pt idx="4">
                  <c:v>54.656691719999998</c:v>
                </c:pt>
                <c:pt idx="5">
                  <c:v>40.364290199999999</c:v>
                </c:pt>
                <c:pt idx="6">
                  <c:v>54.709563840000001</c:v>
                </c:pt>
                <c:pt idx="7">
                  <c:v>41.123898000000004</c:v>
                </c:pt>
                <c:pt idx="8">
                  <c:v>41.138810400000004</c:v>
                </c:pt>
                <c:pt idx="9">
                  <c:v>38.595888000000002</c:v>
                </c:pt>
                <c:pt idx="10">
                  <c:v>45.66179176</c:v>
                </c:pt>
                <c:pt idx="11">
                  <c:v>45.290070239999999</c:v>
                </c:pt>
                <c:pt idx="12">
                  <c:v>45.887279999999997</c:v>
                </c:pt>
                <c:pt idx="13">
                  <c:v>48.5987194</c:v>
                </c:pt>
                <c:pt idx="14">
                  <c:v>53.5138696</c:v>
                </c:pt>
                <c:pt idx="15">
                  <c:v>53.057058600000005</c:v>
                </c:pt>
                <c:pt idx="16">
                  <c:v>54.533036639999999</c:v>
                </c:pt>
                <c:pt idx="17">
                  <c:v>51.334419439999998</c:v>
                </c:pt>
                <c:pt idx="18">
                  <c:v>40.92624232</c:v>
                </c:pt>
                <c:pt idx="19">
                  <c:v>39.845403840000003</c:v>
                </c:pt>
                <c:pt idx="20">
                  <c:v>47.613042399999998</c:v>
                </c:pt>
                <c:pt idx="21">
                  <c:v>41.969551360000004</c:v>
                </c:pt>
                <c:pt idx="22">
                  <c:v>52.530249599999998</c:v>
                </c:pt>
                <c:pt idx="23">
                  <c:v>46.528680479999998</c:v>
                </c:pt>
                <c:pt idx="24">
                  <c:v>44.692826760000003</c:v>
                </c:pt>
                <c:pt idx="25">
                  <c:v>40.334132999999994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84-49E9-B746-0E6A8201DABF}"/>
            </c:ext>
          </c:extLst>
        </c:ser>
        <c:ser>
          <c:idx val="3"/>
          <c:order val="3"/>
          <c:tx>
            <c:v>2021_lo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numCache>
            </c:numRef>
          </c:xVal>
          <c:yVal>
            <c:numRef>
              <c:f>Sheet1!$D$2:$D$27</c:f>
              <c:numCache>
                <c:formatCode>General</c:formatCode>
                <c:ptCount val="26"/>
                <c:pt idx="0">
                  <c:v>50.932382560000001</c:v>
                </c:pt>
                <c:pt idx="1">
                  <c:v>52.926784560000002</c:v>
                </c:pt>
                <c:pt idx="2">
                  <c:v>44.009913439999998</c:v>
                </c:pt>
                <c:pt idx="3">
                  <c:v>39.327400040000001</c:v>
                </c:pt>
                <c:pt idx="4">
                  <c:v>47.265308279999999</c:v>
                </c:pt>
                <c:pt idx="5">
                  <c:v>34.905709799999997</c:v>
                </c:pt>
                <c:pt idx="6">
                  <c:v>46.022436159999998</c:v>
                </c:pt>
                <c:pt idx="7">
                  <c:v>37.576101999999999</c:v>
                </c:pt>
                <c:pt idx="8">
                  <c:v>38.035189600000002</c:v>
                </c:pt>
                <c:pt idx="9">
                  <c:v>35.684111999999999</c:v>
                </c:pt>
                <c:pt idx="10">
                  <c:v>39.956208239999995</c:v>
                </c:pt>
                <c:pt idx="11">
                  <c:v>40.897929760000004</c:v>
                </c:pt>
                <c:pt idx="12">
                  <c:v>41.112720000000003</c:v>
                </c:pt>
                <c:pt idx="13">
                  <c:v>43.031280599999995</c:v>
                </c:pt>
                <c:pt idx="14">
                  <c:v>47.570130400000004</c:v>
                </c:pt>
                <c:pt idx="15">
                  <c:v>46.244941400000002</c:v>
                </c:pt>
                <c:pt idx="16">
                  <c:v>47.718963359999996</c:v>
                </c:pt>
                <c:pt idx="17">
                  <c:v>45.453580559999999</c:v>
                </c:pt>
                <c:pt idx="18">
                  <c:v>36.237757680000001</c:v>
                </c:pt>
                <c:pt idx="19">
                  <c:v>34.86659616</c:v>
                </c:pt>
                <c:pt idx="20">
                  <c:v>42.8269576</c:v>
                </c:pt>
                <c:pt idx="21">
                  <c:v>38.198448640000002</c:v>
                </c:pt>
                <c:pt idx="22">
                  <c:v>46.329750400000002</c:v>
                </c:pt>
                <c:pt idx="23">
                  <c:v>38.67931952</c:v>
                </c:pt>
                <c:pt idx="24">
                  <c:v>37.153173240000001</c:v>
                </c:pt>
                <c:pt idx="25">
                  <c:v>33.795867000000001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784-49E9-B746-0E6A8201DABF}"/>
            </c:ext>
          </c:extLst>
        </c:ser>
        <c:ser>
          <c:idx val="4"/>
          <c:order val="4"/>
          <c:tx>
            <c:v>2022_hi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</c:numCache>
            </c:numRef>
          </c:xVal>
          <c:yVal>
            <c:numRef>
              <c:f>Sheet1!$J$2:$J$28</c:f>
              <c:numCache>
                <c:formatCode>General</c:formatCode>
                <c:ptCount val="27"/>
                <c:pt idx="0">
                  <c:v>66.821839994785378</c:v>
                </c:pt>
                <c:pt idx="1">
                  <c:v>72.819451161499586</c:v>
                </c:pt>
                <c:pt idx="2">
                  <c:v>58.686176223803884</c:v>
                </c:pt>
                <c:pt idx="3">
                  <c:v>51.639154806745658</c:v>
                </c:pt>
                <c:pt idx="4">
                  <c:v>62.526210431820587</c:v>
                </c:pt>
                <c:pt idx="5">
                  <c:v>46.619414559754965</c:v>
                </c:pt>
                <c:pt idx="6">
                  <c:v>63.388283645721891</c:v>
                </c:pt>
                <c:pt idx="7">
                  <c:v>46.556921957823818</c:v>
                </c:pt>
                <c:pt idx="8">
                  <c:v>46.770047077591876</c:v>
                </c:pt>
                <c:pt idx="9">
                  <c:v>44.385244568758459</c:v>
                </c:pt>
                <c:pt idx="10">
                  <c:v>52.160632004379487</c:v>
                </c:pt>
                <c:pt idx="11">
                  <c:v>52.746499019680243</c:v>
                </c:pt>
                <c:pt idx="12">
                  <c:v>52.673603506217937</c:v>
                </c:pt>
                <c:pt idx="13">
                  <c:v>54.554752501147782</c:v>
                </c:pt>
                <c:pt idx="14">
                  <c:v>61.414375497276453</c:v>
                </c:pt>
                <c:pt idx="15">
                  <c:v>61.139874156098863</c:v>
                </c:pt>
                <c:pt idx="16">
                  <c:v>62.408037522372787</c:v>
                </c:pt>
                <c:pt idx="17">
                  <c:v>59.924670205848336</c:v>
                </c:pt>
                <c:pt idx="18">
                  <c:v>47.342334697900746</c:v>
                </c:pt>
                <c:pt idx="19">
                  <c:v>46.736829792978995</c:v>
                </c:pt>
                <c:pt idx="20">
                  <c:v>56.409926169536419</c:v>
                </c:pt>
                <c:pt idx="21">
                  <c:v>48.766421861645611</c:v>
                </c:pt>
                <c:pt idx="22">
                  <c:v>60.726774387301745</c:v>
                </c:pt>
                <c:pt idx="23">
                  <c:v>52.757730316977749</c:v>
                </c:pt>
                <c:pt idx="24">
                  <c:v>51.749831917808123</c:v>
                </c:pt>
                <c:pt idx="25">
                  <c:v>46.370287352515525</c:v>
                </c:pt>
                <c:pt idx="26">
                  <c:v>53.722481910249435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784-49E9-B746-0E6A8201DABF}"/>
            </c:ext>
          </c:extLst>
        </c:ser>
        <c:ser>
          <c:idx val="5"/>
          <c:order val="5"/>
          <c:tx>
            <c:v>2022_lo</c:v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</c:numCache>
            </c:numRef>
          </c:xVal>
          <c:yVal>
            <c:numRef>
              <c:f>Sheet1!$I$2:$I$28</c:f>
              <c:numCache>
                <c:formatCode>General</c:formatCode>
                <c:ptCount val="27"/>
                <c:pt idx="0">
                  <c:v>56.28839850886542</c:v>
                </c:pt>
                <c:pt idx="1">
                  <c:v>59.552357188800414</c:v>
                </c:pt>
                <c:pt idx="2">
                  <c:v>49.328820166061718</c:v>
                </c:pt>
                <c:pt idx="3">
                  <c:v>44.065155061826339</c:v>
                </c:pt>
                <c:pt idx="4">
                  <c:v>52.442203663681411</c:v>
                </c:pt>
                <c:pt idx="5">
                  <c:v>39.283471120394843</c:v>
                </c:pt>
                <c:pt idx="6">
                  <c:v>52.36049556278271</c:v>
                </c:pt>
                <c:pt idx="7">
                  <c:v>41.51177655916598</c:v>
                </c:pt>
                <c:pt idx="8">
                  <c:v>41.834022223754921</c:v>
                </c:pt>
                <c:pt idx="9">
                  <c:v>39.698645020374137</c:v>
                </c:pt>
                <c:pt idx="10">
                  <c:v>44.251817017793506</c:v>
                </c:pt>
                <c:pt idx="11">
                  <c:v>46.230163135658955</c:v>
                </c:pt>
                <c:pt idx="12">
                  <c:v>46.016817037519651</c:v>
                </c:pt>
                <c:pt idx="13">
                  <c:v>46.883037683627613</c:v>
                </c:pt>
                <c:pt idx="14">
                  <c:v>53.08353438491055</c:v>
                </c:pt>
                <c:pt idx="15">
                  <c:v>51.416069343383533</c:v>
                </c:pt>
                <c:pt idx="16">
                  <c:v>52.843721605962408</c:v>
                </c:pt>
                <c:pt idx="17">
                  <c:v>51.566174288850469</c:v>
                </c:pt>
                <c:pt idx="18">
                  <c:v>40.790033315247264</c:v>
                </c:pt>
                <c:pt idx="19">
                  <c:v>39.832809912892003</c:v>
                </c:pt>
                <c:pt idx="20">
                  <c:v>49.201905582529776</c:v>
                </c:pt>
                <c:pt idx="21">
                  <c:v>43.616253052842595</c:v>
                </c:pt>
                <c:pt idx="22">
                  <c:v>53.032763376390463</c:v>
                </c:pt>
                <c:pt idx="23">
                  <c:v>43.717962290392258</c:v>
                </c:pt>
                <c:pt idx="24">
                  <c:v>42.140706747804074</c:v>
                </c:pt>
                <c:pt idx="25">
                  <c:v>38.407182015818684</c:v>
                </c:pt>
                <c:pt idx="26">
                  <c:v>43.932199754708968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784-49E9-B746-0E6A8201D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533184"/>
        <c:axId val="1540534016"/>
      </c:scatterChart>
      <c:valAx>
        <c:axId val="1540533184"/>
        <c:scaling>
          <c:orientation val="minMax"/>
          <c:max val="2024"/>
          <c:min val="19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bg1">
                        <a:lumMod val="65000"/>
                      </a:schemeClr>
                    </a:solidFill>
                  </a:rPr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534016"/>
        <c:crosses val="autoZero"/>
        <c:crossBetween val="midCat"/>
      </c:valAx>
      <c:valAx>
        <c:axId val="1540534016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bg1">
                        <a:lumMod val="65000"/>
                      </a:schemeClr>
                    </a:solidFill>
                  </a:rPr>
                  <a:t>VAST CPUE Index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53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31</xdr:row>
      <xdr:rowOff>28575</xdr:rowOff>
    </xdr:from>
    <xdr:to>
      <xdr:col>13</xdr:col>
      <xdr:colOff>266700</xdr:colOff>
      <xdr:row>61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D28" sqref="D2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1996</v>
      </c>
      <c r="B2" t="s">
        <v>6</v>
      </c>
      <c r="C2" t="s">
        <v>7</v>
      </c>
      <c r="D2">
        <v>61555.119251825403</v>
      </c>
      <c r="E2">
        <v>2615.0845473550198</v>
      </c>
      <c r="F2">
        <v>4.36535978248122E-2</v>
      </c>
    </row>
    <row r="3" spans="1:6" x14ac:dyDescent="0.25">
      <c r="A3">
        <v>1997</v>
      </c>
      <c r="B3" t="s">
        <v>6</v>
      </c>
      <c r="C3" t="s">
        <v>7</v>
      </c>
      <c r="D3">
        <v>66185.904175150004</v>
      </c>
      <c r="E3">
        <v>3281.3741895274902</v>
      </c>
      <c r="F3">
        <v>5.1135703142788903E-2</v>
      </c>
    </row>
    <row r="4" spans="1:6" x14ac:dyDescent="0.25">
      <c r="A4">
        <v>1998</v>
      </c>
      <c r="B4" t="s">
        <v>6</v>
      </c>
      <c r="C4" t="s">
        <v>7</v>
      </c>
      <c r="D4">
        <v>54007.498194932799</v>
      </c>
      <c r="E4">
        <v>2318.69288123447</v>
      </c>
      <c r="F4">
        <v>4.4199059515017597E-2</v>
      </c>
    </row>
    <row r="5" spans="1:6" x14ac:dyDescent="0.25">
      <c r="A5">
        <v>1999</v>
      </c>
      <c r="B5" t="s">
        <v>6</v>
      </c>
      <c r="C5" t="s">
        <v>7</v>
      </c>
      <c r="D5">
        <v>47852.154934286002</v>
      </c>
      <c r="E5">
        <v>1881.6126600442601</v>
      </c>
      <c r="F5">
        <v>4.0377341307295603E-2</v>
      </c>
    </row>
    <row r="6" spans="1:6" x14ac:dyDescent="0.25">
      <c r="A6">
        <v>2000</v>
      </c>
      <c r="B6" t="s">
        <v>6</v>
      </c>
      <c r="C6" t="s">
        <v>7</v>
      </c>
      <c r="D6">
        <v>57484.207047750999</v>
      </c>
      <c r="E6">
        <v>2502.2903030957</v>
      </c>
      <c r="F6">
        <v>4.4750564342325702E-2</v>
      </c>
    </row>
    <row r="7" spans="1:6" x14ac:dyDescent="0.25">
      <c r="A7">
        <v>2001</v>
      </c>
      <c r="B7" t="s">
        <v>6</v>
      </c>
      <c r="C7" t="s">
        <v>7</v>
      </c>
      <c r="D7">
        <v>42951.442840074902</v>
      </c>
      <c r="E7">
        <v>1817.9620046586899</v>
      </c>
      <c r="F7">
        <v>4.3570460477007002E-2</v>
      </c>
    </row>
    <row r="8" spans="1:6" x14ac:dyDescent="0.25">
      <c r="A8">
        <v>2002</v>
      </c>
      <c r="B8" t="s">
        <v>6</v>
      </c>
      <c r="C8" t="s">
        <v>7</v>
      </c>
      <c r="D8">
        <v>57874.389604252297</v>
      </c>
      <c r="E8">
        <v>2737.5806842905999</v>
      </c>
      <c r="F8">
        <v>4.8608914320904598E-2</v>
      </c>
    </row>
    <row r="9" spans="1:6" x14ac:dyDescent="0.25">
      <c r="A9">
        <v>2003</v>
      </c>
      <c r="B9" t="s">
        <v>6</v>
      </c>
      <c r="C9" t="s">
        <v>7</v>
      </c>
      <c r="D9">
        <v>44034.349258494898</v>
      </c>
      <c r="E9">
        <v>1260.9378727191099</v>
      </c>
      <c r="F9">
        <v>2.9227793962787501E-2</v>
      </c>
    </row>
    <row r="10" spans="1:6" x14ac:dyDescent="0.25">
      <c r="A10">
        <v>2004</v>
      </c>
      <c r="B10" t="s">
        <v>6</v>
      </c>
      <c r="C10" t="s">
        <v>7</v>
      </c>
      <c r="D10">
        <v>44302.034650673399</v>
      </c>
      <c r="E10">
        <v>1234.60295209232</v>
      </c>
      <c r="F10">
        <v>2.8422848378472299E-2</v>
      </c>
    </row>
    <row r="11" spans="1:6" x14ac:dyDescent="0.25">
      <c r="A11">
        <v>2005</v>
      </c>
      <c r="B11" t="s">
        <v>6</v>
      </c>
      <c r="C11" t="s">
        <v>7</v>
      </c>
      <c r="D11">
        <v>42041.944794566298</v>
      </c>
      <c r="E11">
        <v>1172.11980205085</v>
      </c>
      <c r="F11">
        <v>2.84373407349185E-2</v>
      </c>
    </row>
    <row r="12" spans="1:6" x14ac:dyDescent="0.25">
      <c r="A12">
        <v>2006</v>
      </c>
      <c r="B12" t="s">
        <v>6</v>
      </c>
      <c r="C12" t="s">
        <v>7</v>
      </c>
      <c r="D12">
        <v>48206.224511086497</v>
      </c>
      <c r="E12">
        <v>1968.37040971734</v>
      </c>
      <c r="F12">
        <v>4.1852579495264802E-2</v>
      </c>
    </row>
    <row r="13" spans="1:6" x14ac:dyDescent="0.25">
      <c r="A13">
        <v>2007</v>
      </c>
      <c r="B13" t="s">
        <v>6</v>
      </c>
      <c r="C13" t="s">
        <v>7</v>
      </c>
      <c r="D13">
        <v>49488.331077669602</v>
      </c>
      <c r="E13">
        <v>1625.34852131205</v>
      </c>
      <c r="F13">
        <v>3.3590354462540703E-2</v>
      </c>
    </row>
    <row r="14" spans="1:6" x14ac:dyDescent="0.25">
      <c r="A14">
        <v>2008</v>
      </c>
      <c r="B14" t="s">
        <v>6</v>
      </c>
      <c r="C14" t="s">
        <v>7</v>
      </c>
      <c r="D14">
        <v>49345.210271868797</v>
      </c>
      <c r="E14">
        <v>1659.3208199005001</v>
      </c>
      <c r="F14">
        <v>3.4413873283493601E-2</v>
      </c>
    </row>
    <row r="15" spans="1:6" x14ac:dyDescent="0.25">
      <c r="A15">
        <v>2009</v>
      </c>
      <c r="B15" t="s">
        <v>6</v>
      </c>
      <c r="C15" t="s">
        <v>7</v>
      </c>
      <c r="D15">
        <v>50718.895092387698</v>
      </c>
      <c r="E15">
        <v>1907.4875638623901</v>
      </c>
      <c r="F15">
        <v>3.8586607672452602E-2</v>
      </c>
    </row>
    <row r="16" spans="1:6" x14ac:dyDescent="0.25">
      <c r="A16">
        <v>2010</v>
      </c>
      <c r="B16" t="s">
        <v>6</v>
      </c>
      <c r="C16" t="s">
        <v>7</v>
      </c>
      <c r="D16">
        <v>57248.9549410935</v>
      </c>
      <c r="E16">
        <v>2073.7918141854502</v>
      </c>
      <c r="F16">
        <v>3.7122329510955197E-2</v>
      </c>
    </row>
    <row r="17" spans="1:6" x14ac:dyDescent="0.25">
      <c r="A17">
        <v>2011</v>
      </c>
      <c r="B17" t="s">
        <v>6</v>
      </c>
      <c r="C17" t="s">
        <v>7</v>
      </c>
      <c r="D17">
        <v>56277.971749741198</v>
      </c>
      <c r="E17">
        <v>2409.43520476511</v>
      </c>
      <c r="F17">
        <v>4.4076969640163097E-2</v>
      </c>
    </row>
    <row r="18" spans="1:6" x14ac:dyDescent="0.25">
      <c r="A18">
        <v>2012</v>
      </c>
      <c r="B18" t="s">
        <v>6</v>
      </c>
      <c r="C18" t="s">
        <v>7</v>
      </c>
      <c r="D18">
        <v>57625.879564167597</v>
      </c>
      <c r="E18">
        <v>2368.9440800070502</v>
      </c>
      <c r="F18">
        <v>4.2339943923485099E-2</v>
      </c>
    </row>
    <row r="19" spans="1:6" x14ac:dyDescent="0.25">
      <c r="A19">
        <v>2013</v>
      </c>
      <c r="B19" t="s">
        <v>6</v>
      </c>
      <c r="C19" t="s">
        <v>7</v>
      </c>
      <c r="D19">
        <v>55745.422247349401</v>
      </c>
      <c r="E19">
        <v>2077.27720098487</v>
      </c>
      <c r="F19">
        <v>3.8250124954116303E-2</v>
      </c>
    </row>
    <row r="20" spans="1:6" x14ac:dyDescent="0.25">
      <c r="A20">
        <v>2014</v>
      </c>
      <c r="B20" t="s">
        <v>6</v>
      </c>
      <c r="C20" t="s">
        <v>7</v>
      </c>
      <c r="D20">
        <v>44066.184006574003</v>
      </c>
      <c r="E20">
        <v>1628.1703693782699</v>
      </c>
      <c r="F20">
        <v>3.7931704150038902E-2</v>
      </c>
    </row>
    <row r="21" spans="1:6" x14ac:dyDescent="0.25">
      <c r="A21">
        <v>2015</v>
      </c>
      <c r="B21" t="s">
        <v>6</v>
      </c>
      <c r="C21" t="s">
        <v>7</v>
      </c>
      <c r="D21">
        <v>43284.8198529355</v>
      </c>
      <c r="E21">
        <v>1712.7573487443101</v>
      </c>
      <c r="F21">
        <v>4.0689312494094597E-2</v>
      </c>
    </row>
    <row r="22" spans="1:6" x14ac:dyDescent="0.25">
      <c r="A22">
        <v>2016</v>
      </c>
      <c r="B22" t="s">
        <v>6</v>
      </c>
      <c r="C22" t="s">
        <v>7</v>
      </c>
      <c r="D22">
        <v>52805.915876033097</v>
      </c>
      <c r="E22">
        <v>1793.90335858861</v>
      </c>
      <c r="F22">
        <v>3.4821491711424998E-2</v>
      </c>
    </row>
    <row r="23" spans="1:6" x14ac:dyDescent="0.25">
      <c r="A23">
        <v>2017</v>
      </c>
      <c r="B23" t="s">
        <v>6</v>
      </c>
      <c r="C23" t="s">
        <v>7</v>
      </c>
      <c r="D23">
        <v>46191.337457244103</v>
      </c>
      <c r="E23">
        <v>1283.5519321217901</v>
      </c>
      <c r="F23">
        <v>2.84429645469855E-2</v>
      </c>
    </row>
    <row r="24" spans="1:6" x14ac:dyDescent="0.25">
      <c r="A24">
        <v>2018</v>
      </c>
      <c r="B24" t="s">
        <v>6</v>
      </c>
      <c r="C24" t="s">
        <v>7</v>
      </c>
      <c r="D24">
        <v>56879.768881846103</v>
      </c>
      <c r="E24">
        <v>1914.3479279153501</v>
      </c>
      <c r="F24">
        <v>3.4507135832846099E-2</v>
      </c>
    </row>
    <row r="25" spans="1:6" x14ac:dyDescent="0.25">
      <c r="A25">
        <v>2019</v>
      </c>
      <c r="B25" t="s">
        <v>6</v>
      </c>
      <c r="C25" t="s">
        <v>7</v>
      </c>
      <c r="D25">
        <v>48237.846303685001</v>
      </c>
      <c r="E25">
        <v>2237.1064708394301</v>
      </c>
      <c r="F25">
        <v>4.7806099334745202E-2</v>
      </c>
    </row>
    <row r="26" spans="1:6" x14ac:dyDescent="0.25">
      <c r="A26">
        <v>2020</v>
      </c>
      <c r="B26" t="s">
        <v>6</v>
      </c>
      <c r="C26" t="s">
        <v>7</v>
      </c>
      <c r="D26">
        <v>46945.2693328061</v>
      </c>
      <c r="E26">
        <v>2374.65450785448</v>
      </c>
      <c r="F26">
        <v>5.2216282410686897E-2</v>
      </c>
    </row>
    <row r="27" spans="1:6" x14ac:dyDescent="0.25">
      <c r="A27">
        <v>2021</v>
      </c>
      <c r="B27" t="s">
        <v>6</v>
      </c>
      <c r="C27" t="s">
        <v>7</v>
      </c>
      <c r="D27">
        <v>42388.734684167102</v>
      </c>
      <c r="E27">
        <v>1966.8512376009301</v>
      </c>
      <c r="F27">
        <v>4.7923214452199901E-2</v>
      </c>
    </row>
    <row r="28" spans="1:6" x14ac:dyDescent="0.25">
      <c r="A28">
        <v>2022</v>
      </c>
      <c r="B28" t="s">
        <v>6</v>
      </c>
      <c r="C28" t="s">
        <v>7</v>
      </c>
      <c r="D28">
        <v>48827.340832479204</v>
      </c>
      <c r="E28">
        <v>2414.41250571501</v>
      </c>
      <c r="F28">
        <v>5.11500506778515E-2</v>
      </c>
    </row>
    <row r="31" spans="1:6" x14ac:dyDescent="0.25">
      <c r="A31" t="s">
        <v>12</v>
      </c>
      <c r="B31" t="s">
        <v>8</v>
      </c>
      <c r="C31" t="s">
        <v>9</v>
      </c>
      <c r="D31" t="s">
        <v>10</v>
      </c>
      <c r="E31" t="s">
        <v>11</v>
      </c>
    </row>
    <row r="32" spans="1:6" x14ac:dyDescent="0.25">
      <c r="A32">
        <v>1996</v>
      </c>
      <c r="B32">
        <v>54.798999999999999</v>
      </c>
      <c r="C32">
        <v>3.5999999999999997E-2</v>
      </c>
      <c r="D32">
        <v>61.555119251825403</v>
      </c>
      <c r="E32">
        <v>4.36535978248122E-2</v>
      </c>
    </row>
    <row r="33" spans="1:5" x14ac:dyDescent="0.25">
      <c r="A33">
        <v>1997</v>
      </c>
      <c r="B33">
        <v>57.798000000000002</v>
      </c>
      <c r="C33">
        <v>4.2999999999999997E-2</v>
      </c>
      <c r="D33">
        <v>66.18590417515</v>
      </c>
      <c r="E33">
        <v>5.1135703142788903E-2</v>
      </c>
    </row>
    <row r="34" spans="1:5" x14ac:dyDescent="0.25">
      <c r="A34">
        <v>1998</v>
      </c>
      <c r="B34">
        <v>47.350999999999999</v>
      </c>
      <c r="C34">
        <v>3.5999999999999997E-2</v>
      </c>
      <c r="D34">
        <v>54.007498194932801</v>
      </c>
      <c r="E34">
        <v>4.4199059515017597E-2</v>
      </c>
    </row>
    <row r="35" spans="1:5" x14ac:dyDescent="0.25">
      <c r="A35">
        <v>1999</v>
      </c>
      <c r="B35">
        <v>42.046999999999997</v>
      </c>
      <c r="C35">
        <v>3.3000000000000002E-2</v>
      </c>
      <c r="D35">
        <v>47.852154934285998</v>
      </c>
      <c r="E35">
        <v>4.0377341307295603E-2</v>
      </c>
    </row>
    <row r="36" spans="1:5" x14ac:dyDescent="0.25">
      <c r="A36">
        <v>2000</v>
      </c>
      <c r="B36">
        <v>50.960999999999999</v>
      </c>
      <c r="C36">
        <v>3.6999999999999998E-2</v>
      </c>
      <c r="D36">
        <v>57.484207047750999</v>
      </c>
      <c r="E36">
        <v>4.4750564342325702E-2</v>
      </c>
    </row>
    <row r="37" spans="1:5" x14ac:dyDescent="0.25">
      <c r="A37">
        <v>2001</v>
      </c>
      <c r="B37">
        <v>37.634999999999998</v>
      </c>
      <c r="C37">
        <v>3.6999999999999998E-2</v>
      </c>
      <c r="D37">
        <v>42.951442840074904</v>
      </c>
      <c r="E37">
        <v>4.3570460477007002E-2</v>
      </c>
    </row>
    <row r="38" spans="1:5" x14ac:dyDescent="0.25">
      <c r="A38">
        <v>2002</v>
      </c>
      <c r="B38">
        <v>50.366</v>
      </c>
      <c r="C38">
        <v>4.3999999999999997E-2</v>
      </c>
      <c r="D38">
        <v>57.874389604252301</v>
      </c>
      <c r="E38">
        <v>4.8608914320904598E-2</v>
      </c>
    </row>
    <row r="39" spans="1:5" x14ac:dyDescent="0.25">
      <c r="A39">
        <v>2003</v>
      </c>
      <c r="B39">
        <v>39.35</v>
      </c>
      <c r="C39">
        <v>2.3E-2</v>
      </c>
      <c r="D39">
        <v>44.034349258494899</v>
      </c>
      <c r="E39">
        <v>2.9227793962787501E-2</v>
      </c>
    </row>
    <row r="40" spans="1:5" x14ac:dyDescent="0.25">
      <c r="A40">
        <v>2004</v>
      </c>
      <c r="B40">
        <v>39.587000000000003</v>
      </c>
      <c r="C40">
        <v>0.02</v>
      </c>
      <c r="D40">
        <v>44.302034650673399</v>
      </c>
      <c r="E40">
        <v>2.8422848378472299E-2</v>
      </c>
    </row>
    <row r="41" spans="1:5" x14ac:dyDescent="0.25">
      <c r="A41">
        <v>2005</v>
      </c>
      <c r="B41">
        <v>37.14</v>
      </c>
      <c r="C41">
        <v>0.02</v>
      </c>
      <c r="D41">
        <v>42.041944794566298</v>
      </c>
      <c r="E41">
        <v>2.84373407349185E-2</v>
      </c>
    </row>
    <row r="42" spans="1:5" x14ac:dyDescent="0.25">
      <c r="A42">
        <v>2006</v>
      </c>
      <c r="B42">
        <v>42.808999999999997</v>
      </c>
      <c r="C42">
        <v>3.4000000000000002E-2</v>
      </c>
      <c r="D42">
        <v>48.206224511086496</v>
      </c>
      <c r="E42">
        <v>4.1852579495264802E-2</v>
      </c>
    </row>
    <row r="43" spans="1:5" x14ac:dyDescent="0.25">
      <c r="A43">
        <v>2007</v>
      </c>
      <c r="B43">
        <v>43.094000000000001</v>
      </c>
      <c r="C43">
        <v>2.5999999999999999E-2</v>
      </c>
      <c r="D43">
        <v>49.488331077669599</v>
      </c>
      <c r="E43">
        <v>3.3590354462540703E-2</v>
      </c>
    </row>
    <row r="44" spans="1:5" x14ac:dyDescent="0.25">
      <c r="A44">
        <v>2008</v>
      </c>
      <c r="B44">
        <v>43.5</v>
      </c>
      <c r="C44">
        <v>2.8000000000000001E-2</v>
      </c>
      <c r="D44">
        <v>49.345210271868794</v>
      </c>
      <c r="E44">
        <v>3.4413873283493601E-2</v>
      </c>
    </row>
    <row r="45" spans="1:5" x14ac:dyDescent="0.25">
      <c r="A45">
        <v>2009</v>
      </c>
      <c r="B45">
        <v>45.814999999999998</v>
      </c>
      <c r="C45">
        <v>3.1E-2</v>
      </c>
      <c r="D45">
        <v>50.718895092387697</v>
      </c>
      <c r="E45">
        <v>3.8586607672452602E-2</v>
      </c>
    </row>
    <row r="46" spans="1:5" x14ac:dyDescent="0.25">
      <c r="A46">
        <v>2010</v>
      </c>
      <c r="B46">
        <v>50.542000000000002</v>
      </c>
      <c r="C46">
        <v>0.03</v>
      </c>
      <c r="D46">
        <v>57.248954941093501</v>
      </c>
      <c r="E46">
        <v>3.7122329510955197E-2</v>
      </c>
    </row>
    <row r="47" spans="1:5" x14ac:dyDescent="0.25">
      <c r="A47">
        <v>2011</v>
      </c>
      <c r="B47">
        <v>49.651000000000003</v>
      </c>
      <c r="C47">
        <v>3.5000000000000003E-2</v>
      </c>
      <c r="D47">
        <v>56.277971749741198</v>
      </c>
      <c r="E47">
        <v>4.4076969640163097E-2</v>
      </c>
    </row>
    <row r="48" spans="1:5" x14ac:dyDescent="0.25">
      <c r="A48">
        <v>2012</v>
      </c>
      <c r="B48">
        <v>51.125999999999998</v>
      </c>
      <c r="C48">
        <v>3.4000000000000002E-2</v>
      </c>
      <c r="D48">
        <v>57.625879564167597</v>
      </c>
      <c r="E48">
        <v>4.2339943923485099E-2</v>
      </c>
    </row>
    <row r="49" spans="1:5" x14ac:dyDescent="0.25">
      <c r="A49">
        <v>2013</v>
      </c>
      <c r="B49">
        <v>48.393999999999998</v>
      </c>
      <c r="C49">
        <v>3.1E-2</v>
      </c>
      <c r="D49">
        <v>55.745422247349403</v>
      </c>
      <c r="E49">
        <v>3.8250124954116303E-2</v>
      </c>
    </row>
    <row r="50" spans="1:5" x14ac:dyDescent="0.25">
      <c r="A50">
        <v>2014</v>
      </c>
      <c r="B50">
        <v>38.582000000000001</v>
      </c>
      <c r="C50">
        <v>3.1E-2</v>
      </c>
      <c r="D50">
        <v>44.066184006574005</v>
      </c>
      <c r="E50">
        <v>3.7931704150038902E-2</v>
      </c>
    </row>
    <row r="51" spans="1:5" x14ac:dyDescent="0.25">
      <c r="A51">
        <v>2015</v>
      </c>
      <c r="B51">
        <v>37.356000000000002</v>
      </c>
      <c r="C51">
        <v>3.4000000000000002E-2</v>
      </c>
      <c r="D51">
        <v>43.284819852935499</v>
      </c>
      <c r="E51">
        <v>4.0689312494094597E-2</v>
      </c>
    </row>
    <row r="52" spans="1:5" x14ac:dyDescent="0.25">
      <c r="A52">
        <v>2016</v>
      </c>
      <c r="B52">
        <v>45.22</v>
      </c>
      <c r="C52">
        <v>2.7E-2</v>
      </c>
      <c r="D52">
        <v>52.805915876033097</v>
      </c>
      <c r="E52">
        <v>3.4821491711424998E-2</v>
      </c>
    </row>
    <row r="53" spans="1:5" x14ac:dyDescent="0.25">
      <c r="A53">
        <v>2017</v>
      </c>
      <c r="B53">
        <v>40.084000000000003</v>
      </c>
      <c r="C53">
        <v>2.4E-2</v>
      </c>
      <c r="D53">
        <v>46.191337457244103</v>
      </c>
      <c r="E53">
        <v>2.84429645469855E-2</v>
      </c>
    </row>
    <row r="54" spans="1:5" x14ac:dyDescent="0.25">
      <c r="A54">
        <v>2018</v>
      </c>
      <c r="B54">
        <v>49.43</v>
      </c>
      <c r="C54">
        <v>3.2000000000000001E-2</v>
      </c>
      <c r="D54">
        <v>56.879768881846104</v>
      </c>
      <c r="E54">
        <v>3.4507135832846099E-2</v>
      </c>
    </row>
    <row r="55" spans="1:5" x14ac:dyDescent="0.25">
      <c r="A55">
        <v>2019</v>
      </c>
      <c r="B55">
        <v>42.603999999999999</v>
      </c>
      <c r="C55">
        <v>4.7E-2</v>
      </c>
      <c r="D55">
        <v>48.237846303685004</v>
      </c>
      <c r="E55">
        <v>4.7806099334745202E-2</v>
      </c>
    </row>
    <row r="56" spans="1:5" x14ac:dyDescent="0.25">
      <c r="A56">
        <v>2020</v>
      </c>
      <c r="B56">
        <v>40.923000000000002</v>
      </c>
      <c r="C56">
        <v>4.7E-2</v>
      </c>
      <c r="D56">
        <v>46.945269332806099</v>
      </c>
      <c r="E56">
        <v>5.2216282410686897E-2</v>
      </c>
    </row>
    <row r="57" spans="1:5" x14ac:dyDescent="0.25">
      <c r="A57">
        <v>2021</v>
      </c>
      <c r="B57">
        <v>37.064999999999998</v>
      </c>
      <c r="C57">
        <v>4.4999999999999998E-2</v>
      </c>
      <c r="D57">
        <v>42.388734684167105</v>
      </c>
      <c r="E57">
        <v>4.7923214452199901E-2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I27" sqref="I27:J28"/>
    </sheetView>
  </sheetViews>
  <sheetFormatPr defaultRowHeight="15" x14ac:dyDescent="0.25"/>
  <cols>
    <col min="3" max="3" width="15.85546875" customWidth="1"/>
    <col min="7" max="7" width="14.5703125" customWidth="1"/>
    <col min="8" max="8" width="16.7109375" customWidth="1"/>
  </cols>
  <sheetData>
    <row r="1" spans="1:10" x14ac:dyDescent="0.25">
      <c r="A1" t="s">
        <v>12</v>
      </c>
      <c r="B1" t="s">
        <v>8</v>
      </c>
      <c r="C1" t="s">
        <v>9</v>
      </c>
      <c r="G1" t="s">
        <v>10</v>
      </c>
      <c r="H1" t="s">
        <v>13</v>
      </c>
    </row>
    <row r="2" spans="1:10" x14ac:dyDescent="0.25">
      <c r="A2">
        <v>1996</v>
      </c>
      <c r="B2">
        <v>54.798999999999999</v>
      </c>
      <c r="C2">
        <v>3.5999999999999997E-2</v>
      </c>
      <c r="D2">
        <f>B2-1.96*B2*C2</f>
        <v>50.932382560000001</v>
      </c>
      <c r="E2">
        <f>B2+1.96*B2*C2</f>
        <v>58.665617439999998</v>
      </c>
      <c r="G2" s="1">
        <v>61.555119251825403</v>
      </c>
      <c r="H2" s="1">
        <v>4.36535978248122E-2</v>
      </c>
      <c r="I2">
        <f>G2-1.96*G2*H2</f>
        <v>56.28839850886542</v>
      </c>
      <c r="J2">
        <f>G2+1.96*G2*H2</f>
        <v>66.821839994785378</v>
      </c>
    </row>
    <row r="3" spans="1:10" x14ac:dyDescent="0.25">
      <c r="A3">
        <v>1997</v>
      </c>
      <c r="B3">
        <v>57.798000000000002</v>
      </c>
      <c r="C3">
        <v>4.2999999999999997E-2</v>
      </c>
      <c r="D3">
        <f t="shared" ref="D3:D27" si="0">B3-1.96*B3*C3</f>
        <v>52.926784560000002</v>
      </c>
      <c r="E3">
        <f t="shared" ref="E3:E27" si="1">B3+1.96*B3*C3</f>
        <v>62.669215440000002</v>
      </c>
      <c r="G3" s="1">
        <v>66.18590417515</v>
      </c>
      <c r="H3" s="1">
        <v>5.1135703142788903E-2</v>
      </c>
      <c r="I3">
        <f t="shared" ref="I3:I27" si="2">G3-1.96*G3*H3</f>
        <v>59.552357188800414</v>
      </c>
      <c r="J3">
        <f t="shared" ref="J3:J27" si="3">G3+1.96*G3*H3</f>
        <v>72.819451161499586</v>
      </c>
    </row>
    <row r="4" spans="1:10" x14ac:dyDescent="0.25">
      <c r="A4">
        <v>1998</v>
      </c>
      <c r="B4">
        <v>47.350999999999999</v>
      </c>
      <c r="C4">
        <v>3.5999999999999997E-2</v>
      </c>
      <c r="D4">
        <f t="shared" si="0"/>
        <v>44.009913439999998</v>
      </c>
      <c r="E4">
        <f t="shared" si="1"/>
        <v>50.69208656</v>
      </c>
      <c r="G4" s="1">
        <v>54.007498194932801</v>
      </c>
      <c r="H4" s="1">
        <v>4.4199059515017597E-2</v>
      </c>
      <c r="I4">
        <f t="shared" si="2"/>
        <v>49.328820166061718</v>
      </c>
      <c r="J4">
        <f t="shared" si="3"/>
        <v>58.686176223803884</v>
      </c>
    </row>
    <row r="5" spans="1:10" x14ac:dyDescent="0.25">
      <c r="A5">
        <v>1999</v>
      </c>
      <c r="B5">
        <v>42.046999999999997</v>
      </c>
      <c r="C5">
        <v>3.3000000000000002E-2</v>
      </c>
      <c r="D5">
        <f t="shared" si="0"/>
        <v>39.327400040000001</v>
      </c>
      <c r="E5">
        <f t="shared" si="1"/>
        <v>44.766599959999994</v>
      </c>
      <c r="G5" s="1">
        <v>47.852154934285998</v>
      </c>
      <c r="H5" s="1">
        <v>4.0377341307295603E-2</v>
      </c>
      <c r="I5">
        <f t="shared" si="2"/>
        <v>44.065155061826339</v>
      </c>
      <c r="J5">
        <f t="shared" si="3"/>
        <v>51.639154806745658</v>
      </c>
    </row>
    <row r="6" spans="1:10" x14ac:dyDescent="0.25">
      <c r="A6">
        <v>2000</v>
      </c>
      <c r="B6">
        <v>50.960999999999999</v>
      </c>
      <c r="C6">
        <v>3.6999999999999998E-2</v>
      </c>
      <c r="D6">
        <f t="shared" si="0"/>
        <v>47.265308279999999</v>
      </c>
      <c r="E6">
        <f t="shared" si="1"/>
        <v>54.656691719999998</v>
      </c>
      <c r="G6" s="1">
        <v>57.484207047750999</v>
      </c>
      <c r="H6" s="1">
        <v>4.4750564342325702E-2</v>
      </c>
      <c r="I6">
        <f t="shared" si="2"/>
        <v>52.442203663681411</v>
      </c>
      <c r="J6">
        <f t="shared" si="3"/>
        <v>62.526210431820587</v>
      </c>
    </row>
    <row r="7" spans="1:10" x14ac:dyDescent="0.25">
      <c r="A7">
        <v>2001</v>
      </c>
      <c r="B7">
        <v>37.634999999999998</v>
      </c>
      <c r="C7">
        <v>3.6999999999999998E-2</v>
      </c>
      <c r="D7">
        <f t="shared" si="0"/>
        <v>34.905709799999997</v>
      </c>
      <c r="E7">
        <f t="shared" si="1"/>
        <v>40.364290199999999</v>
      </c>
      <c r="G7" s="1">
        <v>42.951442840074904</v>
      </c>
      <c r="H7" s="1">
        <v>4.3570460477007002E-2</v>
      </c>
      <c r="I7">
        <f t="shared" si="2"/>
        <v>39.283471120394843</v>
      </c>
      <c r="J7">
        <f t="shared" si="3"/>
        <v>46.619414559754965</v>
      </c>
    </row>
    <row r="8" spans="1:10" x14ac:dyDescent="0.25">
      <c r="A8">
        <v>2002</v>
      </c>
      <c r="B8">
        <v>50.366</v>
      </c>
      <c r="C8">
        <v>4.3999999999999997E-2</v>
      </c>
      <c r="D8">
        <f t="shared" si="0"/>
        <v>46.022436159999998</v>
      </c>
      <c r="E8">
        <f t="shared" si="1"/>
        <v>54.709563840000001</v>
      </c>
      <c r="G8" s="1">
        <v>57.874389604252301</v>
      </c>
      <c r="H8" s="1">
        <v>4.8608914320904598E-2</v>
      </c>
      <c r="I8">
        <f t="shared" si="2"/>
        <v>52.36049556278271</v>
      </c>
      <c r="J8">
        <f t="shared" si="3"/>
        <v>63.388283645721891</v>
      </c>
    </row>
    <row r="9" spans="1:10" x14ac:dyDescent="0.25">
      <c r="A9">
        <v>2003</v>
      </c>
      <c r="B9">
        <v>39.35</v>
      </c>
      <c r="C9">
        <v>2.3E-2</v>
      </c>
      <c r="D9">
        <f t="shared" si="0"/>
        <v>37.576101999999999</v>
      </c>
      <c r="E9">
        <f t="shared" si="1"/>
        <v>41.123898000000004</v>
      </c>
      <c r="G9" s="1">
        <v>44.034349258494899</v>
      </c>
      <c r="H9" s="1">
        <v>2.9227793962787501E-2</v>
      </c>
      <c r="I9">
        <f t="shared" si="2"/>
        <v>41.51177655916598</v>
      </c>
      <c r="J9">
        <f t="shared" si="3"/>
        <v>46.556921957823818</v>
      </c>
    </row>
    <row r="10" spans="1:10" x14ac:dyDescent="0.25">
      <c r="A10">
        <v>2004</v>
      </c>
      <c r="B10">
        <v>39.587000000000003</v>
      </c>
      <c r="C10">
        <v>0.02</v>
      </c>
      <c r="D10">
        <f t="shared" si="0"/>
        <v>38.035189600000002</v>
      </c>
      <c r="E10">
        <f t="shared" si="1"/>
        <v>41.138810400000004</v>
      </c>
      <c r="G10" s="1">
        <v>44.302034650673399</v>
      </c>
      <c r="H10" s="1">
        <v>2.8422848378472299E-2</v>
      </c>
      <c r="I10">
        <f t="shared" si="2"/>
        <v>41.834022223754921</v>
      </c>
      <c r="J10">
        <f t="shared" si="3"/>
        <v>46.770047077591876</v>
      </c>
    </row>
    <row r="11" spans="1:10" x14ac:dyDescent="0.25">
      <c r="A11">
        <v>2005</v>
      </c>
      <c r="B11">
        <v>37.14</v>
      </c>
      <c r="C11">
        <v>0.02</v>
      </c>
      <c r="D11">
        <f t="shared" si="0"/>
        <v>35.684111999999999</v>
      </c>
      <c r="E11">
        <f t="shared" si="1"/>
        <v>38.595888000000002</v>
      </c>
      <c r="G11" s="1">
        <v>42.041944794566298</v>
      </c>
      <c r="H11" s="1">
        <v>2.84373407349185E-2</v>
      </c>
      <c r="I11">
        <f t="shared" si="2"/>
        <v>39.698645020374137</v>
      </c>
      <c r="J11">
        <f t="shared" si="3"/>
        <v>44.385244568758459</v>
      </c>
    </row>
    <row r="12" spans="1:10" x14ac:dyDescent="0.25">
      <c r="A12">
        <v>2006</v>
      </c>
      <c r="B12">
        <v>42.808999999999997</v>
      </c>
      <c r="C12">
        <v>3.4000000000000002E-2</v>
      </c>
      <c r="D12">
        <f t="shared" si="0"/>
        <v>39.956208239999995</v>
      </c>
      <c r="E12">
        <f t="shared" si="1"/>
        <v>45.66179176</v>
      </c>
      <c r="G12" s="1">
        <v>48.206224511086496</v>
      </c>
      <c r="H12" s="1">
        <v>4.1852579495264802E-2</v>
      </c>
      <c r="I12">
        <f t="shared" si="2"/>
        <v>44.251817017793506</v>
      </c>
      <c r="J12">
        <f t="shared" si="3"/>
        <v>52.160632004379487</v>
      </c>
    </row>
    <row r="13" spans="1:10" x14ac:dyDescent="0.25">
      <c r="A13">
        <v>2007</v>
      </c>
      <c r="B13">
        <v>43.094000000000001</v>
      </c>
      <c r="C13">
        <v>2.5999999999999999E-2</v>
      </c>
      <c r="D13">
        <f t="shared" si="0"/>
        <v>40.897929760000004</v>
      </c>
      <c r="E13">
        <f t="shared" si="1"/>
        <v>45.290070239999999</v>
      </c>
      <c r="G13" s="1">
        <v>49.488331077669599</v>
      </c>
      <c r="H13" s="1">
        <v>3.3590354462540703E-2</v>
      </c>
      <c r="I13">
        <f t="shared" si="2"/>
        <v>46.230163135658955</v>
      </c>
      <c r="J13">
        <f t="shared" si="3"/>
        <v>52.746499019680243</v>
      </c>
    </row>
    <row r="14" spans="1:10" x14ac:dyDescent="0.25">
      <c r="A14">
        <v>2008</v>
      </c>
      <c r="B14">
        <v>43.5</v>
      </c>
      <c r="C14">
        <v>2.8000000000000001E-2</v>
      </c>
      <c r="D14">
        <f t="shared" si="0"/>
        <v>41.112720000000003</v>
      </c>
      <c r="E14">
        <f t="shared" si="1"/>
        <v>45.887279999999997</v>
      </c>
      <c r="G14" s="1">
        <v>49.345210271868794</v>
      </c>
      <c r="H14" s="1">
        <v>3.4413873283493601E-2</v>
      </c>
      <c r="I14">
        <f t="shared" si="2"/>
        <v>46.016817037519651</v>
      </c>
      <c r="J14">
        <f t="shared" si="3"/>
        <v>52.673603506217937</v>
      </c>
    </row>
    <row r="15" spans="1:10" x14ac:dyDescent="0.25">
      <c r="A15">
        <v>2009</v>
      </c>
      <c r="B15">
        <v>45.814999999999998</v>
      </c>
      <c r="C15">
        <v>3.1E-2</v>
      </c>
      <c r="D15">
        <f t="shared" si="0"/>
        <v>43.031280599999995</v>
      </c>
      <c r="E15">
        <f t="shared" si="1"/>
        <v>48.5987194</v>
      </c>
      <c r="G15" s="1">
        <v>50.718895092387697</v>
      </c>
      <c r="H15" s="1">
        <v>3.8586607672452602E-2</v>
      </c>
      <c r="I15">
        <f t="shared" si="2"/>
        <v>46.883037683627613</v>
      </c>
      <c r="J15">
        <f t="shared" si="3"/>
        <v>54.554752501147782</v>
      </c>
    </row>
    <row r="16" spans="1:10" x14ac:dyDescent="0.25">
      <c r="A16">
        <v>2010</v>
      </c>
      <c r="B16">
        <v>50.542000000000002</v>
      </c>
      <c r="C16">
        <v>0.03</v>
      </c>
      <c r="D16">
        <f t="shared" si="0"/>
        <v>47.570130400000004</v>
      </c>
      <c r="E16">
        <f t="shared" si="1"/>
        <v>53.5138696</v>
      </c>
      <c r="G16" s="1">
        <v>57.248954941093501</v>
      </c>
      <c r="H16" s="1">
        <v>3.7122329510955197E-2</v>
      </c>
      <c r="I16">
        <f t="shared" si="2"/>
        <v>53.08353438491055</v>
      </c>
      <c r="J16">
        <f t="shared" si="3"/>
        <v>61.414375497276453</v>
      </c>
    </row>
    <row r="17" spans="1:10" x14ac:dyDescent="0.25">
      <c r="A17">
        <v>2011</v>
      </c>
      <c r="B17">
        <v>49.651000000000003</v>
      </c>
      <c r="C17">
        <v>3.5000000000000003E-2</v>
      </c>
      <c r="D17">
        <f t="shared" si="0"/>
        <v>46.244941400000002</v>
      </c>
      <c r="E17">
        <f t="shared" si="1"/>
        <v>53.057058600000005</v>
      </c>
      <c r="G17" s="1">
        <v>56.277971749741198</v>
      </c>
      <c r="H17" s="1">
        <v>4.4076969640163097E-2</v>
      </c>
      <c r="I17">
        <f t="shared" si="2"/>
        <v>51.416069343383533</v>
      </c>
      <c r="J17">
        <f t="shared" si="3"/>
        <v>61.139874156098863</v>
      </c>
    </row>
    <row r="18" spans="1:10" x14ac:dyDescent="0.25">
      <c r="A18">
        <v>2012</v>
      </c>
      <c r="B18">
        <v>51.125999999999998</v>
      </c>
      <c r="C18">
        <v>3.4000000000000002E-2</v>
      </c>
      <c r="D18">
        <f t="shared" si="0"/>
        <v>47.718963359999996</v>
      </c>
      <c r="E18">
        <f t="shared" si="1"/>
        <v>54.533036639999999</v>
      </c>
      <c r="G18" s="1">
        <v>57.625879564167597</v>
      </c>
      <c r="H18" s="1">
        <v>4.2339943923485099E-2</v>
      </c>
      <c r="I18">
        <f t="shared" si="2"/>
        <v>52.843721605962408</v>
      </c>
      <c r="J18">
        <f t="shared" si="3"/>
        <v>62.408037522372787</v>
      </c>
    </row>
    <row r="19" spans="1:10" x14ac:dyDescent="0.25">
      <c r="A19">
        <v>2013</v>
      </c>
      <c r="B19">
        <v>48.393999999999998</v>
      </c>
      <c r="C19">
        <v>3.1E-2</v>
      </c>
      <c r="D19">
        <f t="shared" si="0"/>
        <v>45.453580559999999</v>
      </c>
      <c r="E19">
        <f t="shared" si="1"/>
        <v>51.334419439999998</v>
      </c>
      <c r="G19" s="1">
        <v>55.745422247349403</v>
      </c>
      <c r="H19" s="1">
        <v>3.8250124954116303E-2</v>
      </c>
      <c r="I19">
        <f t="shared" si="2"/>
        <v>51.566174288850469</v>
      </c>
      <c r="J19">
        <f t="shared" si="3"/>
        <v>59.924670205848336</v>
      </c>
    </row>
    <row r="20" spans="1:10" x14ac:dyDescent="0.25">
      <c r="A20">
        <v>2014</v>
      </c>
      <c r="B20">
        <v>38.582000000000001</v>
      </c>
      <c r="C20">
        <v>3.1E-2</v>
      </c>
      <c r="D20">
        <f t="shared" si="0"/>
        <v>36.237757680000001</v>
      </c>
      <c r="E20">
        <f t="shared" si="1"/>
        <v>40.92624232</v>
      </c>
      <c r="G20" s="1">
        <v>44.066184006574005</v>
      </c>
      <c r="H20" s="1">
        <v>3.7931704150038902E-2</v>
      </c>
      <c r="I20">
        <f t="shared" si="2"/>
        <v>40.790033315247264</v>
      </c>
      <c r="J20">
        <f t="shared" si="3"/>
        <v>47.342334697900746</v>
      </c>
    </row>
    <row r="21" spans="1:10" x14ac:dyDescent="0.25">
      <c r="A21">
        <v>2015</v>
      </c>
      <c r="B21">
        <v>37.356000000000002</v>
      </c>
      <c r="C21">
        <v>3.4000000000000002E-2</v>
      </c>
      <c r="D21">
        <f t="shared" si="0"/>
        <v>34.86659616</v>
      </c>
      <c r="E21">
        <f t="shared" si="1"/>
        <v>39.845403840000003</v>
      </c>
      <c r="G21" s="1">
        <v>43.284819852935499</v>
      </c>
      <c r="H21" s="1">
        <v>4.0689312494094597E-2</v>
      </c>
      <c r="I21">
        <f t="shared" si="2"/>
        <v>39.832809912892003</v>
      </c>
      <c r="J21">
        <f t="shared" si="3"/>
        <v>46.736829792978995</v>
      </c>
    </row>
    <row r="22" spans="1:10" x14ac:dyDescent="0.25">
      <c r="A22">
        <v>2016</v>
      </c>
      <c r="B22">
        <v>45.22</v>
      </c>
      <c r="C22">
        <v>2.7E-2</v>
      </c>
      <c r="D22">
        <f t="shared" si="0"/>
        <v>42.8269576</v>
      </c>
      <c r="E22">
        <f t="shared" si="1"/>
        <v>47.613042399999998</v>
      </c>
      <c r="G22" s="1">
        <v>52.805915876033097</v>
      </c>
      <c r="H22" s="1">
        <v>3.4821491711424998E-2</v>
      </c>
      <c r="I22">
        <f t="shared" si="2"/>
        <v>49.201905582529776</v>
      </c>
      <c r="J22">
        <f t="shared" si="3"/>
        <v>56.409926169536419</v>
      </c>
    </row>
    <row r="23" spans="1:10" x14ac:dyDescent="0.25">
      <c r="A23">
        <v>2017</v>
      </c>
      <c r="B23">
        <v>40.084000000000003</v>
      </c>
      <c r="C23">
        <v>2.4E-2</v>
      </c>
      <c r="D23">
        <f t="shared" si="0"/>
        <v>38.198448640000002</v>
      </c>
      <c r="E23">
        <f t="shared" si="1"/>
        <v>41.969551360000004</v>
      </c>
      <c r="G23" s="1">
        <v>46.191337457244103</v>
      </c>
      <c r="H23" s="1">
        <v>2.84429645469855E-2</v>
      </c>
      <c r="I23">
        <f t="shared" si="2"/>
        <v>43.616253052842595</v>
      </c>
      <c r="J23">
        <f t="shared" si="3"/>
        <v>48.766421861645611</v>
      </c>
    </row>
    <row r="24" spans="1:10" x14ac:dyDescent="0.25">
      <c r="A24">
        <v>2018</v>
      </c>
      <c r="B24">
        <v>49.43</v>
      </c>
      <c r="C24">
        <v>3.2000000000000001E-2</v>
      </c>
      <c r="D24">
        <f t="shared" si="0"/>
        <v>46.329750400000002</v>
      </c>
      <c r="E24">
        <f t="shared" si="1"/>
        <v>52.530249599999998</v>
      </c>
      <c r="G24" s="1">
        <v>56.879768881846104</v>
      </c>
      <c r="H24" s="1">
        <v>3.4507135832846099E-2</v>
      </c>
      <c r="I24">
        <f t="shared" si="2"/>
        <v>53.032763376390463</v>
      </c>
      <c r="J24">
        <f t="shared" si="3"/>
        <v>60.726774387301745</v>
      </c>
    </row>
    <row r="25" spans="1:10" x14ac:dyDescent="0.25">
      <c r="A25">
        <v>2019</v>
      </c>
      <c r="B25">
        <v>42.603999999999999</v>
      </c>
      <c r="C25">
        <v>4.7E-2</v>
      </c>
      <c r="D25">
        <f t="shared" si="0"/>
        <v>38.67931952</v>
      </c>
      <c r="E25">
        <f t="shared" si="1"/>
        <v>46.528680479999998</v>
      </c>
      <c r="G25" s="1">
        <v>48.237846303685004</v>
      </c>
      <c r="H25" s="1">
        <v>4.7806099334745202E-2</v>
      </c>
      <c r="I25">
        <f t="shared" si="2"/>
        <v>43.717962290392258</v>
      </c>
      <c r="J25">
        <f t="shared" si="3"/>
        <v>52.757730316977749</v>
      </c>
    </row>
    <row r="26" spans="1:10" x14ac:dyDescent="0.25">
      <c r="A26">
        <v>2020</v>
      </c>
      <c r="B26">
        <v>40.923000000000002</v>
      </c>
      <c r="C26">
        <v>4.7E-2</v>
      </c>
      <c r="D26">
        <f t="shared" si="0"/>
        <v>37.153173240000001</v>
      </c>
      <c r="E26">
        <f t="shared" si="1"/>
        <v>44.692826760000003</v>
      </c>
      <c r="G26" s="1">
        <v>46.945269332806099</v>
      </c>
      <c r="H26" s="1">
        <v>5.2216282410686897E-2</v>
      </c>
      <c r="I26">
        <f t="shared" si="2"/>
        <v>42.140706747804074</v>
      </c>
      <c r="J26">
        <f t="shared" si="3"/>
        <v>51.749831917808123</v>
      </c>
    </row>
    <row r="27" spans="1:10" x14ac:dyDescent="0.25">
      <c r="A27">
        <v>2021</v>
      </c>
      <c r="B27">
        <v>37.064999999999998</v>
      </c>
      <c r="C27">
        <v>4.4999999999999998E-2</v>
      </c>
      <c r="D27">
        <f t="shared" si="0"/>
        <v>33.795867000000001</v>
      </c>
      <c r="E27">
        <f t="shared" si="1"/>
        <v>40.334132999999994</v>
      </c>
      <c r="G27" s="1">
        <v>42.388734684167105</v>
      </c>
      <c r="H27" s="1">
        <v>4.7923214452199901E-2</v>
      </c>
      <c r="I27">
        <f t="shared" si="2"/>
        <v>38.407182015818684</v>
      </c>
      <c r="J27">
        <f t="shared" si="3"/>
        <v>46.370287352515525</v>
      </c>
    </row>
    <row r="28" spans="1:10" x14ac:dyDescent="0.25">
      <c r="A28">
        <v>2022</v>
      </c>
      <c r="G28" s="1">
        <v>48.827340832479202</v>
      </c>
      <c r="H28" s="1">
        <v>5.11500506778515E-2</v>
      </c>
      <c r="I28">
        <f t="shared" ref="I28" si="4">G28-1.96*G28*H28</f>
        <v>43.932199754708968</v>
      </c>
      <c r="J28">
        <f t="shared" ref="J28" si="5">G28+1.96*G28*H28</f>
        <v>53.722481910249435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Barbeaux</dc:creator>
  <cp:lastModifiedBy>Steve Barbeaux</cp:lastModifiedBy>
  <dcterms:created xsi:type="dcterms:W3CDTF">2022-10-22T16:20:39Z</dcterms:created>
  <dcterms:modified xsi:type="dcterms:W3CDTF">2022-10-22T16:20:39Z</dcterms:modified>
</cp:coreProperties>
</file>