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.barbeaux\Work\GitHub\EBS_PCOD\2023_ASSESSMENT\SEPTEMBER_MODELS\"/>
    </mc:Choice>
  </mc:AlternateContent>
  <bookViews>
    <workbookView xWindow="0" yWindow="0" windowWidth="23040" windowHeight="9876" firstSheet="4" activeTab="10"/>
  </bookViews>
  <sheets>
    <sheet name="Main" sheetId="10" r:id="rId1"/>
    <sheet name="Loglike" sheetId="2" r:id="rId2"/>
    <sheet name="Retro" sheetId="5" r:id="rId3"/>
    <sheet name="Retro_figs" sheetId="6" r:id="rId4"/>
    <sheet name="Runs_test" sheetId="12" r:id="rId5"/>
    <sheet name="Fleet_likelihoods" sheetId="11" r:id="rId6"/>
    <sheet name="Summary" sheetId="13" r:id="rId7"/>
    <sheet name="Params" sheetId="15" r:id="rId8"/>
    <sheet name="Derived_Quants" sheetId="18" r:id="rId9"/>
    <sheet name="RMSE" sheetId="19" r:id="rId10"/>
    <sheet name="Profile_Q" sheetId="14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4" l="1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" i="14"/>
  <c r="L3" i="18" l="1"/>
  <c r="L2" i="18"/>
  <c r="E44" i="15"/>
  <c r="E45" i="15"/>
  <c r="E46" i="15"/>
  <c r="E47" i="15"/>
  <c r="E48" i="15"/>
  <c r="E49" i="15"/>
  <c r="E50" i="15"/>
  <c r="E51" i="15"/>
  <c r="E52" i="15"/>
  <c r="E53" i="15"/>
  <c r="E54" i="15"/>
  <c r="E43" i="15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I2" i="18"/>
  <c r="D3" i="18" l="1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" i="18"/>
  <c r="G76" i="11"/>
  <c r="G77" i="11"/>
  <c r="J406" i="14"/>
  <c r="J407" i="14"/>
  <c r="J408" i="14"/>
  <c r="J409" i="14"/>
  <c r="J410" i="14"/>
  <c r="J411" i="14"/>
  <c r="J412" i="14"/>
  <c r="J413" i="14"/>
  <c r="J414" i="14"/>
  <c r="J415" i="14"/>
  <c r="J416" i="14"/>
  <c r="J417" i="14"/>
  <c r="J418" i="14"/>
  <c r="J419" i="14"/>
  <c r="J420" i="14"/>
  <c r="J421" i="14"/>
  <c r="J401" i="14"/>
  <c r="J402" i="14"/>
  <c r="J403" i="14"/>
  <c r="J404" i="14"/>
  <c r="J405" i="14"/>
  <c r="M389" i="14"/>
  <c r="K381" i="14"/>
  <c r="K382" i="14"/>
  <c r="K383" i="14"/>
  <c r="K384" i="14"/>
  <c r="K385" i="14"/>
  <c r="K386" i="14"/>
  <c r="K387" i="14"/>
  <c r="K388" i="14"/>
  <c r="K389" i="14"/>
  <c r="K390" i="14"/>
  <c r="K391" i="14"/>
  <c r="K392" i="14"/>
  <c r="K393" i="14"/>
  <c r="K394" i="14"/>
  <c r="K395" i="14"/>
  <c r="K396" i="14"/>
  <c r="K397" i="14"/>
  <c r="K398" i="14"/>
  <c r="K399" i="14"/>
  <c r="K400" i="14"/>
  <c r="K380" i="14"/>
  <c r="J381" i="14"/>
  <c r="L381" i="14" s="1"/>
  <c r="J382" i="14"/>
  <c r="L382" i="14" s="1"/>
  <c r="J383" i="14"/>
  <c r="L383" i="14" s="1"/>
  <c r="J384" i="14"/>
  <c r="L384" i="14" s="1"/>
  <c r="J385" i="14"/>
  <c r="L385" i="14" s="1"/>
  <c r="J386" i="14"/>
  <c r="L386" i="14" s="1"/>
  <c r="J387" i="14"/>
  <c r="L387" i="14" s="1"/>
  <c r="J388" i="14"/>
  <c r="L388" i="14" s="1"/>
  <c r="J389" i="14"/>
  <c r="L389" i="14" s="1"/>
  <c r="J390" i="14"/>
  <c r="L390" i="14" s="1"/>
  <c r="J391" i="14"/>
  <c r="L391" i="14" s="1"/>
  <c r="J392" i="14"/>
  <c r="L392" i="14" s="1"/>
  <c r="J393" i="14"/>
  <c r="L393" i="14" s="1"/>
  <c r="J394" i="14"/>
  <c r="L394" i="14" s="1"/>
  <c r="J395" i="14"/>
  <c r="L395" i="14" s="1"/>
  <c r="J396" i="14"/>
  <c r="L396" i="14" s="1"/>
  <c r="J397" i="14"/>
  <c r="L397" i="14" s="1"/>
  <c r="J398" i="14"/>
  <c r="L398" i="14" s="1"/>
  <c r="J399" i="14"/>
  <c r="L399" i="14" s="1"/>
  <c r="J400" i="14"/>
  <c r="L400" i="14" s="1"/>
  <c r="J380" i="14"/>
  <c r="L380" i="14" s="1"/>
  <c r="E12" i="2" l="1"/>
  <c r="E13" i="2"/>
  <c r="E14" i="2"/>
  <c r="E2" i="2" l="1"/>
  <c r="E4" i="2"/>
  <c r="E5" i="2"/>
  <c r="E6" i="2"/>
  <c r="E7" i="2"/>
  <c r="E8" i="2"/>
  <c r="E9" i="2"/>
  <c r="E10" i="2"/>
  <c r="E11" i="2"/>
  <c r="E3" i="2"/>
</calcChain>
</file>

<file path=xl/sharedStrings.xml><?xml version="1.0" encoding="utf-8"?>
<sst xmlns="http://schemas.openxmlformats.org/spreadsheetml/2006/main" count="1383" uniqueCount="187">
  <si>
    <t>23.1.0.a</t>
  </si>
  <si>
    <t>23.1.0.b</t>
  </si>
  <si>
    <t>23.1.0.d</t>
  </si>
  <si>
    <t>23.1.0.e</t>
  </si>
  <si>
    <t>23.1.0.f</t>
  </si>
  <si>
    <t>23.1.0.g</t>
  </si>
  <si>
    <t>23.1.0.h</t>
  </si>
  <si>
    <t>23.1.1a</t>
  </si>
  <si>
    <t>23.1.1.b</t>
  </si>
  <si>
    <t>23.1.1.c</t>
  </si>
  <si>
    <t>NatM_uniform_Fem_GP_1</t>
  </si>
  <si>
    <t>L_at_Amax_Fem_GP_1</t>
  </si>
  <si>
    <t>VonBert_K_Fem_GP_1</t>
  </si>
  <si>
    <t>SR_LN(R0)</t>
  </si>
  <si>
    <t>SPRratio_2020</t>
  </si>
  <si>
    <t>Bratio_2021</t>
  </si>
  <si>
    <t>SSB_unfished</t>
  </si>
  <si>
    <t>ForeCatch_2023</t>
  </si>
  <si>
    <t>ForeCatch_2024</t>
  </si>
  <si>
    <t>LL</t>
  </si>
  <si>
    <t>AIC</t>
  </si>
  <si>
    <t>Model</t>
  </si>
  <si>
    <t>#params</t>
  </si>
  <si>
    <t>23.2.0.b</t>
  </si>
  <si>
    <t>23.2.0.a</t>
  </si>
  <si>
    <t>23.2.0.c</t>
  </si>
  <si>
    <t>23.2.0.d</t>
  </si>
  <si>
    <t>23.2.0.e</t>
  </si>
  <si>
    <t>23.2.0.f</t>
  </si>
  <si>
    <t>23.2.0.g</t>
  </si>
  <si>
    <t>23.2.0.h</t>
  </si>
  <si>
    <t>RHO</t>
  </si>
  <si>
    <t>WH_RHO</t>
  </si>
  <si>
    <t>RMSE</t>
  </si>
  <si>
    <t>M22.2_old</t>
  </si>
  <si>
    <t>M22.2_new</t>
  </si>
  <si>
    <t>M23.1.0.a</t>
  </si>
  <si>
    <t>M23.1.0.b</t>
  </si>
  <si>
    <t>M23.1.0.d</t>
  </si>
  <si>
    <t>M23.1.0.e</t>
  </si>
  <si>
    <t>M23.1.0.f</t>
  </si>
  <si>
    <t>M23.1.0.g</t>
  </si>
  <si>
    <t>M23.1.0.h</t>
  </si>
  <si>
    <t>23.1.1.a</t>
  </si>
  <si>
    <t>TOTAL_like</t>
  </si>
  <si>
    <t>Survey_like</t>
  </si>
  <si>
    <t>Length_comp_like</t>
  </si>
  <si>
    <t>Age_comp_like</t>
  </si>
  <si>
    <t>Parm_priors_like</t>
  </si>
  <si>
    <t>Size_at_age_like</t>
  </si>
  <si>
    <t>Recr_Virgin_millions</t>
  </si>
  <si>
    <t>SR_BH_steep</t>
  </si>
  <si>
    <t>SSB_Virgin_thousand_mt</t>
  </si>
  <si>
    <t>Model22.2_old</t>
  </si>
  <si>
    <t>Model22.2_updated</t>
  </si>
  <si>
    <t>MODEL23.1.0.a</t>
  </si>
  <si>
    <t>MODEL23.1.0.b</t>
  </si>
  <si>
    <t>MODEL23.1.0.c</t>
  </si>
  <si>
    <t>MODEL23.1.0.d</t>
  </si>
  <si>
    <t>MODEL23.1.0.e</t>
  </si>
  <si>
    <t>MODEL23.1.0.f</t>
  </si>
  <si>
    <t>MODEL23.1.0.g</t>
  </si>
  <si>
    <t>MODEL23.1.0.h</t>
  </si>
  <si>
    <t>MODEL23.1.0.i</t>
  </si>
  <si>
    <t>MODEL23.1.1a</t>
  </si>
  <si>
    <t>MODEL23.1.1b</t>
  </si>
  <si>
    <t>MODEL23.1.1c</t>
  </si>
  <si>
    <t>MODEL23.2.0.a</t>
  </si>
  <si>
    <t>MODEL23.2.0.b</t>
  </si>
  <si>
    <t>MODEL23.2.0.c</t>
  </si>
  <si>
    <t>MODEL23.2.0.d</t>
  </si>
  <si>
    <t>MODEL23.2.0.e</t>
  </si>
  <si>
    <t>MODEL23.2.0.f</t>
  </si>
  <si>
    <t>MODEL23.2.0.g</t>
  </si>
  <si>
    <t>MODEL23.2.0.h</t>
  </si>
  <si>
    <t>Label</t>
  </si>
  <si>
    <t>All</t>
  </si>
  <si>
    <t>Fishery</t>
  </si>
  <si>
    <t>Survey</t>
  </si>
  <si>
    <t>Age_like</t>
  </si>
  <si>
    <t>Catch_like</t>
  </si>
  <si>
    <t>Init_equ_like</t>
  </si>
  <si>
    <t>Length_like</t>
  </si>
  <si>
    <t>Surv_like</t>
  </si>
  <si>
    <t>sizeatage_like</t>
  </si>
  <si>
    <t>Type</t>
  </si>
  <si>
    <t>Index</t>
  </si>
  <si>
    <t>p-value</t>
  </si>
  <si>
    <t>Test</t>
  </si>
  <si>
    <t>Sigma3 lo</t>
  </si>
  <si>
    <t>Sigma3 hi</t>
  </si>
  <si>
    <t>cpue</t>
  </si>
  <si>
    <t>Passed</t>
  </si>
  <si>
    <t>len</t>
  </si>
  <si>
    <t>Failed</t>
  </si>
  <si>
    <t>age</t>
  </si>
  <si>
    <t>M</t>
  </si>
  <si>
    <t>Q</t>
  </si>
  <si>
    <t>ann_F_MSY</t>
  </si>
  <si>
    <t>Npars</t>
  </si>
  <si>
    <t>survey</t>
  </si>
  <si>
    <t>trawl</t>
  </si>
  <si>
    <t>longline</t>
  </si>
  <si>
    <t>pot</t>
  </si>
  <si>
    <t>Model23.1.0d</t>
  </si>
  <si>
    <t>Model23.1.0b</t>
  </si>
  <si>
    <t>logQ</t>
  </si>
  <si>
    <t>Model23.1.0.a</t>
  </si>
  <si>
    <t>Model23.2.0.h</t>
  </si>
  <si>
    <t>Model23.1.0.h</t>
  </si>
  <si>
    <t>Model23.1.1.c</t>
  </si>
  <si>
    <t>Model22.2 old</t>
  </si>
  <si>
    <t>Model22.2 updated</t>
  </si>
  <si>
    <t>Model23.1.0e</t>
  </si>
  <si>
    <t>Model23.1.0f</t>
  </si>
  <si>
    <t>Model23.1.0g</t>
  </si>
  <si>
    <t>Model23.2.0.a</t>
  </si>
  <si>
    <t>Model23.2.0.b</t>
  </si>
  <si>
    <t>Model23.2.0.c</t>
  </si>
  <si>
    <t>Model23.2.0.d</t>
  </si>
  <si>
    <t>Model23.2.0.e</t>
  </si>
  <si>
    <t>Model23.2.0.f</t>
  </si>
  <si>
    <t>Model23.2.0.g</t>
  </si>
  <si>
    <t>SSB</t>
  </si>
  <si>
    <t>R</t>
  </si>
  <si>
    <t>Mohn's Rho</t>
  </si>
  <si>
    <t>Survey Age</t>
  </si>
  <si>
    <t>MACE</t>
  </si>
  <si>
    <t>1.07 (0.24)</t>
  </si>
  <si>
    <t>0.93 (0.21)</t>
  </si>
  <si>
    <t>0.15 (0.14)</t>
  </si>
  <si>
    <t>1.05 (0.24)</t>
  </si>
  <si>
    <t>0.71(0.38)</t>
  </si>
  <si>
    <t>1.16 (0.16)</t>
  </si>
  <si>
    <t>1.16 (0.23)</t>
  </si>
  <si>
    <t>Trawl</t>
  </si>
  <si>
    <t>Longline</t>
  </si>
  <si>
    <t>Pot</t>
  </si>
  <si>
    <t>0.04 (0.03)</t>
  </si>
  <si>
    <t>0.83(0.11)</t>
  </si>
  <si>
    <t>0.82(0.11)</t>
  </si>
  <si>
    <t>1.09(0.21)</t>
  </si>
  <si>
    <t>1.10(0.21)</t>
  </si>
  <si>
    <t>0.74(0.40)</t>
  </si>
  <si>
    <t>0.73(0.40)</t>
  </si>
  <si>
    <t>Fish Length (adj.)</t>
  </si>
  <si>
    <t>Fishery Length (adj.)</t>
  </si>
  <si>
    <t>0.04 (0.02)</t>
  </si>
  <si>
    <t>0.10 (0.11)</t>
  </si>
  <si>
    <t>0.11 (0.08)</t>
  </si>
  <si>
    <t>0.10 (0.07)</t>
  </si>
  <si>
    <t>0.08 (0.10)</t>
  </si>
  <si>
    <t>0.09 (0.07)</t>
  </si>
  <si>
    <t>0.06 (0.03)</t>
  </si>
  <si>
    <t>-0.06 (-0.07)</t>
  </si>
  <si>
    <t>0.97 (0.22)</t>
  </si>
  <si>
    <t>0.96 (0.22)</t>
  </si>
  <si>
    <t>0.94 (0.21)</t>
  </si>
  <si>
    <t>Model23.1.1a</t>
  </si>
  <si>
    <t>Model23.1.1b</t>
  </si>
  <si>
    <t>Model 22.2 old</t>
  </si>
  <si>
    <t>Model 22.2 update</t>
  </si>
  <si>
    <t>NA</t>
  </si>
  <si>
    <t>Index RMSE</t>
  </si>
  <si>
    <t>Richards</t>
  </si>
  <si>
    <t>Value</t>
  </si>
  <si>
    <t>CV</t>
  </si>
  <si>
    <t>StdDev</t>
  </si>
  <si>
    <t>Rec. RMSE/SigmaR</t>
  </si>
  <si>
    <t>Recruitment RMSE/SigmaR</t>
  </si>
  <si>
    <t>640/2541/1384</t>
  </si>
  <si>
    <t>678/2316/1423</t>
  </si>
  <si>
    <t>667/2242/1416</t>
  </si>
  <si>
    <t>Effective N</t>
  </si>
  <si>
    <t>Fishery Length</t>
  </si>
  <si>
    <t>Survey Length</t>
  </si>
  <si>
    <t>NatM</t>
  </si>
  <si>
    <t>StDev</t>
  </si>
  <si>
    <r>
      <t>ABC</t>
    </r>
    <r>
      <rPr>
        <vertAlign val="subscript"/>
        <sz val="11"/>
        <color theme="1"/>
        <rFont val="Calibri"/>
        <family val="2"/>
        <scheme val="minor"/>
      </rPr>
      <t>2024</t>
    </r>
  </si>
  <si>
    <r>
      <t>F</t>
    </r>
    <r>
      <rPr>
        <vertAlign val="subscript"/>
        <sz val="11"/>
        <color theme="1"/>
        <rFont val="Calibri"/>
        <family val="2"/>
        <scheme val="minor"/>
      </rPr>
      <t>MSY</t>
    </r>
  </si>
  <si>
    <r>
      <t>B</t>
    </r>
    <r>
      <rPr>
        <vertAlign val="subscript"/>
        <sz val="11"/>
        <color theme="1"/>
        <rFont val="Calibri"/>
        <family val="2"/>
        <scheme val="minor"/>
      </rPr>
      <t>2023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</si>
  <si>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</si>
  <si>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t>VonBert K</t>
  </si>
  <si>
    <r>
      <t>L</t>
    </r>
    <r>
      <rPr>
        <vertAlign val="subscript"/>
        <sz val="8"/>
        <color theme="1"/>
        <rFont val="Calibri"/>
        <family val="2"/>
        <scheme val="minor"/>
      </rPr>
      <t>MAX</t>
    </r>
  </si>
  <si>
    <r>
      <t>L</t>
    </r>
    <r>
      <rPr>
        <vertAlign val="subscript"/>
        <sz val="8"/>
        <color theme="1"/>
        <rFont val="Calibri"/>
        <family val="2"/>
        <scheme val="minor"/>
      </rPr>
      <t>MIN</t>
    </r>
  </si>
  <si>
    <t>LnQ BT Shelf Survey</t>
  </si>
  <si>
    <r>
      <t>LN(R</t>
    </r>
    <r>
      <rPr>
        <vertAlign val="subscript"/>
        <sz val="8"/>
        <color theme="1"/>
        <rFont val="Calibri"/>
        <family val="2"/>
        <scheme val="minor"/>
      </rPr>
      <t>0</t>
    </r>
    <r>
      <rPr>
        <sz val="8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</si>
</sst>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"/>
    <numFmt numFmtId="165" formatCode="0.000%"/>
    <numFmt numFmtId="166" formatCode="0.0"/>
    <numFmt numFmtId="167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vertAlign val="subscript"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26">
    <xf numFmtId="0" fontId="0" fillId="0" borderId="0" xfId="0"/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right" vertical="center" wrapText="1"/>
    </xf>
    <xf numFmtId="0" fontId="0" fillId="0" borderId="2" xfId="0" applyBorder="1" applyAlignment="1">
      <alignment horizontal="center" vertical="center" wrapText="1"/>
    </xf>
    <xf numFmtId="2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11" fontId="2" fillId="0" borderId="0" xfId="0" applyNumberFormat="1" applyFont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11" fontId="2" fillId="2" borderId="0" xfId="0" applyNumberFormat="1" applyFont="1" applyFill="1" applyAlignment="1">
      <alignment horizontal="right" vertical="center" wrapText="1"/>
    </xf>
    <xf numFmtId="2" fontId="1" fillId="2" borderId="0" xfId="0" applyNumberFormat="1" applyFont="1" applyFill="1" applyAlignment="1">
      <alignment horizontal="center" vertical="center" wrapText="1"/>
    </xf>
    <xf numFmtId="2" fontId="2" fillId="0" borderId="0" xfId="0" applyNumberFormat="1" applyFont="1" applyAlignment="1">
      <alignment horizontal="right" vertical="center" wrapText="1"/>
    </xf>
    <xf numFmtId="2" fontId="2" fillId="2" borderId="0" xfId="0" applyNumberFormat="1" applyFont="1" applyFill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2" fontId="2" fillId="0" borderId="0" xfId="0" applyNumberFormat="1" applyFont="1" applyBorder="1" applyAlignment="1">
      <alignment horizontal="right" vertical="center" wrapText="1"/>
    </xf>
    <xf numFmtId="2" fontId="2" fillId="2" borderId="1" xfId="0" applyNumberFormat="1" applyFont="1" applyFill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2" fontId="2" fillId="2" borderId="0" xfId="0" applyNumberFormat="1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2" fontId="2" fillId="2" borderId="3" xfId="0" applyNumberFormat="1" applyFont="1" applyFill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11" fontId="2" fillId="0" borderId="3" xfId="0" applyNumberFormat="1" applyFont="1" applyBorder="1" applyAlignment="1">
      <alignment horizontal="right" vertical="center" wrapText="1"/>
    </xf>
    <xf numFmtId="2" fontId="2" fillId="0" borderId="3" xfId="0" applyNumberFormat="1" applyFont="1" applyBorder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3" borderId="3" xfId="0" applyFont="1" applyFill="1" applyBorder="1" applyAlignment="1">
      <alignment horizontal="right" vertical="center" wrapText="1"/>
    </xf>
    <xf numFmtId="20" fontId="0" fillId="0" borderId="0" xfId="0" applyNumberFormat="1"/>
    <xf numFmtId="2" fontId="2" fillId="2" borderId="4" xfId="0" applyNumberFormat="1" applyFont="1" applyFill="1" applyBorder="1" applyAlignment="1">
      <alignment horizontal="right" vertical="center" wrapText="1"/>
    </xf>
    <xf numFmtId="2" fontId="2" fillId="2" borderId="2" xfId="0" applyNumberFormat="1" applyFont="1" applyFill="1" applyBorder="1" applyAlignment="1">
      <alignment horizontal="right" vertical="center" wrapText="1"/>
    </xf>
    <xf numFmtId="0" fontId="0" fillId="0" borderId="3" xfId="0" applyBorder="1"/>
    <xf numFmtId="0" fontId="0" fillId="0" borderId="5" xfId="0" applyBorder="1"/>
    <xf numFmtId="164" fontId="0" fillId="0" borderId="0" xfId="0" applyNumberFormat="1"/>
    <xf numFmtId="164" fontId="0" fillId="0" borderId="3" xfId="0" applyNumberFormat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2" fontId="0" fillId="0" borderId="8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9" xfId="0" applyNumberFormat="1" applyBorder="1"/>
    <xf numFmtId="2" fontId="0" fillId="0" borderId="5" xfId="0" applyNumberFormat="1" applyBorder="1"/>
    <xf numFmtId="2" fontId="0" fillId="0" borderId="7" xfId="0" applyNumberFormat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8" xfId="0" applyNumberFormat="1" applyFill="1" applyBorder="1"/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0" xfId="0" quotePrefix="1" applyAlignment="1">
      <alignment horizontal="right"/>
    </xf>
    <xf numFmtId="0" fontId="0" fillId="0" borderId="9" xfId="0" quotePrefix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9" xfId="0" applyFill="1" applyBorder="1" applyAlignment="1">
      <alignment horizontal="right"/>
    </xf>
    <xf numFmtId="2" fontId="0" fillId="0" borderId="9" xfId="0" applyNumberFormat="1" applyFill="1" applyBorder="1"/>
    <xf numFmtId="0" fontId="0" fillId="0" borderId="5" xfId="0" applyFill="1" applyBorder="1" applyAlignment="1">
      <alignment horizontal="right"/>
    </xf>
    <xf numFmtId="2" fontId="0" fillId="0" borderId="6" xfId="0" applyNumberFormat="1" applyFill="1" applyBorder="1"/>
    <xf numFmtId="2" fontId="0" fillId="0" borderId="7" xfId="0" applyNumberFormat="1" applyFill="1" applyBorder="1"/>
    <xf numFmtId="0" fontId="0" fillId="0" borderId="13" xfId="0" applyBorder="1"/>
    <xf numFmtId="165" fontId="0" fillId="0" borderId="0" xfId="2" applyNumberFormat="1" applyFont="1"/>
    <xf numFmtId="11" fontId="0" fillId="0" borderId="0" xfId="0" applyNumberFormat="1"/>
    <xf numFmtId="2" fontId="0" fillId="0" borderId="0" xfId="2" applyNumberFormat="1" applyFont="1"/>
    <xf numFmtId="2" fontId="0" fillId="0" borderId="5" xfId="2" applyNumberFormat="1" applyFont="1" applyBorder="1"/>
    <xf numFmtId="164" fontId="0" fillId="0" borderId="0" xfId="2" applyNumberFormat="1" applyFont="1"/>
    <xf numFmtId="1" fontId="0" fillId="0" borderId="0" xfId="0" applyNumberFormat="1"/>
    <xf numFmtId="167" fontId="0" fillId="0" borderId="0" xfId="1" applyNumberFormat="1" applyFont="1"/>
    <xf numFmtId="167" fontId="0" fillId="0" borderId="5" xfId="1" applyNumberFormat="1" applyFont="1" applyBorder="1"/>
    <xf numFmtId="164" fontId="0" fillId="0" borderId="5" xfId="0" applyNumberFormat="1" applyBorder="1"/>
    <xf numFmtId="0" fontId="4" fillId="0" borderId="5" xfId="0" applyFont="1" applyBorder="1" applyAlignment="1">
      <alignment horizontal="right" vertical="center"/>
    </xf>
    <xf numFmtId="0" fontId="0" fillId="0" borderId="5" xfId="0" applyBorder="1" applyAlignment="1">
      <alignment horizontal="center"/>
    </xf>
    <xf numFmtId="1" fontId="0" fillId="0" borderId="0" xfId="0" applyNumberFormat="1" applyBorder="1"/>
    <xf numFmtId="1" fontId="0" fillId="0" borderId="8" xfId="0" applyNumberFormat="1" applyBorder="1"/>
    <xf numFmtId="166" fontId="0" fillId="0" borderId="8" xfId="0" applyNumberFormat="1" applyBorder="1" applyAlignment="1">
      <alignment horizontal="right"/>
    </xf>
    <xf numFmtId="1" fontId="0" fillId="0" borderId="6" xfId="0" applyNumberFormat="1" applyBorder="1"/>
    <xf numFmtId="0" fontId="5" fillId="0" borderId="5" xfId="0" applyFont="1" applyBorder="1"/>
    <xf numFmtId="2" fontId="5" fillId="0" borderId="5" xfId="0" applyNumberFormat="1" applyFont="1" applyBorder="1"/>
    <xf numFmtId="2" fontId="5" fillId="0" borderId="5" xfId="2" applyNumberFormat="1" applyFont="1" applyBorder="1"/>
    <xf numFmtId="167" fontId="0" fillId="0" borderId="0" xfId="0" applyNumberFormat="1"/>
    <xf numFmtId="43" fontId="0" fillId="0" borderId="0" xfId="0" applyNumberFormat="1"/>
    <xf numFmtId="0" fontId="7" fillId="0" borderId="0" xfId="0" applyFont="1"/>
    <xf numFmtId="2" fontId="7" fillId="0" borderId="0" xfId="2" applyNumberFormat="1" applyFont="1"/>
    <xf numFmtId="164" fontId="7" fillId="0" borderId="0" xfId="2" applyNumberFormat="1" applyFont="1"/>
    <xf numFmtId="0" fontId="7" fillId="0" borderId="8" xfId="0" applyFont="1" applyBorder="1"/>
    <xf numFmtId="164" fontId="7" fillId="0" borderId="0" xfId="0" applyNumberFormat="1" applyFont="1"/>
    <xf numFmtId="2" fontId="7" fillId="0" borderId="0" xfId="0" applyNumberFormat="1" applyFont="1"/>
    <xf numFmtId="0" fontId="9" fillId="0" borderId="5" xfId="0" applyFont="1" applyBorder="1"/>
    <xf numFmtId="2" fontId="9" fillId="0" borderId="5" xfId="0" applyNumberFormat="1" applyFont="1" applyBorder="1"/>
    <xf numFmtId="0" fontId="9" fillId="0" borderId="9" xfId="0" applyFont="1" applyBorder="1"/>
    <xf numFmtId="0" fontId="0" fillId="0" borderId="0" xfId="0" applyFill="1" applyBorder="1" applyAlignment="1"/>
    <xf numFmtId="0" fontId="0" fillId="0" borderId="14" xfId="0" applyFill="1" applyBorder="1" applyAlignment="1"/>
    <xf numFmtId="0" fontId="10" fillId="0" borderId="15" xfId="0" applyFont="1" applyFill="1" applyBorder="1" applyAlignment="1">
      <alignment horizontal="center"/>
    </xf>
    <xf numFmtId="0" fontId="7" fillId="0" borderId="5" xfId="0" applyFont="1" applyFill="1" applyBorder="1"/>
    <xf numFmtId="164" fontId="7" fillId="0" borderId="0" xfId="0" applyNumberFormat="1" applyFont="1" applyFill="1" applyBorder="1"/>
    <xf numFmtId="167" fontId="7" fillId="0" borderId="0" xfId="1" applyNumberFormat="1" applyFont="1" applyFill="1" applyBorder="1"/>
    <xf numFmtId="0" fontId="7" fillId="0" borderId="0" xfId="0" applyFont="1" applyFill="1" applyBorder="1"/>
    <xf numFmtId="0" fontId="7" fillId="0" borderId="0" xfId="0" applyFont="1" applyBorder="1"/>
    <xf numFmtId="2" fontId="7" fillId="0" borderId="0" xfId="0" applyNumberFormat="1" applyFont="1" applyFill="1" applyBorder="1"/>
    <xf numFmtId="166" fontId="7" fillId="0" borderId="0" xfId="0" applyNumberFormat="1" applyFont="1" applyFill="1" applyBorder="1"/>
    <xf numFmtId="2" fontId="7" fillId="0" borderId="5" xfId="0" applyNumberFormat="1" applyFont="1" applyFill="1" applyBorder="1"/>
    <xf numFmtId="2" fontId="7" fillId="0" borderId="0" xfId="0" applyNumberFormat="1" applyFont="1" applyBorder="1"/>
    <xf numFmtId="167" fontId="7" fillId="0" borderId="5" xfId="1" applyNumberFormat="1" applyFont="1" applyFill="1" applyBorder="1"/>
    <xf numFmtId="167" fontId="7" fillId="0" borderId="0" xfId="1" applyNumberFormat="1" applyFont="1" applyBorder="1"/>
    <xf numFmtId="0" fontId="7" fillId="0" borderId="3" xfId="0" applyFont="1" applyBorder="1"/>
    <xf numFmtId="164" fontId="7" fillId="0" borderId="3" xfId="0" applyNumberFormat="1" applyFont="1" applyBorder="1"/>
    <xf numFmtId="2" fontId="7" fillId="0" borderId="3" xfId="2" applyNumberFormat="1" applyFont="1" applyBorder="1"/>
    <xf numFmtId="0" fontId="7" fillId="0" borderId="10" xfId="0" applyFont="1" applyBorder="1"/>
    <xf numFmtId="164" fontId="7" fillId="0" borderId="3" xfId="2" applyNumberFormat="1" applyFont="1" applyBorder="1"/>
    <xf numFmtId="0" fontId="5" fillId="0" borderId="0" xfId="0" applyFont="1"/>
    <xf numFmtId="0" fontId="5" fillId="0" borderId="8" xfId="0" applyFont="1" applyBorder="1"/>
    <xf numFmtId="0" fontId="5" fillId="0" borderId="6" xfId="0" applyFont="1" applyBorder="1"/>
    <xf numFmtId="0" fontId="5" fillId="0" borderId="5" xfId="0" applyFont="1" applyBorder="1" applyAlignment="1">
      <alignment horizontal="center"/>
    </xf>
    <xf numFmtId="0" fontId="5" fillId="0" borderId="9" xfId="0" applyFont="1" applyBorder="1"/>
    <xf numFmtId="0" fontId="5" fillId="0" borderId="7" xfId="0" applyFont="1" applyBorder="1"/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22.2 Likelihood 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Profile_Q!$K$380:$K$400</c:f>
              <c:numCache>
                <c:formatCode>General</c:formatCode>
                <c:ptCount val="21"/>
                <c:pt idx="0">
                  <c:v>145871</c:v>
                </c:pt>
                <c:pt idx="1">
                  <c:v>130043</c:v>
                </c:pt>
                <c:pt idx="2">
                  <c:v>114710</c:v>
                </c:pt>
                <c:pt idx="3">
                  <c:v>99956</c:v>
                </c:pt>
                <c:pt idx="4">
                  <c:v>85743</c:v>
                </c:pt>
                <c:pt idx="5">
                  <c:v>72808</c:v>
                </c:pt>
                <c:pt idx="6">
                  <c:v>61531</c:v>
                </c:pt>
                <c:pt idx="7">
                  <c:v>48260</c:v>
                </c:pt>
                <c:pt idx="8">
                  <c:v>36462</c:v>
                </c:pt>
                <c:pt idx="9">
                  <c:v>18537</c:v>
                </c:pt>
                <c:pt idx="10">
                  <c:v>2182</c:v>
                </c:pt>
                <c:pt idx="11">
                  <c:v>-13055</c:v>
                </c:pt>
                <c:pt idx="12">
                  <c:v>-27364</c:v>
                </c:pt>
                <c:pt idx="13">
                  <c:v>-40891.199999999997</c:v>
                </c:pt>
                <c:pt idx="14">
                  <c:v>-52957.399999999994</c:v>
                </c:pt>
                <c:pt idx="15">
                  <c:v>-63353.2</c:v>
                </c:pt>
                <c:pt idx="16">
                  <c:v>-73350.2</c:v>
                </c:pt>
                <c:pt idx="17">
                  <c:v>-82420.399999999994</c:v>
                </c:pt>
                <c:pt idx="18">
                  <c:v>-90508.5</c:v>
                </c:pt>
                <c:pt idx="19">
                  <c:v>-98349.2</c:v>
                </c:pt>
                <c:pt idx="20">
                  <c:v>-104882.9</c:v>
                </c:pt>
              </c:numCache>
            </c:numRef>
          </c:xVal>
          <c:yVal>
            <c:numRef>
              <c:f>Profile_Q!$J$380:$J$400</c:f>
              <c:numCache>
                <c:formatCode>General</c:formatCode>
                <c:ptCount val="21"/>
                <c:pt idx="0">
                  <c:v>17.900000000001455</c:v>
                </c:pt>
                <c:pt idx="1">
                  <c:v>13.800000000001091</c:v>
                </c:pt>
                <c:pt idx="2">
                  <c:v>10.900000000001455</c:v>
                </c:pt>
                <c:pt idx="3">
                  <c:v>8.7000000000007276</c:v>
                </c:pt>
                <c:pt idx="4">
                  <c:v>7.7000000000007276</c:v>
                </c:pt>
                <c:pt idx="5">
                  <c:v>4.2000000000007276</c:v>
                </c:pt>
                <c:pt idx="6">
                  <c:v>3.4000000000014552</c:v>
                </c:pt>
                <c:pt idx="7">
                  <c:v>1.1000000000003638</c:v>
                </c:pt>
                <c:pt idx="8">
                  <c:v>0.2000000000007276</c:v>
                </c:pt>
                <c:pt idx="9">
                  <c:v>0</c:v>
                </c:pt>
                <c:pt idx="10">
                  <c:v>0</c:v>
                </c:pt>
                <c:pt idx="11">
                  <c:v>0.90000000000145519</c:v>
                </c:pt>
                <c:pt idx="12">
                  <c:v>2.8000000000010914</c:v>
                </c:pt>
                <c:pt idx="13">
                  <c:v>6.3000000000010914</c:v>
                </c:pt>
                <c:pt idx="14">
                  <c:v>9.8000000000010914</c:v>
                </c:pt>
                <c:pt idx="15">
                  <c:v>13.5</c:v>
                </c:pt>
                <c:pt idx="16">
                  <c:v>19.300000000001091</c:v>
                </c:pt>
                <c:pt idx="17">
                  <c:v>26.5</c:v>
                </c:pt>
                <c:pt idx="18">
                  <c:v>35.200000000000728</c:v>
                </c:pt>
                <c:pt idx="19">
                  <c:v>43.300000000001091</c:v>
                </c:pt>
                <c:pt idx="20">
                  <c:v>53.800000000001091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D-4AE6-85CD-93CC90F6E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474544"/>
        <c:axId val="1614469136"/>
      </c:scatterChart>
      <c:valAx>
        <c:axId val="161447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Change in 2023 ABC (T) from MLE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469136"/>
        <c:crosses val="autoZero"/>
        <c:crossBetween val="midCat"/>
      </c:valAx>
      <c:valAx>
        <c:axId val="161446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Change in - log likelihood from MLE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47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22.2 Likelihood 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Profile_Q!$B$380:$B$400</c:f>
              <c:numCache>
                <c:formatCode>0.000</c:formatCode>
                <c:ptCount val="21"/>
                <c:pt idx="0">
                  <c:v>0.60653069999999998</c:v>
                </c:pt>
                <c:pt idx="1">
                  <c:v>0.63762819999999998</c:v>
                </c:pt>
                <c:pt idx="2">
                  <c:v>0.67032000000000003</c:v>
                </c:pt>
                <c:pt idx="3">
                  <c:v>0.70468810000000004</c:v>
                </c:pt>
                <c:pt idx="4">
                  <c:v>0.74081819999999998</c:v>
                </c:pt>
                <c:pt idx="5">
                  <c:v>0.77880079999999996</c:v>
                </c:pt>
                <c:pt idx="6">
                  <c:v>0.81873079999999998</c:v>
                </c:pt>
                <c:pt idx="7">
                  <c:v>0.86070800000000003</c:v>
                </c:pt>
                <c:pt idx="8">
                  <c:v>0.90483740000000001</c:v>
                </c:pt>
                <c:pt idx="9">
                  <c:v>0.9512294</c:v>
                </c:pt>
                <c:pt idx="10">
                  <c:v>1</c:v>
                </c:pt>
                <c:pt idx="11">
                  <c:v>1.0512710999999999</c:v>
                </c:pt>
                <c:pt idx="12">
                  <c:v>1.1051709000000001</c:v>
                </c:pt>
                <c:pt idx="13">
                  <c:v>1.1618341999999999</c:v>
                </c:pt>
                <c:pt idx="14">
                  <c:v>1.2214027999999999</c:v>
                </c:pt>
                <c:pt idx="15">
                  <c:v>1.2840254</c:v>
                </c:pt>
                <c:pt idx="16">
                  <c:v>1.3498588</c:v>
                </c:pt>
                <c:pt idx="17">
                  <c:v>1.4190674999999999</c:v>
                </c:pt>
                <c:pt idx="18">
                  <c:v>1.4918247</c:v>
                </c:pt>
                <c:pt idx="19">
                  <c:v>1.5683122</c:v>
                </c:pt>
                <c:pt idx="20">
                  <c:v>1.6487213000000001</c:v>
                </c:pt>
              </c:numCache>
            </c:numRef>
          </c:xVal>
          <c:yVal>
            <c:numRef>
              <c:f>Profile_Q!$J$380:$J$400</c:f>
              <c:numCache>
                <c:formatCode>General</c:formatCode>
                <c:ptCount val="21"/>
                <c:pt idx="0">
                  <c:v>17.900000000001455</c:v>
                </c:pt>
                <c:pt idx="1">
                  <c:v>13.800000000001091</c:v>
                </c:pt>
                <c:pt idx="2">
                  <c:v>10.900000000001455</c:v>
                </c:pt>
                <c:pt idx="3">
                  <c:v>8.7000000000007276</c:v>
                </c:pt>
                <c:pt idx="4">
                  <c:v>7.7000000000007276</c:v>
                </c:pt>
                <c:pt idx="5">
                  <c:v>4.2000000000007276</c:v>
                </c:pt>
                <c:pt idx="6">
                  <c:v>3.4000000000014552</c:v>
                </c:pt>
                <c:pt idx="7">
                  <c:v>1.1000000000003638</c:v>
                </c:pt>
                <c:pt idx="8">
                  <c:v>0.2000000000007276</c:v>
                </c:pt>
                <c:pt idx="9">
                  <c:v>0</c:v>
                </c:pt>
                <c:pt idx="10">
                  <c:v>0</c:v>
                </c:pt>
                <c:pt idx="11">
                  <c:v>0.90000000000145519</c:v>
                </c:pt>
                <c:pt idx="12">
                  <c:v>2.8000000000010914</c:v>
                </c:pt>
                <c:pt idx="13">
                  <c:v>6.3000000000010914</c:v>
                </c:pt>
                <c:pt idx="14">
                  <c:v>9.8000000000010914</c:v>
                </c:pt>
                <c:pt idx="15">
                  <c:v>13.5</c:v>
                </c:pt>
                <c:pt idx="16">
                  <c:v>19.300000000001091</c:v>
                </c:pt>
                <c:pt idx="17">
                  <c:v>26.5</c:v>
                </c:pt>
                <c:pt idx="18">
                  <c:v>35.200000000000728</c:v>
                </c:pt>
                <c:pt idx="19">
                  <c:v>43.300000000001091</c:v>
                </c:pt>
                <c:pt idx="20">
                  <c:v>53.800000000001091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7-4E05-A0CD-5CD4AE06C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474544"/>
        <c:axId val="1614469136"/>
      </c:scatterChart>
      <c:valAx>
        <c:axId val="161447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Change in 2023 ABC (T) from MLE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469136"/>
        <c:crosses val="autoZero"/>
        <c:crossBetween val="midCat"/>
      </c:valAx>
      <c:valAx>
        <c:axId val="161446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Change in - log likelihood from MLE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47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Catchability</a:t>
            </a:r>
            <a:r>
              <a:rPr lang="en-US" sz="1600" baseline="0"/>
              <a:t> </a:t>
            </a:r>
            <a:r>
              <a:rPr lang="en-US" sz="1600"/>
              <a:t>profile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 22.2 old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Profile_Q!$A$380:$A$399</c:f>
              <c:numCache>
                <c:formatCode>0.000</c:formatCode>
                <c:ptCount val="20"/>
                <c:pt idx="0">
                  <c:v>0.40773100000000001</c:v>
                </c:pt>
                <c:pt idx="1">
                  <c:v>0.40221099999999999</c:v>
                </c:pt>
                <c:pt idx="2">
                  <c:v>0.39647100000000002</c:v>
                </c:pt>
                <c:pt idx="3">
                  <c:v>0.39046999999999998</c:v>
                </c:pt>
                <c:pt idx="4">
                  <c:v>0.38417099999999998</c:v>
                </c:pt>
                <c:pt idx="5">
                  <c:v>0.37755100000000003</c:v>
                </c:pt>
                <c:pt idx="6">
                  <c:v>0.370396</c:v>
                </c:pt>
                <c:pt idx="7">
                  <c:v>0.36349500000000001</c:v>
                </c:pt>
                <c:pt idx="8">
                  <c:v>0.355989</c:v>
                </c:pt>
                <c:pt idx="9">
                  <c:v>0.348159</c:v>
                </c:pt>
                <c:pt idx="10">
                  <c:v>0.33982899999999999</c:v>
                </c:pt>
                <c:pt idx="11">
                  <c:v>0.331368</c:v>
                </c:pt>
                <c:pt idx="12">
                  <c:v>0.32261000000000001</c:v>
                </c:pt>
                <c:pt idx="13">
                  <c:v>0.31356899999999999</c:v>
                </c:pt>
                <c:pt idx="14">
                  <c:v>0.304149</c:v>
                </c:pt>
                <c:pt idx="15">
                  <c:v>0.29432599999999998</c:v>
                </c:pt>
                <c:pt idx="16">
                  <c:v>0.28427999999999998</c:v>
                </c:pt>
                <c:pt idx="17">
                  <c:v>0.27397500000000002</c:v>
                </c:pt>
                <c:pt idx="18">
                  <c:v>0.26339699999999999</c:v>
                </c:pt>
                <c:pt idx="19">
                  <c:v>0.25117899999999999</c:v>
                </c:pt>
              </c:numCache>
            </c:numRef>
          </c:xVal>
          <c:yVal>
            <c:numRef>
              <c:f>Profile_Q!$B$380:$B$399</c:f>
              <c:numCache>
                <c:formatCode>0.000</c:formatCode>
                <c:ptCount val="20"/>
                <c:pt idx="0">
                  <c:v>0.60653069999999998</c:v>
                </c:pt>
                <c:pt idx="1">
                  <c:v>0.63762819999999998</c:v>
                </c:pt>
                <c:pt idx="2">
                  <c:v>0.67032000000000003</c:v>
                </c:pt>
                <c:pt idx="3">
                  <c:v>0.70468810000000004</c:v>
                </c:pt>
                <c:pt idx="4">
                  <c:v>0.74081819999999998</c:v>
                </c:pt>
                <c:pt idx="5">
                  <c:v>0.77880079999999996</c:v>
                </c:pt>
                <c:pt idx="6">
                  <c:v>0.81873079999999998</c:v>
                </c:pt>
                <c:pt idx="7">
                  <c:v>0.86070800000000003</c:v>
                </c:pt>
                <c:pt idx="8">
                  <c:v>0.90483740000000001</c:v>
                </c:pt>
                <c:pt idx="9">
                  <c:v>0.9512294</c:v>
                </c:pt>
                <c:pt idx="10">
                  <c:v>1</c:v>
                </c:pt>
                <c:pt idx="11">
                  <c:v>1.0512710999999999</c:v>
                </c:pt>
                <c:pt idx="12">
                  <c:v>1.1051709000000001</c:v>
                </c:pt>
                <c:pt idx="13">
                  <c:v>1.1618341999999999</c:v>
                </c:pt>
                <c:pt idx="14">
                  <c:v>1.2214027999999999</c:v>
                </c:pt>
                <c:pt idx="15">
                  <c:v>1.2840254</c:v>
                </c:pt>
                <c:pt idx="16">
                  <c:v>1.3498588</c:v>
                </c:pt>
                <c:pt idx="17">
                  <c:v>1.4190674999999999</c:v>
                </c:pt>
                <c:pt idx="18">
                  <c:v>1.4918247</c:v>
                </c:pt>
                <c:pt idx="19">
                  <c:v>1.5683122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9-4F6C-BEDB-281A51CBE2F8}"/>
            </c:ext>
          </c:extLst>
        </c:ser>
        <c:ser>
          <c:idx val="1"/>
          <c:order val="1"/>
          <c:tx>
            <c:v>Model 22.2 Updated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Profile_Q!$A$401:$A$421</c:f>
              <c:numCache>
                <c:formatCode>0.000</c:formatCode>
                <c:ptCount val="21"/>
                <c:pt idx="0">
                  <c:v>0.38703799999999999</c:v>
                </c:pt>
                <c:pt idx="1">
                  <c:v>0.38150099999999998</c:v>
                </c:pt>
                <c:pt idx="2">
                  <c:v>0.37455500000000003</c:v>
                </c:pt>
                <c:pt idx="3">
                  <c:v>0.36907200000000001</c:v>
                </c:pt>
                <c:pt idx="4">
                  <c:v>0.362896</c:v>
                </c:pt>
                <c:pt idx="5">
                  <c:v>0.35843799999999998</c:v>
                </c:pt>
                <c:pt idx="6">
                  <c:v>0.35508000000000001</c:v>
                </c:pt>
                <c:pt idx="7">
                  <c:v>0.34314899999999998</c:v>
                </c:pt>
                <c:pt idx="8">
                  <c:v>0.33930500000000002</c:v>
                </c:pt>
                <c:pt idx="9">
                  <c:v>0.32940700000000001</c:v>
                </c:pt>
                <c:pt idx="10">
                  <c:v>0.32327400000000001</c:v>
                </c:pt>
                <c:pt idx="11">
                  <c:v>0.31531100000000001</c:v>
                </c:pt>
                <c:pt idx="12">
                  <c:v>0.303537</c:v>
                </c:pt>
                <c:pt idx="13">
                  <c:v>0.292715</c:v>
                </c:pt>
                <c:pt idx="14">
                  <c:v>0.28312799999999999</c:v>
                </c:pt>
                <c:pt idx="15">
                  <c:v>0.27857500000000002</c:v>
                </c:pt>
                <c:pt idx="16">
                  <c:v>0.26428400000000002</c:v>
                </c:pt>
                <c:pt idx="17">
                  <c:v>0.25537100000000001</c:v>
                </c:pt>
                <c:pt idx="18">
                  <c:v>0.24468100000000001</c:v>
                </c:pt>
                <c:pt idx="19">
                  <c:v>0.23341400000000001</c:v>
                </c:pt>
                <c:pt idx="20">
                  <c:v>0.22209599999999999</c:v>
                </c:pt>
              </c:numCache>
            </c:numRef>
          </c:xVal>
          <c:yVal>
            <c:numRef>
              <c:f>Profile_Q!$B$401:$B$421</c:f>
              <c:numCache>
                <c:formatCode>0.000</c:formatCode>
                <c:ptCount val="21"/>
                <c:pt idx="0">
                  <c:v>0.60653069999999998</c:v>
                </c:pt>
                <c:pt idx="1">
                  <c:v>0.63762819999999998</c:v>
                </c:pt>
                <c:pt idx="2">
                  <c:v>0.67032000000000003</c:v>
                </c:pt>
                <c:pt idx="3">
                  <c:v>0.70468810000000004</c:v>
                </c:pt>
                <c:pt idx="4">
                  <c:v>0.74081819999999998</c:v>
                </c:pt>
                <c:pt idx="5">
                  <c:v>0.77880079999999996</c:v>
                </c:pt>
                <c:pt idx="6">
                  <c:v>0.81873079999999998</c:v>
                </c:pt>
                <c:pt idx="7">
                  <c:v>0.86070800000000003</c:v>
                </c:pt>
                <c:pt idx="8">
                  <c:v>0.90483740000000001</c:v>
                </c:pt>
                <c:pt idx="9">
                  <c:v>0.9512294</c:v>
                </c:pt>
                <c:pt idx="10">
                  <c:v>1</c:v>
                </c:pt>
                <c:pt idx="11">
                  <c:v>1.0512710999999999</c:v>
                </c:pt>
                <c:pt idx="12">
                  <c:v>1.1051709000000001</c:v>
                </c:pt>
                <c:pt idx="13">
                  <c:v>1.1618341999999999</c:v>
                </c:pt>
                <c:pt idx="14">
                  <c:v>1.2214027999999999</c:v>
                </c:pt>
                <c:pt idx="15">
                  <c:v>1.2840254</c:v>
                </c:pt>
                <c:pt idx="16">
                  <c:v>1.3498588</c:v>
                </c:pt>
                <c:pt idx="17">
                  <c:v>1.4190674999999999</c:v>
                </c:pt>
                <c:pt idx="18">
                  <c:v>1.4918247</c:v>
                </c:pt>
                <c:pt idx="19">
                  <c:v>1.5683122</c:v>
                </c:pt>
                <c:pt idx="20">
                  <c:v>1.6487213000000001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9-4F6C-BEDB-281A51CBE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487440"/>
        <c:axId val="1614472880"/>
      </c:scatterChart>
      <c:valAx>
        <c:axId val="1614487440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Natural mortality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472880"/>
        <c:crosses val="autoZero"/>
        <c:crossBetween val="midCat"/>
      </c:valAx>
      <c:valAx>
        <c:axId val="161447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Survey catchability (Q)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48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3.png"/><Relationship Id="rId18" Type="http://schemas.openxmlformats.org/officeDocument/2006/relationships/image" Target="../media/image38.png"/><Relationship Id="rId26" Type="http://schemas.openxmlformats.org/officeDocument/2006/relationships/image" Target="../media/image46.png"/><Relationship Id="rId39" Type="http://schemas.openxmlformats.org/officeDocument/2006/relationships/image" Target="../media/image59.png"/><Relationship Id="rId21" Type="http://schemas.openxmlformats.org/officeDocument/2006/relationships/image" Target="../media/image41.png"/><Relationship Id="rId34" Type="http://schemas.openxmlformats.org/officeDocument/2006/relationships/image" Target="../media/image54.png"/><Relationship Id="rId42" Type="http://schemas.openxmlformats.org/officeDocument/2006/relationships/chart" Target="../charts/chart3.xml"/><Relationship Id="rId7" Type="http://schemas.openxmlformats.org/officeDocument/2006/relationships/image" Target="../media/image27.png"/><Relationship Id="rId2" Type="http://schemas.openxmlformats.org/officeDocument/2006/relationships/image" Target="../media/image22.png"/><Relationship Id="rId16" Type="http://schemas.openxmlformats.org/officeDocument/2006/relationships/image" Target="../media/image36.png"/><Relationship Id="rId20" Type="http://schemas.openxmlformats.org/officeDocument/2006/relationships/image" Target="../media/image40.png"/><Relationship Id="rId29" Type="http://schemas.openxmlformats.org/officeDocument/2006/relationships/image" Target="../media/image49.png"/><Relationship Id="rId41" Type="http://schemas.openxmlformats.org/officeDocument/2006/relationships/chart" Target="../charts/chart2.xml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11" Type="http://schemas.openxmlformats.org/officeDocument/2006/relationships/image" Target="../media/image31.png"/><Relationship Id="rId24" Type="http://schemas.openxmlformats.org/officeDocument/2006/relationships/image" Target="../media/image44.png"/><Relationship Id="rId32" Type="http://schemas.openxmlformats.org/officeDocument/2006/relationships/image" Target="../media/image52.png"/><Relationship Id="rId37" Type="http://schemas.openxmlformats.org/officeDocument/2006/relationships/image" Target="../media/image57.png"/><Relationship Id="rId40" Type="http://schemas.openxmlformats.org/officeDocument/2006/relationships/chart" Target="../charts/chart1.xml"/><Relationship Id="rId5" Type="http://schemas.openxmlformats.org/officeDocument/2006/relationships/image" Target="../media/image25.png"/><Relationship Id="rId15" Type="http://schemas.openxmlformats.org/officeDocument/2006/relationships/image" Target="../media/image35.png"/><Relationship Id="rId23" Type="http://schemas.openxmlformats.org/officeDocument/2006/relationships/image" Target="../media/image43.png"/><Relationship Id="rId28" Type="http://schemas.openxmlformats.org/officeDocument/2006/relationships/image" Target="../media/image48.png"/><Relationship Id="rId36" Type="http://schemas.openxmlformats.org/officeDocument/2006/relationships/image" Target="../media/image56.png"/><Relationship Id="rId10" Type="http://schemas.openxmlformats.org/officeDocument/2006/relationships/image" Target="../media/image30.png"/><Relationship Id="rId19" Type="http://schemas.openxmlformats.org/officeDocument/2006/relationships/image" Target="../media/image39.png"/><Relationship Id="rId31" Type="http://schemas.openxmlformats.org/officeDocument/2006/relationships/image" Target="../media/image51.png"/><Relationship Id="rId4" Type="http://schemas.openxmlformats.org/officeDocument/2006/relationships/image" Target="../media/image24.png"/><Relationship Id="rId9" Type="http://schemas.openxmlformats.org/officeDocument/2006/relationships/image" Target="../media/image29.png"/><Relationship Id="rId14" Type="http://schemas.openxmlformats.org/officeDocument/2006/relationships/image" Target="../media/image34.png"/><Relationship Id="rId22" Type="http://schemas.openxmlformats.org/officeDocument/2006/relationships/image" Target="../media/image42.png"/><Relationship Id="rId27" Type="http://schemas.openxmlformats.org/officeDocument/2006/relationships/image" Target="../media/image47.png"/><Relationship Id="rId30" Type="http://schemas.openxmlformats.org/officeDocument/2006/relationships/image" Target="../media/image50.png"/><Relationship Id="rId35" Type="http://schemas.openxmlformats.org/officeDocument/2006/relationships/image" Target="../media/image55.png"/><Relationship Id="rId8" Type="http://schemas.openxmlformats.org/officeDocument/2006/relationships/image" Target="../media/image28.png"/><Relationship Id="rId3" Type="http://schemas.openxmlformats.org/officeDocument/2006/relationships/image" Target="../media/image23.png"/><Relationship Id="rId12" Type="http://schemas.openxmlformats.org/officeDocument/2006/relationships/image" Target="../media/image32.png"/><Relationship Id="rId17" Type="http://schemas.openxmlformats.org/officeDocument/2006/relationships/image" Target="../media/image37.png"/><Relationship Id="rId25" Type="http://schemas.openxmlformats.org/officeDocument/2006/relationships/image" Target="../media/image45.png"/><Relationship Id="rId33" Type="http://schemas.openxmlformats.org/officeDocument/2006/relationships/image" Target="../media/image53.png"/><Relationship Id="rId38" Type="http://schemas.openxmlformats.org/officeDocument/2006/relationships/image" Target="../media/image5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3546009</xdr:colOff>
      <xdr:row>1</xdr:row>
      <xdr:rowOff>2057400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3820" y="182880"/>
          <a:ext cx="3546009" cy="2057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3943621</xdr:colOff>
      <xdr:row>2</xdr:row>
      <xdr:rowOff>2286000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93820" y="2377440"/>
          <a:ext cx="3943621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</xdr:row>
      <xdr:rowOff>0</xdr:rowOff>
    </xdr:from>
    <xdr:to>
      <xdr:col>1</xdr:col>
      <xdr:colOff>3943622</xdr:colOff>
      <xdr:row>3</xdr:row>
      <xdr:rowOff>2286000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93821" y="7109460"/>
          <a:ext cx="3943621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3954455</xdr:colOff>
      <xdr:row>4</xdr:row>
      <xdr:rowOff>2286000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93820" y="9479280"/>
          <a:ext cx="3954455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3958067</xdr:colOff>
      <xdr:row>6</xdr:row>
      <xdr:rowOff>2286000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93820" y="11849100"/>
          <a:ext cx="3958067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3981112</xdr:colOff>
      <xdr:row>9</xdr:row>
      <xdr:rowOff>2286000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93820" y="21328380"/>
          <a:ext cx="3981112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3977419</xdr:colOff>
      <xdr:row>13</xdr:row>
      <xdr:rowOff>2286000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93820" y="33177480"/>
          <a:ext cx="3977419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3961678</xdr:colOff>
      <xdr:row>14</xdr:row>
      <xdr:rowOff>2286000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93820" y="35547300"/>
          <a:ext cx="3961678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3961678</xdr:colOff>
      <xdr:row>15</xdr:row>
      <xdr:rowOff>2286000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893820" y="37917120"/>
          <a:ext cx="3961678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3954455</xdr:colOff>
      <xdr:row>17</xdr:row>
      <xdr:rowOff>2286000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893820" y="42656760"/>
          <a:ext cx="3954455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2354580</xdr:rowOff>
    </xdr:from>
    <xdr:to>
      <xdr:col>1</xdr:col>
      <xdr:colOff>3958067</xdr:colOff>
      <xdr:row>20</xdr:row>
      <xdr:rowOff>2270760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893820" y="49750980"/>
          <a:ext cx="3958067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4044740</xdr:colOff>
      <xdr:row>7</xdr:row>
      <xdr:rowOff>2286000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893820" y="16588740"/>
          <a:ext cx="4044740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4044740</xdr:colOff>
      <xdr:row>10</xdr:row>
      <xdr:rowOff>2286000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893820" y="23698200"/>
          <a:ext cx="4044740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11</xdr:row>
      <xdr:rowOff>0</xdr:rowOff>
    </xdr:from>
    <xdr:to>
      <xdr:col>1</xdr:col>
      <xdr:colOff>4048352</xdr:colOff>
      <xdr:row>11</xdr:row>
      <xdr:rowOff>2286000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893821" y="28437840"/>
          <a:ext cx="4048351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4037517</xdr:colOff>
      <xdr:row>12</xdr:row>
      <xdr:rowOff>2286000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893820" y="30807660"/>
          <a:ext cx="4037517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4030294</xdr:colOff>
      <xdr:row>18</xdr:row>
      <xdr:rowOff>2286000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893820" y="45026580"/>
          <a:ext cx="4030294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4041128</xdr:colOff>
      <xdr:row>5</xdr:row>
      <xdr:rowOff>2286000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893820" y="11849100"/>
          <a:ext cx="4041128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16</xdr:row>
      <xdr:rowOff>0</xdr:rowOff>
    </xdr:from>
    <xdr:to>
      <xdr:col>1</xdr:col>
      <xdr:colOff>4026684</xdr:colOff>
      <xdr:row>16</xdr:row>
      <xdr:rowOff>2286000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893821" y="40286940"/>
          <a:ext cx="4026683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4030294</xdr:colOff>
      <xdr:row>19</xdr:row>
      <xdr:rowOff>2286000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893820" y="47396400"/>
          <a:ext cx="4030294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3667202</xdr:colOff>
      <xdr:row>21</xdr:row>
      <xdr:rowOff>2286000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893820" y="52136040"/>
          <a:ext cx="3667202" cy="228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68581</xdr:colOff>
      <xdr:row>209</xdr:row>
      <xdr:rowOff>160020</xdr:rowOff>
    </xdr:from>
    <xdr:to>
      <xdr:col>15</xdr:col>
      <xdr:colOff>147750</xdr:colOff>
      <xdr:row>222</xdr:row>
      <xdr:rowOff>68580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26681" y="42222420"/>
          <a:ext cx="3127169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15241</xdr:colOff>
      <xdr:row>43</xdr:row>
      <xdr:rowOff>15240</xdr:rowOff>
    </xdr:from>
    <xdr:to>
      <xdr:col>14</xdr:col>
      <xdr:colOff>104888</xdr:colOff>
      <xdr:row>55</xdr:row>
      <xdr:rowOff>106680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63741" y="4038600"/>
          <a:ext cx="3137647" cy="2286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14</xdr:row>
      <xdr:rowOff>144780</xdr:rowOff>
    </xdr:from>
    <xdr:to>
      <xdr:col>15</xdr:col>
      <xdr:colOff>435782</xdr:colOff>
      <xdr:row>27</xdr:row>
      <xdr:rowOff>159068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49340" y="2720340"/>
          <a:ext cx="3102782" cy="2391728"/>
        </a:xfrm>
        <a:prstGeom prst="rect">
          <a:avLst/>
        </a:prstGeom>
      </xdr:spPr>
    </xdr:pic>
    <xdr:clientData/>
  </xdr:twoCellAnchor>
  <xdr:twoCellAnchor editAs="oneCell">
    <xdr:from>
      <xdr:col>9</xdr:col>
      <xdr:colOff>83820</xdr:colOff>
      <xdr:row>169</xdr:row>
      <xdr:rowOff>83820</xdr:rowOff>
    </xdr:from>
    <xdr:to>
      <xdr:col>13</xdr:col>
      <xdr:colOff>520158</xdr:colOff>
      <xdr:row>181</xdr:row>
      <xdr:rowOff>175260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32320" y="11788140"/>
          <a:ext cx="2874738" cy="2286000"/>
        </a:xfrm>
        <a:prstGeom prst="rect">
          <a:avLst/>
        </a:prstGeom>
      </xdr:spPr>
    </xdr:pic>
    <xdr:clientData/>
  </xdr:twoCellAnchor>
  <xdr:twoCellAnchor editAs="oneCell">
    <xdr:from>
      <xdr:col>14</xdr:col>
      <xdr:colOff>60960</xdr:colOff>
      <xdr:row>43</xdr:row>
      <xdr:rowOff>83820</xdr:rowOff>
    </xdr:from>
    <xdr:to>
      <xdr:col>20</xdr:col>
      <xdr:colOff>368649</xdr:colOff>
      <xdr:row>55</xdr:row>
      <xdr:rowOff>175260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57460" y="4107180"/>
          <a:ext cx="3965289" cy="2286000"/>
        </a:xfrm>
        <a:prstGeom prst="rect">
          <a:avLst/>
        </a:prstGeom>
      </xdr:spPr>
    </xdr:pic>
    <xdr:clientData/>
  </xdr:twoCellAnchor>
  <xdr:twoCellAnchor editAs="oneCell">
    <xdr:from>
      <xdr:col>10</xdr:col>
      <xdr:colOff>220980</xdr:colOff>
      <xdr:row>22</xdr:row>
      <xdr:rowOff>160020</xdr:rowOff>
    </xdr:from>
    <xdr:to>
      <xdr:col>18</xdr:col>
      <xdr:colOff>300070</xdr:colOff>
      <xdr:row>38</xdr:row>
      <xdr:rowOff>91024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89320" y="4198620"/>
          <a:ext cx="4955890" cy="2857084"/>
        </a:xfrm>
        <a:prstGeom prst="rect">
          <a:avLst/>
        </a:prstGeom>
      </xdr:spPr>
    </xdr:pic>
    <xdr:clientData/>
  </xdr:twoCellAnchor>
  <xdr:twoCellAnchor editAs="oneCell">
    <xdr:from>
      <xdr:col>13</xdr:col>
      <xdr:colOff>525780</xdr:colOff>
      <xdr:row>169</xdr:row>
      <xdr:rowOff>22860</xdr:rowOff>
    </xdr:from>
    <xdr:to>
      <xdr:col>20</xdr:col>
      <xdr:colOff>223869</xdr:colOff>
      <xdr:row>181</xdr:row>
      <xdr:rowOff>114300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012680" y="7886700"/>
          <a:ext cx="3965289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</xdr:colOff>
      <xdr:row>209</xdr:row>
      <xdr:rowOff>144780</xdr:rowOff>
    </xdr:from>
    <xdr:to>
      <xdr:col>21</xdr:col>
      <xdr:colOff>322929</xdr:colOff>
      <xdr:row>222</xdr:row>
      <xdr:rowOff>53340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721340" y="42207180"/>
          <a:ext cx="3965289" cy="2286000"/>
        </a:xfrm>
        <a:prstGeom prst="rect">
          <a:avLst/>
        </a:prstGeom>
      </xdr:spPr>
    </xdr:pic>
    <xdr:clientData/>
  </xdr:twoCellAnchor>
  <xdr:twoCellAnchor editAs="oneCell">
    <xdr:from>
      <xdr:col>10</xdr:col>
      <xdr:colOff>228600</xdr:colOff>
      <xdr:row>1</xdr:row>
      <xdr:rowOff>175260</xdr:rowOff>
    </xdr:from>
    <xdr:to>
      <xdr:col>15</xdr:col>
      <xdr:colOff>313067</xdr:colOff>
      <xdr:row>14</xdr:row>
      <xdr:rowOff>76200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077200" y="358140"/>
          <a:ext cx="3132467" cy="2286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</xdr:colOff>
      <xdr:row>0</xdr:row>
      <xdr:rowOff>106679</xdr:rowOff>
    </xdr:from>
    <xdr:to>
      <xdr:col>27</xdr:col>
      <xdr:colOff>83820</xdr:colOff>
      <xdr:row>21</xdr:row>
      <xdr:rowOff>150870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945881" y="106679"/>
          <a:ext cx="6789419" cy="389991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295</xdr:row>
      <xdr:rowOff>0</xdr:rowOff>
    </xdr:from>
    <xdr:to>
      <xdr:col>13</xdr:col>
      <xdr:colOff>527222</xdr:colOff>
      <xdr:row>307</xdr:row>
      <xdr:rowOff>91440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048500" y="19385280"/>
          <a:ext cx="2965622" cy="2286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295</xdr:row>
      <xdr:rowOff>0</xdr:rowOff>
    </xdr:from>
    <xdr:to>
      <xdr:col>21</xdr:col>
      <xdr:colOff>221888</xdr:colOff>
      <xdr:row>307</xdr:row>
      <xdr:rowOff>91440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096500" y="19385280"/>
          <a:ext cx="4489088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53340</xdr:colOff>
      <xdr:row>127</xdr:row>
      <xdr:rowOff>137160</xdr:rowOff>
    </xdr:from>
    <xdr:to>
      <xdr:col>15</xdr:col>
      <xdr:colOff>378564</xdr:colOff>
      <xdr:row>140</xdr:row>
      <xdr:rowOff>45720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01840" y="15681960"/>
          <a:ext cx="3982824" cy="2286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128</xdr:row>
      <xdr:rowOff>0</xdr:rowOff>
    </xdr:from>
    <xdr:to>
      <xdr:col>22</xdr:col>
      <xdr:colOff>325224</xdr:colOff>
      <xdr:row>140</xdr:row>
      <xdr:rowOff>91440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315700" y="23408640"/>
          <a:ext cx="3982824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358</xdr:row>
      <xdr:rowOff>0</xdr:rowOff>
    </xdr:from>
    <xdr:to>
      <xdr:col>15</xdr:col>
      <xdr:colOff>357612</xdr:colOff>
      <xdr:row>370</xdr:row>
      <xdr:rowOff>91440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048500" y="64556640"/>
          <a:ext cx="4015212" cy="2286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358</xdr:row>
      <xdr:rowOff>0</xdr:rowOff>
    </xdr:from>
    <xdr:to>
      <xdr:col>23</xdr:col>
      <xdr:colOff>535969</xdr:colOff>
      <xdr:row>370</xdr:row>
      <xdr:rowOff>91440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315700" y="27066240"/>
          <a:ext cx="4803169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53340</xdr:colOff>
      <xdr:row>64</xdr:row>
      <xdr:rowOff>99060</xdr:rowOff>
    </xdr:from>
    <xdr:to>
      <xdr:col>13</xdr:col>
      <xdr:colOff>237117</xdr:colOff>
      <xdr:row>77</xdr:row>
      <xdr:rowOff>7620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101840" y="15643860"/>
          <a:ext cx="2622177" cy="228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441960</xdr:colOff>
      <xdr:row>64</xdr:row>
      <xdr:rowOff>22860</xdr:rowOff>
    </xdr:from>
    <xdr:to>
      <xdr:col>20</xdr:col>
      <xdr:colOff>200473</xdr:colOff>
      <xdr:row>76</xdr:row>
      <xdr:rowOff>114300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928860" y="15567660"/>
          <a:ext cx="4025713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251460</xdr:colOff>
      <xdr:row>43</xdr:row>
      <xdr:rowOff>0</xdr:rowOff>
    </xdr:from>
    <xdr:to>
      <xdr:col>14</xdr:col>
      <xdr:colOff>229188</xdr:colOff>
      <xdr:row>55</xdr:row>
      <xdr:rowOff>91440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99960" y="7871460"/>
          <a:ext cx="3025728" cy="2286000"/>
        </a:xfrm>
        <a:prstGeom prst="rect">
          <a:avLst/>
        </a:prstGeom>
      </xdr:spPr>
    </xdr:pic>
    <xdr:clientData/>
  </xdr:twoCellAnchor>
  <xdr:twoCellAnchor editAs="oneCell">
    <xdr:from>
      <xdr:col>14</xdr:col>
      <xdr:colOff>388621</xdr:colOff>
      <xdr:row>43</xdr:row>
      <xdr:rowOff>0</xdr:rowOff>
    </xdr:from>
    <xdr:to>
      <xdr:col>20</xdr:col>
      <xdr:colOff>423418</xdr:colOff>
      <xdr:row>55</xdr:row>
      <xdr:rowOff>91440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0485121" y="7909560"/>
          <a:ext cx="3692397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21</xdr:col>
      <xdr:colOff>345124</xdr:colOff>
      <xdr:row>96</xdr:row>
      <xdr:rowOff>91440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0706100" y="19202400"/>
          <a:ext cx="4002724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84</xdr:row>
      <xdr:rowOff>0</xdr:rowOff>
    </xdr:from>
    <xdr:to>
      <xdr:col>13</xdr:col>
      <xdr:colOff>501436</xdr:colOff>
      <xdr:row>96</xdr:row>
      <xdr:rowOff>91440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048501" y="19202400"/>
          <a:ext cx="2939835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106</xdr:row>
      <xdr:rowOff>0</xdr:rowOff>
    </xdr:from>
    <xdr:to>
      <xdr:col>22</xdr:col>
      <xdr:colOff>94067</xdr:colOff>
      <xdr:row>118</xdr:row>
      <xdr:rowOff>91440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0706100" y="23225760"/>
          <a:ext cx="4361267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441960</xdr:colOff>
      <xdr:row>106</xdr:row>
      <xdr:rowOff>76200</xdr:rowOff>
    </xdr:from>
    <xdr:to>
      <xdr:col>14</xdr:col>
      <xdr:colOff>373412</xdr:colOff>
      <xdr:row>118</xdr:row>
      <xdr:rowOff>167640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490460" y="23301960"/>
          <a:ext cx="2979452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148</xdr:row>
      <xdr:rowOff>0</xdr:rowOff>
    </xdr:from>
    <xdr:to>
      <xdr:col>21</xdr:col>
      <xdr:colOff>505152</xdr:colOff>
      <xdr:row>160</xdr:row>
      <xdr:rowOff>91440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0706100" y="30906720"/>
          <a:ext cx="4162752" cy="2286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148</xdr:row>
      <xdr:rowOff>0</xdr:rowOff>
    </xdr:from>
    <xdr:to>
      <xdr:col>14</xdr:col>
      <xdr:colOff>525812</xdr:colOff>
      <xdr:row>160</xdr:row>
      <xdr:rowOff>91440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658100" y="30906720"/>
          <a:ext cx="2964212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189</xdr:row>
      <xdr:rowOff>0</xdr:rowOff>
    </xdr:from>
    <xdr:to>
      <xdr:col>22</xdr:col>
      <xdr:colOff>374469</xdr:colOff>
      <xdr:row>201</xdr:row>
      <xdr:rowOff>91440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0706100" y="38404800"/>
          <a:ext cx="4641669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190</xdr:row>
      <xdr:rowOff>0</xdr:rowOff>
    </xdr:from>
    <xdr:to>
      <xdr:col>13</xdr:col>
      <xdr:colOff>529141</xdr:colOff>
      <xdr:row>202</xdr:row>
      <xdr:rowOff>91440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048500" y="38587680"/>
          <a:ext cx="2967541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231</xdr:row>
      <xdr:rowOff>0</xdr:rowOff>
    </xdr:from>
    <xdr:to>
      <xdr:col>23</xdr:col>
      <xdr:colOff>41892</xdr:colOff>
      <xdr:row>243</xdr:row>
      <xdr:rowOff>91440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0706100" y="46085760"/>
          <a:ext cx="4918692" cy="2286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232</xdr:row>
      <xdr:rowOff>0</xdr:rowOff>
    </xdr:from>
    <xdr:to>
      <xdr:col>14</xdr:col>
      <xdr:colOff>539604</xdr:colOff>
      <xdr:row>244</xdr:row>
      <xdr:rowOff>91440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658100" y="46268640"/>
          <a:ext cx="2978004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273</xdr:row>
      <xdr:rowOff>0</xdr:rowOff>
    </xdr:from>
    <xdr:to>
      <xdr:col>21</xdr:col>
      <xdr:colOff>387140</xdr:colOff>
      <xdr:row>285</xdr:row>
      <xdr:rowOff>91440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0706100" y="53766720"/>
          <a:ext cx="4044740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480060</xdr:colOff>
      <xdr:row>273</xdr:row>
      <xdr:rowOff>22860</xdr:rowOff>
    </xdr:from>
    <xdr:to>
      <xdr:col>14</xdr:col>
      <xdr:colOff>410064</xdr:colOff>
      <xdr:row>285</xdr:row>
      <xdr:rowOff>114300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528560" y="53789580"/>
          <a:ext cx="2978004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253</xdr:row>
      <xdr:rowOff>0</xdr:rowOff>
    </xdr:from>
    <xdr:to>
      <xdr:col>21</xdr:col>
      <xdr:colOff>47670</xdr:colOff>
      <xdr:row>265</xdr:row>
      <xdr:rowOff>91440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0706100" y="50109120"/>
          <a:ext cx="3705270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236220</xdr:colOff>
      <xdr:row>252</xdr:row>
      <xdr:rowOff>167640</xdr:rowOff>
    </xdr:from>
    <xdr:to>
      <xdr:col>14</xdr:col>
      <xdr:colOff>157175</xdr:colOff>
      <xdr:row>265</xdr:row>
      <xdr:rowOff>76200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284720" y="50093880"/>
          <a:ext cx="2968955" cy="2286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</xdr:colOff>
      <xdr:row>314</xdr:row>
      <xdr:rowOff>0</xdr:rowOff>
    </xdr:from>
    <xdr:to>
      <xdr:col>22</xdr:col>
      <xdr:colOff>583748</xdr:colOff>
      <xdr:row>326</xdr:row>
      <xdr:rowOff>91440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1315701" y="61264800"/>
          <a:ext cx="4241347" cy="2286000"/>
        </a:xfrm>
        <a:prstGeom prst="rect">
          <a:avLst/>
        </a:prstGeom>
      </xdr:spPr>
    </xdr:pic>
    <xdr:clientData/>
  </xdr:twoCellAnchor>
  <xdr:twoCellAnchor editAs="oneCell">
    <xdr:from>
      <xdr:col>12</xdr:col>
      <xdr:colOff>510540</xdr:colOff>
      <xdr:row>385</xdr:row>
      <xdr:rowOff>22860</xdr:rowOff>
    </xdr:from>
    <xdr:to>
      <xdr:col>17</xdr:col>
      <xdr:colOff>442420</xdr:colOff>
      <xdr:row>397</xdr:row>
      <xdr:rowOff>114300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9387840" y="74272140"/>
          <a:ext cx="2979880" cy="2286000"/>
        </a:xfrm>
        <a:prstGeom prst="rect">
          <a:avLst/>
        </a:prstGeom>
      </xdr:spPr>
    </xdr:pic>
    <xdr:clientData/>
  </xdr:twoCellAnchor>
  <xdr:twoCellAnchor editAs="oneCell">
    <xdr:from>
      <xdr:col>12</xdr:col>
      <xdr:colOff>502920</xdr:colOff>
      <xdr:row>372</xdr:row>
      <xdr:rowOff>114300</xdr:rowOff>
    </xdr:from>
    <xdr:to>
      <xdr:col>19</xdr:col>
      <xdr:colOff>408438</xdr:colOff>
      <xdr:row>385</xdr:row>
      <xdr:rowOff>22860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9380220" y="71986140"/>
          <a:ext cx="4172718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401</xdr:row>
      <xdr:rowOff>0</xdr:rowOff>
    </xdr:from>
    <xdr:to>
      <xdr:col>21</xdr:col>
      <xdr:colOff>520262</xdr:colOff>
      <xdr:row>413</xdr:row>
      <xdr:rowOff>91440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1925300" y="77175360"/>
          <a:ext cx="4177862" cy="2286000"/>
        </a:xfrm>
        <a:prstGeom prst="rect">
          <a:avLst/>
        </a:prstGeom>
      </xdr:spPr>
    </xdr:pic>
    <xdr:clientData/>
  </xdr:twoCellAnchor>
  <xdr:twoCellAnchor editAs="oneCell">
    <xdr:from>
      <xdr:col>10</xdr:col>
      <xdr:colOff>548640</xdr:colOff>
      <xdr:row>401</xdr:row>
      <xdr:rowOff>45720</xdr:rowOff>
    </xdr:from>
    <xdr:to>
      <xdr:col>15</xdr:col>
      <xdr:colOff>483416</xdr:colOff>
      <xdr:row>413</xdr:row>
      <xdr:rowOff>137160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8397240" y="77221080"/>
          <a:ext cx="2982776" cy="2286000"/>
        </a:xfrm>
        <a:prstGeom prst="rect">
          <a:avLst/>
        </a:prstGeom>
      </xdr:spPr>
    </xdr:pic>
    <xdr:clientData/>
  </xdr:twoCellAnchor>
  <xdr:twoCellAnchor>
    <xdr:from>
      <xdr:col>10</xdr:col>
      <xdr:colOff>266700</xdr:colOff>
      <xdr:row>416</xdr:row>
      <xdr:rowOff>19050</xdr:rowOff>
    </xdr:from>
    <xdr:to>
      <xdr:col>20</xdr:col>
      <xdr:colOff>563880</xdr:colOff>
      <xdr:row>442</xdr:row>
      <xdr:rowOff>68580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422</xdr:row>
      <xdr:rowOff>22860</xdr:rowOff>
    </xdr:from>
    <xdr:to>
      <xdr:col>7</xdr:col>
      <xdr:colOff>563880</xdr:colOff>
      <xdr:row>448</xdr:row>
      <xdr:rowOff>72390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491490</xdr:colOff>
      <xdr:row>426</xdr:row>
      <xdr:rowOff>19050</xdr:rowOff>
    </xdr:from>
    <xdr:to>
      <xdr:col>8</xdr:col>
      <xdr:colOff>495300</xdr:colOff>
      <xdr:row>445</xdr:row>
      <xdr:rowOff>38100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workbookViewId="0">
      <selection activeCell="C15" sqref="C15"/>
    </sheetView>
  </sheetViews>
  <sheetFormatPr defaultRowHeight="14.4" x14ac:dyDescent="0.3"/>
  <cols>
    <col min="1" max="1" width="21.88671875" customWidth="1"/>
    <col min="2" max="2" width="15.77734375" customWidth="1"/>
    <col min="3" max="3" width="18.109375" customWidth="1"/>
    <col min="4" max="18" width="15.77734375" customWidth="1"/>
  </cols>
  <sheetData>
    <row r="1" spans="1:10" x14ac:dyDescent="0.3">
      <c r="B1" t="s">
        <v>53</v>
      </c>
      <c r="C1" t="s">
        <v>54</v>
      </c>
      <c r="D1" t="s">
        <v>55</v>
      </c>
      <c r="E1" t="s">
        <v>56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</row>
    <row r="2" spans="1:10" x14ac:dyDescent="0.3">
      <c r="A2" t="s">
        <v>44</v>
      </c>
      <c r="B2" s="7">
        <v>10875.3</v>
      </c>
      <c r="C2" s="7">
        <v>18362.3</v>
      </c>
      <c r="D2" s="7">
        <v>251.035</v>
      </c>
      <c r="E2" s="7">
        <v>143.232</v>
      </c>
      <c r="F2" s="7">
        <v>133.042</v>
      </c>
      <c r="G2" s="7">
        <v>137.30600000000001</v>
      </c>
      <c r="H2" s="7">
        <v>134.727</v>
      </c>
      <c r="I2" s="7">
        <v>140.989</v>
      </c>
      <c r="J2" s="7">
        <v>630.678</v>
      </c>
    </row>
    <row r="3" spans="1:10" x14ac:dyDescent="0.3">
      <c r="A3" t="s">
        <v>45</v>
      </c>
      <c r="B3" s="7">
        <v>-5.9555699999999998</v>
      </c>
      <c r="C3" s="7">
        <v>67.525700000000001</v>
      </c>
      <c r="D3" s="7">
        <v>-30.046500000000002</v>
      </c>
      <c r="E3" s="7">
        <v>-83.126300000000001</v>
      </c>
      <c r="F3" s="7">
        <v>-88.615799999999993</v>
      </c>
      <c r="G3" s="7">
        <v>-89.127799999999993</v>
      </c>
      <c r="H3" s="7">
        <v>-88.979699999999994</v>
      </c>
      <c r="I3" s="7">
        <v>-89.735500000000002</v>
      </c>
      <c r="J3" s="7">
        <v>-80.484800000000007</v>
      </c>
    </row>
    <row r="4" spans="1:10" x14ac:dyDescent="0.3">
      <c r="A4" t="s">
        <v>46</v>
      </c>
      <c r="B4" s="7">
        <v>9990.4599999999991</v>
      </c>
      <c r="C4" s="7">
        <v>17382.5</v>
      </c>
      <c r="D4" s="7">
        <v>184.38399999999999</v>
      </c>
      <c r="E4" s="7">
        <v>130.75200000000001</v>
      </c>
      <c r="F4" s="7">
        <v>120.581</v>
      </c>
      <c r="G4" s="7">
        <v>121.256</v>
      </c>
      <c r="H4" s="7">
        <v>123.008</v>
      </c>
      <c r="I4" s="7">
        <v>123.18600000000001</v>
      </c>
      <c r="J4" s="7">
        <v>150.97499999999999</v>
      </c>
    </row>
    <row r="5" spans="1:10" x14ac:dyDescent="0.3">
      <c r="A5" t="s">
        <v>47</v>
      </c>
      <c r="B5" s="7">
        <v>817.846</v>
      </c>
      <c r="C5" s="7">
        <v>766.33799999999997</v>
      </c>
      <c r="D5" s="7">
        <v>88.614599999999996</v>
      </c>
      <c r="E5" s="7">
        <v>71.065100000000001</v>
      </c>
      <c r="F5" s="7">
        <v>73.273200000000003</v>
      </c>
      <c r="G5" s="7">
        <v>76.621700000000004</v>
      </c>
      <c r="H5" s="7">
        <v>73.350200000000001</v>
      </c>
      <c r="I5" s="7">
        <v>76.735799999999998</v>
      </c>
      <c r="J5" s="7">
        <v>521.06799999999998</v>
      </c>
    </row>
    <row r="6" spans="1:10" x14ac:dyDescent="0.3">
      <c r="A6" t="s">
        <v>48</v>
      </c>
      <c r="B6" s="7">
        <v>0</v>
      </c>
      <c r="C6" s="7">
        <v>0</v>
      </c>
      <c r="D6" s="7">
        <v>0</v>
      </c>
      <c r="E6" s="7">
        <v>0.13861399999999999</v>
      </c>
      <c r="F6" s="7">
        <v>9.1246499999999994E-2</v>
      </c>
      <c r="G6" s="7">
        <v>0.840561</v>
      </c>
      <c r="H6" s="7">
        <v>0.139353</v>
      </c>
      <c r="I6" s="7">
        <v>0.11278299999999999</v>
      </c>
      <c r="J6" s="7">
        <v>3.7287699999999999</v>
      </c>
    </row>
    <row r="7" spans="1:10" x14ac:dyDescent="0.3">
      <c r="A7" t="s">
        <v>49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</row>
    <row r="8" spans="1:10" x14ac:dyDescent="0.3">
      <c r="A8" t="s">
        <v>50</v>
      </c>
      <c r="B8" s="7">
        <v>516.93399999999997</v>
      </c>
      <c r="C8" s="7">
        <v>449.31200000000001</v>
      </c>
      <c r="D8" s="7">
        <v>452.25200000000001</v>
      </c>
      <c r="E8" s="7">
        <v>806.78</v>
      </c>
      <c r="F8" s="7">
        <v>927.58399999999995</v>
      </c>
      <c r="G8" s="7">
        <v>848.02300000000002</v>
      </c>
      <c r="H8" s="7">
        <v>951.351</v>
      </c>
      <c r="I8" s="7">
        <v>880.60699999999997</v>
      </c>
      <c r="J8" s="7">
        <v>863.33399999999995</v>
      </c>
    </row>
    <row r="9" spans="1:10" x14ac:dyDescent="0.3">
      <c r="A9" t="s">
        <v>13</v>
      </c>
      <c r="B9" s="7">
        <v>13.1557</v>
      </c>
      <c r="C9" s="7">
        <v>13.015499999999999</v>
      </c>
      <c r="D9" s="7">
        <v>13.022</v>
      </c>
      <c r="E9" s="7">
        <v>13.6008</v>
      </c>
      <c r="F9" s="7">
        <v>13.7403</v>
      </c>
      <c r="G9" s="7">
        <v>13.650700000000001</v>
      </c>
      <c r="H9" s="7">
        <v>13.765599999999999</v>
      </c>
      <c r="I9" s="7">
        <v>13.6884</v>
      </c>
      <c r="J9" s="7">
        <v>13.6686</v>
      </c>
    </row>
    <row r="10" spans="1:10" x14ac:dyDescent="0.3">
      <c r="A10" t="s">
        <v>51</v>
      </c>
      <c r="B10" s="7">
        <v>1</v>
      </c>
      <c r="C10" s="7">
        <v>1</v>
      </c>
      <c r="D10" s="7">
        <v>1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</row>
    <row r="11" spans="1:10" x14ac:dyDescent="0.3">
      <c r="A11" t="s">
        <v>10</v>
      </c>
      <c r="B11" s="7">
        <v>0.346715</v>
      </c>
      <c r="C11" s="7">
        <v>0.32780100000000001</v>
      </c>
      <c r="D11" s="7">
        <v>0.34373900000000002</v>
      </c>
      <c r="E11" s="7">
        <v>0.413686</v>
      </c>
      <c r="F11" s="7">
        <v>0.42937799999999998</v>
      </c>
      <c r="G11" s="7">
        <v>0.42793399999999998</v>
      </c>
      <c r="H11" s="7">
        <v>0.43224499999999999</v>
      </c>
      <c r="I11" s="7">
        <v>0.43490800000000002</v>
      </c>
      <c r="J11" s="7">
        <v>0.42372500000000002</v>
      </c>
    </row>
    <row r="12" spans="1:10" x14ac:dyDescent="0.3">
      <c r="A12" t="s">
        <v>11</v>
      </c>
      <c r="B12" s="7">
        <v>112.387</v>
      </c>
      <c r="C12" s="7">
        <v>116.86199999999999</v>
      </c>
      <c r="D12" s="7">
        <v>112.958</v>
      </c>
      <c r="E12" s="7">
        <v>112.38</v>
      </c>
      <c r="F12" s="7">
        <v>112.355</v>
      </c>
      <c r="G12" s="7">
        <v>114.111</v>
      </c>
      <c r="H12" s="7">
        <v>111.78700000000001</v>
      </c>
      <c r="I12" s="7">
        <v>113.217</v>
      </c>
      <c r="J12" s="7">
        <v>110.91800000000001</v>
      </c>
    </row>
    <row r="13" spans="1:10" x14ac:dyDescent="0.3">
      <c r="A13" t="s">
        <v>12</v>
      </c>
      <c r="B13" s="7">
        <v>0.114805</v>
      </c>
      <c r="C13" s="7">
        <v>0.100076</v>
      </c>
      <c r="D13" s="7">
        <v>0.109893</v>
      </c>
      <c r="E13" s="7">
        <v>0.112264</v>
      </c>
      <c r="F13" s="7">
        <v>0.113168</v>
      </c>
      <c r="G13" s="7">
        <v>0.10399700000000001</v>
      </c>
      <c r="H13" s="7">
        <v>0.110601</v>
      </c>
      <c r="I13" s="7">
        <v>0.109292</v>
      </c>
      <c r="J13" s="7">
        <v>0.13084599999999999</v>
      </c>
    </row>
    <row r="14" spans="1:10" x14ac:dyDescent="0.3">
      <c r="A14" t="s">
        <v>52</v>
      </c>
      <c r="B14" s="7">
        <v>1353.32</v>
      </c>
      <c r="C14" s="7">
        <v>1577.95</v>
      </c>
      <c r="D14" s="7">
        <v>1172.0999999999999</v>
      </c>
      <c r="E14" s="7">
        <v>1424.56</v>
      </c>
      <c r="F14" s="7">
        <v>1554.41</v>
      </c>
      <c r="G14" s="7">
        <v>1324.28</v>
      </c>
      <c r="H14" s="7">
        <v>1159.49</v>
      </c>
      <c r="I14" s="7">
        <v>1096.8599999999999</v>
      </c>
      <c r="J14" s="7">
        <v>1471.83</v>
      </c>
    </row>
    <row r="15" spans="1:10" x14ac:dyDescent="0.3">
      <c r="A15" t="s">
        <v>15</v>
      </c>
      <c r="B15" s="7">
        <v>0.40396399999999999</v>
      </c>
      <c r="C15" s="7">
        <v>0.40750599999999998</v>
      </c>
      <c r="D15" s="7">
        <v>0.32823000000000002</v>
      </c>
      <c r="E15" s="7">
        <v>0.47392499999999999</v>
      </c>
      <c r="F15" s="7">
        <v>0.49901200000000001</v>
      </c>
      <c r="G15" s="7">
        <v>0.52171299999999998</v>
      </c>
      <c r="H15" s="7">
        <v>0.53359100000000004</v>
      </c>
      <c r="I15" s="7">
        <v>0.55786400000000003</v>
      </c>
      <c r="J15" s="7">
        <v>0.43912800000000002</v>
      </c>
    </row>
    <row r="16" spans="1:10" x14ac:dyDescent="0.3">
      <c r="A16" t="s">
        <v>14</v>
      </c>
      <c r="B16" s="7">
        <v>0.55597200000000002</v>
      </c>
      <c r="C16" s="7">
        <v>0.57016900000000004</v>
      </c>
      <c r="D16" s="7">
        <v>0.622367</v>
      </c>
      <c r="E16" s="7">
        <v>0.442247</v>
      </c>
      <c r="F16" s="7">
        <v>0.409385</v>
      </c>
      <c r="G16" s="7">
        <v>0.40171000000000001</v>
      </c>
      <c r="H16" s="7">
        <v>0.40009099999999997</v>
      </c>
      <c r="I16" s="7">
        <v>0.39934900000000001</v>
      </c>
      <c r="J16" s="7">
        <v>0.44367699999999999</v>
      </c>
    </row>
    <row r="22" spans="1:7" x14ac:dyDescent="0.3">
      <c r="B22" t="s">
        <v>64</v>
      </c>
      <c r="C22" t="s">
        <v>65</v>
      </c>
      <c r="D22" t="s">
        <v>66</v>
      </c>
    </row>
    <row r="23" spans="1:7" x14ac:dyDescent="0.3">
      <c r="A23" t="s">
        <v>44</v>
      </c>
      <c r="B23" s="7">
        <v>319.64299999999997</v>
      </c>
      <c r="C23" s="7">
        <v>294.28800000000001</v>
      </c>
      <c r="D23" s="7">
        <v>290.74200000000002</v>
      </c>
      <c r="F23" s="7"/>
      <c r="G23" s="7"/>
    </row>
    <row r="24" spans="1:7" x14ac:dyDescent="0.3">
      <c r="A24" t="s">
        <v>45</v>
      </c>
      <c r="B24" s="7">
        <v>-83.1</v>
      </c>
      <c r="C24" s="7">
        <v>-86.681399999999996</v>
      </c>
      <c r="D24" s="7">
        <v>-85.692300000000003</v>
      </c>
      <c r="F24" s="7"/>
      <c r="G24" s="7"/>
    </row>
    <row r="25" spans="1:7" x14ac:dyDescent="0.3">
      <c r="A25" t="s">
        <v>46</v>
      </c>
      <c r="B25" s="7">
        <v>291.10899999999998</v>
      </c>
      <c r="C25" s="7">
        <v>266.37200000000001</v>
      </c>
      <c r="D25" s="7">
        <v>264.601</v>
      </c>
      <c r="F25" s="7"/>
      <c r="G25" s="7"/>
    </row>
    <row r="26" spans="1:7" x14ac:dyDescent="0.3">
      <c r="A26" t="s">
        <v>47</v>
      </c>
      <c r="B26" s="7">
        <v>77.877200000000002</v>
      </c>
      <c r="C26" s="7">
        <v>78.221000000000004</v>
      </c>
      <c r="D26" s="7">
        <v>75.131200000000007</v>
      </c>
      <c r="F26" s="7"/>
      <c r="G26" s="7"/>
    </row>
    <row r="27" spans="1:7" x14ac:dyDescent="0.3">
      <c r="A27" t="s">
        <v>48</v>
      </c>
      <c r="B27" s="7">
        <v>0.61636999999999997</v>
      </c>
      <c r="C27" s="7">
        <v>1.36189</v>
      </c>
      <c r="D27" s="7">
        <v>1.6171899999999999</v>
      </c>
      <c r="F27" s="7"/>
      <c r="G27" s="7"/>
    </row>
    <row r="28" spans="1:7" x14ac:dyDescent="0.3">
      <c r="A28" t="s">
        <v>49</v>
      </c>
      <c r="B28" s="7">
        <v>0</v>
      </c>
      <c r="C28" s="7">
        <v>0</v>
      </c>
      <c r="D28" s="7">
        <v>0</v>
      </c>
      <c r="F28" s="7"/>
      <c r="G28" s="7"/>
    </row>
    <row r="29" spans="1:7" x14ac:dyDescent="0.3">
      <c r="A29" t="s">
        <v>50</v>
      </c>
      <c r="B29" s="7">
        <v>881.25699999999995</v>
      </c>
      <c r="C29" s="7">
        <v>991.202</v>
      </c>
      <c r="D29" s="7">
        <v>887.69200000000001</v>
      </c>
      <c r="F29" s="7"/>
      <c r="G29" s="7"/>
    </row>
    <row r="30" spans="1:7" x14ac:dyDescent="0.3">
      <c r="A30" t="s">
        <v>13</v>
      </c>
      <c r="B30" s="7">
        <v>13.6891</v>
      </c>
      <c r="C30" s="7">
        <v>13.806699999999999</v>
      </c>
      <c r="D30" s="7">
        <v>13.696400000000001</v>
      </c>
      <c r="F30" s="7"/>
      <c r="G30" s="7"/>
    </row>
    <row r="31" spans="1:7" x14ac:dyDescent="0.3">
      <c r="A31" t="s">
        <v>51</v>
      </c>
      <c r="B31" s="7">
        <v>1</v>
      </c>
      <c r="C31" s="7">
        <v>1</v>
      </c>
      <c r="D31" s="7">
        <v>1</v>
      </c>
      <c r="F31" s="7"/>
      <c r="G31" s="7"/>
    </row>
    <row r="32" spans="1:7" x14ac:dyDescent="0.3">
      <c r="A32" t="s">
        <v>10</v>
      </c>
      <c r="B32" s="7">
        <v>0.43124099999999999</v>
      </c>
      <c r="C32" s="7">
        <v>0.44367000000000001</v>
      </c>
      <c r="D32" s="7">
        <v>0.42668499999999998</v>
      </c>
      <c r="F32" s="7"/>
      <c r="G32" s="7"/>
    </row>
    <row r="33" spans="1:7" x14ac:dyDescent="0.3">
      <c r="A33" t="s">
        <v>11</v>
      </c>
      <c r="B33" s="7">
        <v>112.584</v>
      </c>
      <c r="C33" s="7">
        <v>115.63200000000001</v>
      </c>
      <c r="D33" s="7">
        <v>115.71599999999999</v>
      </c>
      <c r="F33" s="7"/>
      <c r="G33" s="7"/>
    </row>
    <row r="34" spans="1:7" x14ac:dyDescent="0.3">
      <c r="A34" t="s">
        <v>12</v>
      </c>
      <c r="B34" s="7">
        <v>0.113244</v>
      </c>
      <c r="C34" s="7">
        <v>0.100496</v>
      </c>
      <c r="D34" s="7">
        <v>0.103771</v>
      </c>
      <c r="F34" s="7"/>
      <c r="G34" s="7"/>
    </row>
    <row r="35" spans="1:7" x14ac:dyDescent="0.3">
      <c r="A35" t="s">
        <v>52</v>
      </c>
      <c r="B35" s="7">
        <v>2585.12</v>
      </c>
      <c r="C35" s="7">
        <v>1401.21</v>
      </c>
      <c r="D35" s="7">
        <v>1694.54</v>
      </c>
      <c r="F35" s="7"/>
      <c r="G35" s="7"/>
    </row>
    <row r="36" spans="1:7" x14ac:dyDescent="0.3">
      <c r="A36" t="s">
        <v>15</v>
      </c>
      <c r="B36" s="7">
        <v>0.40315400000000001</v>
      </c>
      <c r="C36" s="7">
        <v>0.55892900000000001</v>
      </c>
      <c r="D36" s="7">
        <v>0.54194299999999995</v>
      </c>
      <c r="F36" s="7"/>
      <c r="G36" s="7"/>
    </row>
    <row r="37" spans="1:7" x14ac:dyDescent="0.3">
      <c r="A37" t="s">
        <v>14</v>
      </c>
      <c r="B37" s="7">
        <v>0.441106</v>
      </c>
      <c r="C37" s="7">
        <v>0.36483300000000002</v>
      </c>
      <c r="D37" s="7">
        <v>0.380857</v>
      </c>
      <c r="F37" s="7"/>
      <c r="G37" s="7"/>
    </row>
    <row r="50" spans="2:6" x14ac:dyDescent="0.3">
      <c r="B50">
        <v>1</v>
      </c>
      <c r="C50" t="s">
        <v>44</v>
      </c>
      <c r="D50">
        <v>10875.3</v>
      </c>
      <c r="E50" s="67">
        <v>18362.3</v>
      </c>
      <c r="F50">
        <v>251.035</v>
      </c>
    </row>
    <row r="51" spans="2:6" x14ac:dyDescent="0.3">
      <c r="B51">
        <v>2</v>
      </c>
      <c r="C51" t="s">
        <v>45</v>
      </c>
      <c r="D51">
        <v>-5.9555699999999998</v>
      </c>
      <c r="E51" s="67">
        <v>67.525700000000001</v>
      </c>
      <c r="F51">
        <v>-30.046500000000002</v>
      </c>
    </row>
    <row r="52" spans="2:6" x14ac:dyDescent="0.3">
      <c r="B52">
        <v>3</v>
      </c>
      <c r="C52" t="s">
        <v>46</v>
      </c>
      <c r="D52">
        <v>9990.4599999999991</v>
      </c>
      <c r="E52" s="67">
        <v>17382.5</v>
      </c>
      <c r="F52">
        <v>184.38399999999999</v>
      </c>
    </row>
    <row r="53" spans="2:6" x14ac:dyDescent="0.3">
      <c r="B53">
        <v>4</v>
      </c>
      <c r="C53" t="s">
        <v>47</v>
      </c>
      <c r="D53">
        <v>817.846</v>
      </c>
      <c r="E53" s="67">
        <v>766.33799999999997</v>
      </c>
      <c r="F53">
        <v>88.614599999999996</v>
      </c>
    </row>
    <row r="54" spans="2:6" x14ac:dyDescent="0.3">
      <c r="B54">
        <v>5</v>
      </c>
      <c r="C54" t="s">
        <v>48</v>
      </c>
      <c r="D54">
        <v>0</v>
      </c>
      <c r="E54" s="67">
        <v>0</v>
      </c>
      <c r="F54">
        <v>0</v>
      </c>
    </row>
    <row r="55" spans="2:6" x14ac:dyDescent="0.3">
      <c r="B55">
        <v>6</v>
      </c>
      <c r="C55" t="s">
        <v>49</v>
      </c>
      <c r="D55" t="s">
        <v>162</v>
      </c>
      <c r="E55" s="67">
        <v>0</v>
      </c>
      <c r="F55">
        <v>0</v>
      </c>
    </row>
    <row r="56" spans="2:6" x14ac:dyDescent="0.3">
      <c r="B56">
        <v>7</v>
      </c>
      <c r="C56" t="s">
        <v>50</v>
      </c>
      <c r="D56">
        <v>516.93399999999997</v>
      </c>
      <c r="E56" s="67">
        <v>449.31200000000001</v>
      </c>
      <c r="F56">
        <v>452.25200000000001</v>
      </c>
    </row>
    <row r="57" spans="2:6" x14ac:dyDescent="0.3">
      <c r="B57">
        <v>8</v>
      </c>
      <c r="C57" t="s">
        <v>13</v>
      </c>
      <c r="D57">
        <v>13.1557</v>
      </c>
      <c r="E57" s="67">
        <v>13.015499999999999</v>
      </c>
      <c r="F57">
        <v>13.022</v>
      </c>
    </row>
    <row r="58" spans="2:6" x14ac:dyDescent="0.3">
      <c r="B58">
        <v>9</v>
      </c>
      <c r="C58" t="s">
        <v>51</v>
      </c>
      <c r="D58">
        <v>1</v>
      </c>
      <c r="E58" s="67">
        <v>1</v>
      </c>
      <c r="F58">
        <v>1</v>
      </c>
    </row>
    <row r="59" spans="2:6" x14ac:dyDescent="0.3">
      <c r="B59">
        <v>10</v>
      </c>
      <c r="C59" t="s">
        <v>10</v>
      </c>
      <c r="D59">
        <v>0.346715</v>
      </c>
      <c r="E59" s="67">
        <v>0.32780100000000001</v>
      </c>
      <c r="F59">
        <v>0.34373900000000002</v>
      </c>
    </row>
    <row r="60" spans="2:6" x14ac:dyDescent="0.3">
      <c r="B60">
        <v>11</v>
      </c>
      <c r="C60" t="s">
        <v>11</v>
      </c>
      <c r="D60">
        <v>112.387</v>
      </c>
      <c r="E60" s="67">
        <v>116.86199999999999</v>
      </c>
      <c r="F60">
        <v>112.958</v>
      </c>
    </row>
    <row r="61" spans="2:6" x14ac:dyDescent="0.3">
      <c r="B61">
        <v>12</v>
      </c>
      <c r="C61" t="s">
        <v>12</v>
      </c>
      <c r="D61">
        <v>0.114805</v>
      </c>
      <c r="E61" s="67">
        <v>0.100076</v>
      </c>
      <c r="F61">
        <v>0.109893</v>
      </c>
    </row>
    <row r="62" spans="2:6" x14ac:dyDescent="0.3">
      <c r="B62">
        <v>13</v>
      </c>
      <c r="C62" t="s">
        <v>52</v>
      </c>
      <c r="D62">
        <v>1353.32</v>
      </c>
      <c r="E62" s="67">
        <v>1577.95</v>
      </c>
      <c r="F62">
        <v>1172.0999999999999</v>
      </c>
    </row>
    <row r="63" spans="2:6" x14ac:dyDescent="0.3">
      <c r="B63">
        <v>14</v>
      </c>
      <c r="C63" t="s">
        <v>15</v>
      </c>
      <c r="D63">
        <v>0.40396399999999999</v>
      </c>
      <c r="E63" s="67">
        <v>0.40750599999999998</v>
      </c>
      <c r="F63">
        <v>0.32823000000000002</v>
      </c>
    </row>
    <row r="64" spans="2:6" x14ac:dyDescent="0.3">
      <c r="B64">
        <v>15</v>
      </c>
      <c r="C64" t="s">
        <v>14</v>
      </c>
      <c r="D64">
        <v>0.55597200000000002</v>
      </c>
      <c r="E64" s="67">
        <v>0.57016900000000004</v>
      </c>
      <c r="F64">
        <v>0.622367</v>
      </c>
    </row>
  </sheetData>
  <conditionalFormatting sqref="D2:I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10" workbookViewId="0">
      <selection activeCell="A12" sqref="A12"/>
    </sheetView>
  </sheetViews>
  <sheetFormatPr defaultRowHeight="14.4" x14ac:dyDescent="0.3"/>
  <cols>
    <col min="1" max="1" width="14.44140625" customWidth="1"/>
    <col min="2" max="2" width="23.21875" customWidth="1"/>
    <col min="3" max="3" width="18.88671875" customWidth="1"/>
    <col min="4" max="4" width="18.5546875" customWidth="1"/>
    <col min="5" max="5" width="16.33203125" customWidth="1"/>
    <col min="6" max="6" width="17.6640625" customWidth="1"/>
  </cols>
  <sheetData>
    <row r="1" spans="1:9" x14ac:dyDescent="0.3">
      <c r="A1" s="114"/>
      <c r="B1" s="114"/>
      <c r="C1" s="115"/>
      <c r="D1" s="114" t="s">
        <v>173</v>
      </c>
      <c r="E1" s="116"/>
      <c r="F1" s="114"/>
    </row>
    <row r="2" spans="1:9" x14ac:dyDescent="0.3">
      <c r="A2" s="117" t="s">
        <v>163</v>
      </c>
      <c r="B2" s="117" t="s">
        <v>169</v>
      </c>
      <c r="C2" s="118" t="s">
        <v>174</v>
      </c>
      <c r="D2" s="81" t="s">
        <v>175</v>
      </c>
      <c r="E2" s="119" t="s">
        <v>126</v>
      </c>
      <c r="F2" s="81" t="s">
        <v>21</v>
      </c>
      <c r="I2" s="76"/>
    </row>
    <row r="3" spans="1:9" x14ac:dyDescent="0.3">
      <c r="A3" s="7">
        <v>0.128132</v>
      </c>
      <c r="B3" s="7">
        <v>1.0132399999999999</v>
      </c>
      <c r="C3" s="78">
        <v>2919.18</v>
      </c>
      <c r="D3" s="71">
        <v>852.22400000000005</v>
      </c>
      <c r="E3" s="80">
        <v>168.298</v>
      </c>
      <c r="F3" t="s">
        <v>53</v>
      </c>
    </row>
    <row r="4" spans="1:9" x14ac:dyDescent="0.3">
      <c r="A4" s="40">
        <v>0.163942</v>
      </c>
      <c r="B4" s="40">
        <v>1.21577</v>
      </c>
      <c r="C4" s="78">
        <v>3473.64</v>
      </c>
      <c r="D4" s="77">
        <v>929.16600000000005</v>
      </c>
      <c r="E4" s="80">
        <v>122.208</v>
      </c>
      <c r="F4" t="s">
        <v>54</v>
      </c>
    </row>
    <row r="5" spans="1:9" x14ac:dyDescent="0.3">
      <c r="A5" s="40">
        <v>0.115036</v>
      </c>
      <c r="B5" s="40">
        <v>1.05705</v>
      </c>
      <c r="C5" s="78">
        <v>1700.13</v>
      </c>
      <c r="D5" s="77">
        <v>561.45699999999999</v>
      </c>
      <c r="E5" s="80">
        <v>87.460099999999997</v>
      </c>
      <c r="F5" t="s">
        <v>55</v>
      </c>
    </row>
    <row r="6" spans="1:9" x14ac:dyDescent="0.3">
      <c r="A6" s="40">
        <v>7.3573600000000003E-2</v>
      </c>
      <c r="B6" s="40">
        <v>0.80913800000000002</v>
      </c>
      <c r="C6" s="78">
        <v>2263.38</v>
      </c>
      <c r="D6" s="77">
        <v>813.16</v>
      </c>
      <c r="E6" s="80">
        <v>131.97200000000001</v>
      </c>
      <c r="F6" t="s">
        <v>56</v>
      </c>
    </row>
    <row r="7" spans="1:9" x14ac:dyDescent="0.3">
      <c r="A7" s="40">
        <v>6.72185E-2</v>
      </c>
      <c r="B7" s="40">
        <v>0.77152699999999996</v>
      </c>
      <c r="C7" s="78">
        <v>2287.67</v>
      </c>
      <c r="D7" s="77">
        <v>898.91700000000003</v>
      </c>
      <c r="E7" s="80">
        <v>131.89599999999999</v>
      </c>
      <c r="F7" t="s">
        <v>58</v>
      </c>
    </row>
    <row r="8" spans="1:9" x14ac:dyDescent="0.3">
      <c r="A8" s="40">
        <v>6.6953499999999999E-2</v>
      </c>
      <c r="B8" s="40">
        <v>0.82324799999999998</v>
      </c>
      <c r="C8" s="78">
        <v>2206.0700000000002</v>
      </c>
      <c r="D8" s="77">
        <v>880.93799999999999</v>
      </c>
      <c r="E8" s="80">
        <v>119.947</v>
      </c>
      <c r="F8" t="s">
        <v>59</v>
      </c>
    </row>
    <row r="9" spans="1:9" x14ac:dyDescent="0.3">
      <c r="A9" s="40">
        <v>6.6773899999999997E-2</v>
      </c>
      <c r="B9" s="40">
        <v>0.77465300000000004</v>
      </c>
      <c r="C9" s="78">
        <v>2265.0100000000002</v>
      </c>
      <c r="D9" s="77">
        <v>861.97699999999998</v>
      </c>
      <c r="E9" s="80">
        <v>131.262</v>
      </c>
      <c r="F9" t="s">
        <v>60</v>
      </c>
    </row>
    <row r="10" spans="1:9" x14ac:dyDescent="0.3">
      <c r="A10" s="40">
        <v>6.6278199999999995E-2</v>
      </c>
      <c r="B10" s="40">
        <v>0.82063900000000001</v>
      </c>
      <c r="C10" s="78">
        <v>2242.4499999999998</v>
      </c>
      <c r="D10" s="77">
        <v>859.88499999999999</v>
      </c>
      <c r="E10" s="80">
        <v>119.506</v>
      </c>
      <c r="F10" t="s">
        <v>61</v>
      </c>
    </row>
    <row r="11" spans="1:9" x14ac:dyDescent="0.3">
      <c r="A11" s="40">
        <v>7.5798500000000005E-2</v>
      </c>
      <c r="B11" s="40">
        <v>0.71493399999999996</v>
      </c>
      <c r="C11" s="78">
        <v>1866.99</v>
      </c>
      <c r="D11" s="77">
        <v>691.01499999999999</v>
      </c>
      <c r="E11" s="80">
        <v>32.8964</v>
      </c>
      <c r="F11" t="s">
        <v>62</v>
      </c>
    </row>
    <row r="12" spans="1:9" x14ac:dyDescent="0.3">
      <c r="A12" s="7">
        <v>7.2975799999999993E-2</v>
      </c>
      <c r="B12" s="7">
        <v>0.72128400000000004</v>
      </c>
      <c r="C12" s="79" t="s">
        <v>170</v>
      </c>
      <c r="D12" s="71">
        <v>1070.8499999999999</v>
      </c>
      <c r="E12" s="80">
        <v>140.441</v>
      </c>
      <c r="F12" t="s">
        <v>64</v>
      </c>
    </row>
    <row r="13" spans="1:9" x14ac:dyDescent="0.3">
      <c r="A13" s="7">
        <v>6.9853200000000004E-2</v>
      </c>
      <c r="B13" s="7">
        <v>0.829156</v>
      </c>
      <c r="C13" s="79" t="s">
        <v>171</v>
      </c>
      <c r="D13" s="71">
        <v>945.95899999999995</v>
      </c>
      <c r="E13" s="80">
        <v>115.616</v>
      </c>
      <c r="F13" t="s">
        <v>65</v>
      </c>
    </row>
    <row r="14" spans="1:9" x14ac:dyDescent="0.3">
      <c r="A14" s="7">
        <v>7.0499900000000004E-2</v>
      </c>
      <c r="B14" s="7">
        <v>0.82746900000000001</v>
      </c>
      <c r="C14" s="79" t="s">
        <v>172</v>
      </c>
      <c r="D14" s="71">
        <v>974.471</v>
      </c>
      <c r="E14" s="80">
        <v>112.879</v>
      </c>
      <c r="F14" t="s">
        <v>66</v>
      </c>
    </row>
    <row r="22" spans="2:2" x14ac:dyDescent="0.3">
      <c r="B22" s="28"/>
    </row>
    <row r="23" spans="2:2" x14ac:dyDescent="0.3">
      <c r="B23" s="28"/>
    </row>
    <row r="24" spans="2:2" x14ac:dyDescent="0.3">
      <c r="B24" s="28"/>
    </row>
    <row r="25" spans="2:2" x14ac:dyDescent="0.3">
      <c r="B25" s="28"/>
    </row>
    <row r="26" spans="2:2" x14ac:dyDescent="0.3">
      <c r="B26" s="28"/>
    </row>
    <row r="27" spans="2:2" x14ac:dyDescent="0.3">
      <c r="B27" s="28"/>
    </row>
    <row r="28" spans="2:2" x14ac:dyDescent="0.3">
      <c r="B28" s="28"/>
    </row>
    <row r="29" spans="2:2" x14ac:dyDescent="0.3">
      <c r="B29" s="28"/>
    </row>
    <row r="30" spans="2:2" x14ac:dyDescent="0.3">
      <c r="B30" s="28"/>
    </row>
    <row r="31" spans="2:2" x14ac:dyDescent="0.3">
      <c r="B31" s="28"/>
    </row>
    <row r="32" spans="2:2" x14ac:dyDescent="0.3">
      <c r="B32" s="28"/>
    </row>
    <row r="33" spans="2:2" x14ac:dyDescent="0.3">
      <c r="B33" s="28"/>
    </row>
    <row r="34" spans="2:2" x14ac:dyDescent="0.3">
      <c r="B34" s="28"/>
    </row>
    <row r="35" spans="2:2" x14ac:dyDescent="0.3">
      <c r="B35" s="28"/>
    </row>
    <row r="36" spans="2:2" x14ac:dyDescent="0.3">
      <c r="B36" s="28"/>
    </row>
    <row r="37" spans="2:2" x14ac:dyDescent="0.3">
      <c r="B37" s="28"/>
    </row>
    <row r="38" spans="2:2" x14ac:dyDescent="0.3">
      <c r="B38" s="28"/>
    </row>
    <row r="39" spans="2:2" x14ac:dyDescent="0.3">
      <c r="B39" s="28"/>
    </row>
    <row r="40" spans="2:2" x14ac:dyDescent="0.3">
      <c r="B40" s="28"/>
    </row>
    <row r="41" spans="2:2" x14ac:dyDescent="0.3">
      <c r="B41" s="28"/>
    </row>
    <row r="42" spans="2:2" x14ac:dyDescent="0.3">
      <c r="B42" s="28"/>
    </row>
    <row r="50" spans="3:3" x14ac:dyDescent="0.3">
      <c r="C50" s="28"/>
    </row>
    <row r="51" spans="3:3" x14ac:dyDescent="0.3">
      <c r="C51" s="28"/>
    </row>
    <row r="52" spans="3:3" x14ac:dyDescent="0.3">
      <c r="C52" s="28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21"/>
  <sheetViews>
    <sheetView tabSelected="1" topLeftCell="A10" workbookViewId="0">
      <selection activeCell="I29" sqref="I29"/>
    </sheetView>
  </sheetViews>
  <sheetFormatPr defaultRowHeight="14.4" x14ac:dyDescent="0.3"/>
  <cols>
    <col min="1" max="2" width="5.6640625" style="102" customWidth="1"/>
    <col min="3" max="3" width="10.109375" style="108" customWidth="1"/>
    <col min="4" max="4" width="8.44140625" style="102" customWidth="1"/>
    <col min="5" max="6" width="9.77734375" style="102" customWidth="1"/>
    <col min="7" max="7" width="10.33203125" style="102" customWidth="1"/>
    <col min="8" max="8" width="5.6640625" style="102" customWidth="1"/>
    <col min="9" max="9" width="9.77734375" style="106" customWidth="1"/>
  </cols>
  <sheetData>
    <row r="1" spans="1:30" ht="15" thickBot="1" x14ac:dyDescent="0.35">
      <c r="A1" s="98" t="s">
        <v>96</v>
      </c>
      <c r="B1" s="98" t="s">
        <v>97</v>
      </c>
      <c r="C1" s="107" t="s">
        <v>16</v>
      </c>
      <c r="D1" s="98" t="s">
        <v>98</v>
      </c>
      <c r="E1" s="98" t="s">
        <v>17</v>
      </c>
      <c r="F1" s="98" t="s">
        <v>18</v>
      </c>
      <c r="G1" s="98" t="s">
        <v>21</v>
      </c>
      <c r="H1" s="98" t="s">
        <v>106</v>
      </c>
      <c r="I1" s="105" t="s">
        <v>19</v>
      </c>
    </row>
    <row r="2" spans="1:30" x14ac:dyDescent="0.3">
      <c r="A2" s="99">
        <v>0.42760500000000001</v>
      </c>
      <c r="B2" s="99">
        <v>0.60653069999999998</v>
      </c>
      <c r="C2" s="100">
        <v>1257120</v>
      </c>
      <c r="D2" s="99">
        <v>0.44784600000000002</v>
      </c>
      <c r="E2" s="100">
        <v>320786</v>
      </c>
      <c r="F2" s="100">
        <v>266750</v>
      </c>
      <c r="G2" s="101" t="s">
        <v>107</v>
      </c>
      <c r="H2" s="101">
        <v>-0.5</v>
      </c>
      <c r="I2" s="103">
        <v>263.26499999999999</v>
      </c>
      <c r="J2">
        <f>I2-MIN($I$2:$I$22)</f>
        <v>12.225999999999999</v>
      </c>
      <c r="AB2" s="97"/>
      <c r="AC2" s="97" t="s">
        <v>96</v>
      </c>
      <c r="AD2" s="97" t="s">
        <v>97</v>
      </c>
    </row>
    <row r="3" spans="1:30" x14ac:dyDescent="0.3">
      <c r="A3" s="99">
        <v>0.422043</v>
      </c>
      <c r="B3" s="99">
        <v>0.63762819999999998</v>
      </c>
      <c r="C3" s="100">
        <v>1231950</v>
      </c>
      <c r="D3" s="99">
        <v>0.44025300000000001</v>
      </c>
      <c r="E3" s="100">
        <v>301128</v>
      </c>
      <c r="F3" s="100">
        <v>253241</v>
      </c>
      <c r="G3" s="101" t="s">
        <v>107</v>
      </c>
      <c r="H3" s="101">
        <v>-0.45</v>
      </c>
      <c r="I3" s="103">
        <v>261.84399999999999</v>
      </c>
      <c r="J3">
        <f t="shared" ref="J3:J22" si="0">I3-MIN($I$2:$I$22)</f>
        <v>10.805000000000007</v>
      </c>
      <c r="AB3" s="95" t="s">
        <v>96</v>
      </c>
      <c r="AC3" s="95">
        <v>1</v>
      </c>
      <c r="AD3" s="95"/>
    </row>
    <row r="4" spans="1:30" ht="15" thickBot="1" x14ac:dyDescent="0.35">
      <c r="A4" s="99">
        <v>0.41621599999999997</v>
      </c>
      <c r="B4" s="99">
        <v>0.67032000000000003</v>
      </c>
      <c r="C4" s="100">
        <v>1209810</v>
      </c>
      <c r="D4" s="99">
        <v>0.432259</v>
      </c>
      <c r="E4" s="100">
        <v>282466</v>
      </c>
      <c r="F4" s="100">
        <v>240370</v>
      </c>
      <c r="G4" s="101" t="s">
        <v>107</v>
      </c>
      <c r="H4" s="101">
        <v>-0.4</v>
      </c>
      <c r="I4" s="103">
        <v>260.43200000000002</v>
      </c>
      <c r="J4">
        <f t="shared" si="0"/>
        <v>9.3930000000000291</v>
      </c>
      <c r="AB4" s="96" t="s">
        <v>97</v>
      </c>
      <c r="AC4" s="96">
        <v>-0.99936240783538222</v>
      </c>
      <c r="AD4" s="96">
        <v>1</v>
      </c>
    </row>
    <row r="5" spans="1:30" x14ac:dyDescent="0.3">
      <c r="A5" s="99">
        <v>0.41011799999999998</v>
      </c>
      <c r="B5" s="99">
        <v>0.70468810000000004</v>
      </c>
      <c r="C5" s="100">
        <v>1190740</v>
      </c>
      <c r="D5" s="99">
        <v>0.42385200000000001</v>
      </c>
      <c r="E5" s="100">
        <v>264758</v>
      </c>
      <c r="F5" s="100">
        <v>228105</v>
      </c>
      <c r="G5" s="101" t="s">
        <v>107</v>
      </c>
      <c r="H5" s="101">
        <v>-0.35</v>
      </c>
      <c r="I5" s="103">
        <v>259.04300000000001</v>
      </c>
      <c r="J5">
        <f t="shared" si="0"/>
        <v>8.0040000000000191</v>
      </c>
    </row>
    <row r="6" spans="1:30" x14ac:dyDescent="0.3">
      <c r="A6" s="99">
        <v>0.40374100000000002</v>
      </c>
      <c r="B6" s="99">
        <v>0.74081819999999998</v>
      </c>
      <c r="C6" s="100">
        <v>1174790</v>
      </c>
      <c r="D6" s="99">
        <v>0.41502299999999998</v>
      </c>
      <c r="E6" s="100">
        <v>247964</v>
      </c>
      <c r="F6" s="100">
        <v>216417</v>
      </c>
      <c r="G6" s="101" t="s">
        <v>107</v>
      </c>
      <c r="H6" s="101">
        <v>-0.3</v>
      </c>
      <c r="I6" s="103">
        <v>257.68900000000002</v>
      </c>
      <c r="J6">
        <f t="shared" si="0"/>
        <v>6.6500000000000341</v>
      </c>
    </row>
    <row r="7" spans="1:30" x14ac:dyDescent="0.3">
      <c r="A7" s="99">
        <v>0.39708100000000002</v>
      </c>
      <c r="B7" s="99">
        <v>0.77880079999999996</v>
      </c>
      <c r="C7" s="100">
        <v>1162040</v>
      </c>
      <c r="D7" s="99">
        <v>0.40577099999999999</v>
      </c>
      <c r="E7" s="100">
        <v>232048</v>
      </c>
      <c r="F7" s="100">
        <v>205276</v>
      </c>
      <c r="G7" s="101" t="s">
        <v>107</v>
      </c>
      <c r="H7" s="101">
        <v>-0.25</v>
      </c>
      <c r="I7" s="103">
        <v>256.39</v>
      </c>
      <c r="J7">
        <f t="shared" si="0"/>
        <v>5.3509999999999991</v>
      </c>
    </row>
    <row r="8" spans="1:30" x14ac:dyDescent="0.3">
      <c r="A8" s="99">
        <v>0.39013399999999998</v>
      </c>
      <c r="B8" s="99">
        <v>0.81873079999999998</v>
      </c>
      <c r="C8" s="100">
        <v>1152590</v>
      </c>
      <c r="D8" s="99">
        <v>0.39610099999999998</v>
      </c>
      <c r="E8" s="100">
        <v>216974</v>
      </c>
      <c r="F8" s="100">
        <v>194658</v>
      </c>
      <c r="G8" s="101" t="s">
        <v>107</v>
      </c>
      <c r="H8" s="101">
        <v>-0.2</v>
      </c>
      <c r="I8" s="103">
        <v>255.16399999999999</v>
      </c>
      <c r="J8">
        <f t="shared" si="0"/>
        <v>4.125</v>
      </c>
    </row>
    <row r="9" spans="1:30" x14ac:dyDescent="0.3">
      <c r="A9" s="99">
        <v>0.38289499999999999</v>
      </c>
      <c r="B9" s="99">
        <v>0.86070800000000003</v>
      </c>
      <c r="C9" s="100">
        <v>1146570</v>
      </c>
      <c r="D9" s="99">
        <v>0.38601000000000002</v>
      </c>
      <c r="E9" s="100">
        <v>202707</v>
      </c>
      <c r="F9" s="100">
        <v>184534</v>
      </c>
      <c r="G9" s="101" t="s">
        <v>107</v>
      </c>
      <c r="H9" s="101">
        <v>-0.15</v>
      </c>
      <c r="I9" s="103">
        <v>254.03700000000001</v>
      </c>
      <c r="J9">
        <f t="shared" si="0"/>
        <v>2.9980000000000189</v>
      </c>
    </row>
    <row r="10" spans="1:30" x14ac:dyDescent="0.3">
      <c r="A10" s="99">
        <v>0.37535400000000002</v>
      </c>
      <c r="B10" s="99">
        <v>0.90483740000000001</v>
      </c>
      <c r="C10" s="100">
        <v>1144160</v>
      </c>
      <c r="D10" s="99">
        <v>0.37549700000000003</v>
      </c>
      <c r="E10" s="100">
        <v>189212</v>
      </c>
      <c r="F10" s="100">
        <v>174603</v>
      </c>
      <c r="G10" s="101" t="s">
        <v>107</v>
      </c>
      <c r="H10" s="101">
        <v>-0.1</v>
      </c>
      <c r="I10" s="103">
        <v>253.03700000000001</v>
      </c>
      <c r="J10">
        <f t="shared" si="0"/>
        <v>1.9980000000000189</v>
      </c>
    </row>
    <row r="11" spans="1:30" x14ac:dyDescent="0.3">
      <c r="A11" s="99">
        <v>0.36752000000000001</v>
      </c>
      <c r="B11" s="99">
        <v>0.9512294</v>
      </c>
      <c r="C11" s="100">
        <v>1145530</v>
      </c>
      <c r="D11" s="99">
        <v>0.36458699999999999</v>
      </c>
      <c r="E11" s="100">
        <v>176465</v>
      </c>
      <c r="F11" s="100">
        <v>160938</v>
      </c>
      <c r="G11" s="101" t="s">
        <v>107</v>
      </c>
      <c r="H11" s="101">
        <v>-0.05</v>
      </c>
      <c r="I11" s="103">
        <v>252.196</v>
      </c>
      <c r="J11">
        <f t="shared" si="0"/>
        <v>1.1570000000000107</v>
      </c>
    </row>
    <row r="12" spans="1:30" x14ac:dyDescent="0.3">
      <c r="A12" s="99">
        <v>0.35940699999999998</v>
      </c>
      <c r="B12" s="99">
        <v>1</v>
      </c>
      <c r="C12" s="100">
        <v>1150890</v>
      </c>
      <c r="D12" s="99">
        <v>0.35331600000000002</v>
      </c>
      <c r="E12" s="100">
        <v>159677</v>
      </c>
      <c r="F12" s="100">
        <v>149870</v>
      </c>
      <c r="G12" s="101" t="s">
        <v>107</v>
      </c>
      <c r="H12" s="101">
        <v>0</v>
      </c>
      <c r="I12" s="103">
        <v>251.55199999999999</v>
      </c>
      <c r="J12">
        <f t="shared" si="0"/>
        <v>0.51300000000000523</v>
      </c>
    </row>
    <row r="13" spans="1:30" x14ac:dyDescent="0.3">
      <c r="A13" s="99">
        <v>0.35102100000000003</v>
      </c>
      <c r="B13" s="99">
        <v>1.0512710999999999</v>
      </c>
      <c r="C13" s="100">
        <v>1160480</v>
      </c>
      <c r="D13" s="99">
        <v>0.341727</v>
      </c>
      <c r="E13" s="100">
        <v>141468</v>
      </c>
      <c r="F13" s="100">
        <v>140094</v>
      </c>
      <c r="G13" s="101" t="s">
        <v>107</v>
      </c>
      <c r="H13" s="101">
        <v>0.05</v>
      </c>
      <c r="I13" s="103">
        <v>251.15</v>
      </c>
      <c r="J13">
        <f t="shared" si="0"/>
        <v>0.11100000000001842</v>
      </c>
    </row>
    <row r="14" spans="1:30" x14ac:dyDescent="0.3">
      <c r="A14" s="99">
        <v>0.34237600000000001</v>
      </c>
      <c r="B14" s="99">
        <v>1.1051709000000001</v>
      </c>
      <c r="C14" s="100">
        <v>1174610</v>
      </c>
      <c r="D14" s="99">
        <v>0.32985799999999998</v>
      </c>
      <c r="E14" s="100">
        <v>124787</v>
      </c>
      <c r="F14" s="100">
        <v>130375</v>
      </c>
      <c r="G14" s="101" t="s">
        <v>107</v>
      </c>
      <c r="H14" s="101">
        <v>0.1</v>
      </c>
      <c r="I14" s="103">
        <v>251.03899999999999</v>
      </c>
      <c r="J14">
        <f t="shared" si="0"/>
        <v>0</v>
      </c>
    </row>
    <row r="15" spans="1:30" x14ac:dyDescent="0.3">
      <c r="A15" s="99">
        <v>0.33348899999999998</v>
      </c>
      <c r="B15" s="99">
        <v>1.1618341999999999</v>
      </c>
      <c r="C15" s="100">
        <v>1193580</v>
      </c>
      <c r="D15" s="99">
        <v>0.31776900000000002</v>
      </c>
      <c r="E15" s="100">
        <v>109588</v>
      </c>
      <c r="F15" s="100">
        <v>120757</v>
      </c>
      <c r="G15" s="101" t="s">
        <v>107</v>
      </c>
      <c r="H15" s="101">
        <v>0.15</v>
      </c>
      <c r="I15" s="103">
        <v>251.27699999999999</v>
      </c>
      <c r="J15">
        <f t="shared" si="0"/>
        <v>0.23799999999999955</v>
      </c>
    </row>
    <row r="16" spans="1:30" x14ac:dyDescent="0.3">
      <c r="A16" s="99">
        <v>0.32439000000000001</v>
      </c>
      <c r="B16" s="99">
        <v>1.2214027999999999</v>
      </c>
      <c r="C16" s="100">
        <v>1217710</v>
      </c>
      <c r="D16" s="99">
        <v>0.30551600000000001</v>
      </c>
      <c r="E16" s="100">
        <v>95839.7</v>
      </c>
      <c r="F16" s="100">
        <v>111313</v>
      </c>
      <c r="G16" s="101" t="s">
        <v>107</v>
      </c>
      <c r="H16" s="101">
        <v>0.2</v>
      </c>
      <c r="I16" s="103">
        <v>251.93</v>
      </c>
      <c r="J16">
        <f t="shared" si="0"/>
        <v>0.89100000000001955</v>
      </c>
    </row>
    <row r="17" spans="1:10" x14ac:dyDescent="0.3">
      <c r="A17" s="99">
        <v>0.31531199999999998</v>
      </c>
      <c r="B17" s="99">
        <v>1.2840254</v>
      </c>
      <c r="C17" s="100">
        <v>1246720</v>
      </c>
      <c r="D17" s="99">
        <v>0.29385499999999998</v>
      </c>
      <c r="E17" s="100">
        <v>84940.7</v>
      </c>
      <c r="F17" s="100">
        <v>103208</v>
      </c>
      <c r="G17" s="101" t="s">
        <v>107</v>
      </c>
      <c r="H17" s="101">
        <v>0.25</v>
      </c>
      <c r="I17" s="103">
        <v>253.04499999999999</v>
      </c>
      <c r="J17">
        <f t="shared" si="0"/>
        <v>2.0060000000000002</v>
      </c>
    </row>
    <row r="18" spans="1:10" x14ac:dyDescent="0.3">
      <c r="A18" s="99">
        <v>0.30655500000000002</v>
      </c>
      <c r="B18" s="99">
        <v>1.3498588</v>
      </c>
      <c r="C18" s="100">
        <v>1278530</v>
      </c>
      <c r="D18" s="99">
        <v>0.283387</v>
      </c>
      <c r="E18" s="100">
        <v>77236.899999999994</v>
      </c>
      <c r="F18" s="100">
        <v>97047.1</v>
      </c>
      <c r="G18" s="101" t="s">
        <v>107</v>
      </c>
      <c r="H18" s="101">
        <v>0.3</v>
      </c>
      <c r="I18" s="103">
        <v>254.51599999999999</v>
      </c>
      <c r="J18">
        <f t="shared" si="0"/>
        <v>3.4770000000000039</v>
      </c>
    </row>
    <row r="19" spans="1:10" x14ac:dyDescent="0.3">
      <c r="A19" s="99">
        <v>0.3</v>
      </c>
      <c r="B19" s="99">
        <v>1.4190674999999999</v>
      </c>
      <c r="C19" s="100">
        <v>1305320</v>
      </c>
      <c r="D19" s="99">
        <v>0.27555200000000002</v>
      </c>
      <c r="E19" s="100">
        <v>71334.399999999994</v>
      </c>
      <c r="F19" s="100">
        <v>92036.800000000003</v>
      </c>
      <c r="G19" s="101" t="s">
        <v>107</v>
      </c>
      <c r="H19" s="101">
        <v>0.35</v>
      </c>
      <c r="I19" s="103">
        <v>256.36200000000002</v>
      </c>
      <c r="J19">
        <f t="shared" si="0"/>
        <v>5.3230000000000359</v>
      </c>
    </row>
    <row r="20" spans="1:10" x14ac:dyDescent="0.3">
      <c r="A20" s="99">
        <v>0.3</v>
      </c>
      <c r="B20" s="99">
        <v>1.4918247</v>
      </c>
      <c r="C20" s="100">
        <v>1308480</v>
      </c>
      <c r="D20" s="99">
        <v>0.275061</v>
      </c>
      <c r="E20" s="100">
        <v>69278</v>
      </c>
      <c r="F20" s="100">
        <v>90099.8</v>
      </c>
      <c r="G20" s="101" t="s">
        <v>107</v>
      </c>
      <c r="H20" s="101">
        <v>0.4</v>
      </c>
      <c r="I20" s="103">
        <v>259.22899999999998</v>
      </c>
      <c r="J20">
        <f t="shared" si="0"/>
        <v>8.1899999999999977</v>
      </c>
    </row>
    <row r="21" spans="1:10" x14ac:dyDescent="0.3">
      <c r="A21" s="99">
        <v>0.3</v>
      </c>
      <c r="B21" s="99">
        <v>1.5683122</v>
      </c>
      <c r="C21" s="100">
        <v>1311690</v>
      </c>
      <c r="D21" s="99">
        <v>0.27468900000000002</v>
      </c>
      <c r="E21" s="100">
        <v>67465</v>
      </c>
      <c r="F21" s="100">
        <v>88328.2</v>
      </c>
      <c r="G21" s="101" t="s">
        <v>107</v>
      </c>
      <c r="H21" s="101">
        <v>0.45</v>
      </c>
      <c r="I21" s="103">
        <v>263.39100000000002</v>
      </c>
      <c r="J21">
        <f t="shared" si="0"/>
        <v>12.352000000000032</v>
      </c>
    </row>
    <row r="22" spans="1:10" x14ac:dyDescent="0.3">
      <c r="A22" s="99">
        <v>0.3</v>
      </c>
      <c r="B22" s="99">
        <v>1.6487213000000001</v>
      </c>
      <c r="C22" s="100">
        <v>1314710</v>
      </c>
      <c r="D22" s="99">
        <v>0.27451799999999998</v>
      </c>
      <c r="E22" s="100">
        <v>65918.5</v>
      </c>
      <c r="F22" s="100">
        <v>86748.7</v>
      </c>
      <c r="G22" s="101" t="s">
        <v>107</v>
      </c>
      <c r="H22" s="101">
        <v>0.5</v>
      </c>
      <c r="I22" s="103">
        <v>268.83999999999997</v>
      </c>
      <c r="J22">
        <f t="shared" si="0"/>
        <v>17.800999999999988</v>
      </c>
    </row>
    <row r="23" spans="1:10" x14ac:dyDescent="0.3">
      <c r="A23" s="99">
        <v>0.45165300000000003</v>
      </c>
      <c r="B23" s="99">
        <v>0.60653069999999998</v>
      </c>
      <c r="C23" s="100">
        <v>1346810</v>
      </c>
      <c r="D23" s="99">
        <v>0.51450899999999999</v>
      </c>
      <c r="E23" s="100">
        <v>387702</v>
      </c>
      <c r="F23" s="100">
        <v>298565</v>
      </c>
      <c r="G23" s="101" t="s">
        <v>105</v>
      </c>
      <c r="H23" s="101">
        <v>-0.5</v>
      </c>
      <c r="I23" s="103">
        <v>144.62799999999999</v>
      </c>
    </row>
    <row r="24" spans="1:10" x14ac:dyDescent="0.3">
      <c r="A24" s="99">
        <v>0.44601499999999999</v>
      </c>
      <c r="B24" s="99">
        <v>0.63762819999999998</v>
      </c>
      <c r="C24" s="100">
        <v>1317690</v>
      </c>
      <c r="D24" s="99">
        <v>0.50351400000000002</v>
      </c>
      <c r="E24" s="100">
        <v>364396</v>
      </c>
      <c r="F24" s="100">
        <v>284082</v>
      </c>
      <c r="G24" s="101" t="s">
        <v>105</v>
      </c>
      <c r="H24" s="101">
        <v>-0.45</v>
      </c>
      <c r="I24" s="103">
        <v>144.25899999999999</v>
      </c>
    </row>
    <row r="25" spans="1:10" x14ac:dyDescent="0.3">
      <c r="A25" s="99">
        <v>0.44018499999999999</v>
      </c>
      <c r="B25" s="99">
        <v>0.67032000000000003</v>
      </c>
      <c r="C25" s="100">
        <v>1285020</v>
      </c>
      <c r="D25" s="99">
        <v>0.48317199999999999</v>
      </c>
      <c r="E25" s="100">
        <v>342849</v>
      </c>
      <c r="F25" s="100">
        <v>270404</v>
      </c>
      <c r="G25" s="101" t="s">
        <v>105</v>
      </c>
      <c r="H25" s="101">
        <v>-0.4</v>
      </c>
      <c r="I25" s="103">
        <v>144.24700000000001</v>
      </c>
    </row>
    <row r="26" spans="1:10" x14ac:dyDescent="0.3">
      <c r="A26" s="99">
        <v>0.43401800000000001</v>
      </c>
      <c r="B26" s="99">
        <v>0.70468810000000004</v>
      </c>
      <c r="C26" s="100">
        <v>1269020</v>
      </c>
      <c r="D26" s="99">
        <v>0.479126</v>
      </c>
      <c r="E26" s="100">
        <v>321291</v>
      </c>
      <c r="F26" s="100">
        <v>256961</v>
      </c>
      <c r="G26" s="101" t="s">
        <v>105</v>
      </c>
      <c r="H26" s="101">
        <v>-0.35</v>
      </c>
      <c r="I26" s="103">
        <v>143.636</v>
      </c>
    </row>
    <row r="27" spans="1:10" x14ac:dyDescent="0.3">
      <c r="A27" s="99">
        <v>0.42766799999999999</v>
      </c>
      <c r="B27" s="99">
        <v>0.74081819999999998</v>
      </c>
      <c r="C27" s="100">
        <v>1249330</v>
      </c>
      <c r="D27" s="99">
        <v>0.46573399999999998</v>
      </c>
      <c r="E27" s="100">
        <v>301447</v>
      </c>
      <c r="F27" s="100">
        <v>244284</v>
      </c>
      <c r="G27" s="101" t="s">
        <v>105</v>
      </c>
      <c r="H27" s="101">
        <v>-0.3</v>
      </c>
      <c r="I27" s="103">
        <v>143.4</v>
      </c>
    </row>
    <row r="28" spans="1:10" x14ac:dyDescent="0.3">
      <c r="A28" s="99">
        <v>0.421095</v>
      </c>
      <c r="B28" s="99">
        <v>0.77880079999999996</v>
      </c>
      <c r="C28" s="100">
        <v>1230390</v>
      </c>
      <c r="D28" s="99">
        <v>0.45351200000000003</v>
      </c>
      <c r="E28" s="100">
        <v>282773</v>
      </c>
      <c r="F28" s="100">
        <v>232235</v>
      </c>
      <c r="G28" s="101" t="s">
        <v>105</v>
      </c>
      <c r="H28" s="101">
        <v>-0.25</v>
      </c>
      <c r="I28" s="103">
        <v>143.26400000000001</v>
      </c>
    </row>
    <row r="29" spans="1:10" x14ac:dyDescent="0.3">
      <c r="A29" s="99">
        <v>0.414275</v>
      </c>
      <c r="B29" s="99">
        <v>0.81873079999999998</v>
      </c>
      <c r="C29" s="100">
        <v>1213480</v>
      </c>
      <c r="D29" s="99">
        <v>0.44134099999999998</v>
      </c>
      <c r="E29" s="100">
        <v>265151</v>
      </c>
      <c r="F29" s="100">
        <v>220737</v>
      </c>
      <c r="G29" s="101" t="s">
        <v>105</v>
      </c>
      <c r="H29" s="101">
        <v>-0.2</v>
      </c>
      <c r="I29" s="103">
        <v>143.21199999999999</v>
      </c>
    </row>
    <row r="30" spans="1:10" x14ac:dyDescent="0.3">
      <c r="A30" s="99">
        <v>0.407196</v>
      </c>
      <c r="B30" s="99">
        <v>0.86070800000000003</v>
      </c>
      <c r="C30" s="100">
        <v>1198550</v>
      </c>
      <c r="D30" s="99">
        <v>0.42924899999999999</v>
      </c>
      <c r="E30" s="100">
        <v>248532</v>
      </c>
      <c r="F30" s="100">
        <v>209764</v>
      </c>
      <c r="G30" s="101" t="s">
        <v>105</v>
      </c>
      <c r="H30" s="101">
        <v>-0.15</v>
      </c>
      <c r="I30" s="103">
        <v>143.25299999999999</v>
      </c>
    </row>
    <row r="31" spans="1:10" x14ac:dyDescent="0.3">
      <c r="A31" s="99">
        <v>0.39984700000000001</v>
      </c>
      <c r="B31" s="99">
        <v>0.90483740000000001</v>
      </c>
      <c r="C31" s="100">
        <v>1185590</v>
      </c>
      <c r="D31" s="99">
        <v>0.41725499999999999</v>
      </c>
      <c r="E31" s="100">
        <v>232866</v>
      </c>
      <c r="F31" s="100">
        <v>199290</v>
      </c>
      <c r="G31" s="101" t="s">
        <v>105</v>
      </c>
      <c r="H31" s="101">
        <v>-0.1</v>
      </c>
      <c r="I31" s="103">
        <v>143.39599999999999</v>
      </c>
    </row>
    <row r="32" spans="1:10" x14ac:dyDescent="0.3">
      <c r="A32" s="99">
        <v>0.39221099999999998</v>
      </c>
      <c r="B32" s="99">
        <v>0.9512294</v>
      </c>
      <c r="C32" s="100">
        <v>1174590</v>
      </c>
      <c r="D32" s="99">
        <v>0.40537499999999999</v>
      </c>
      <c r="E32" s="100">
        <v>218106</v>
      </c>
      <c r="F32" s="100">
        <v>189292</v>
      </c>
      <c r="G32" s="101" t="s">
        <v>105</v>
      </c>
      <c r="H32" s="101">
        <v>-0.05</v>
      </c>
      <c r="I32" s="103">
        <v>143.65199999999999</v>
      </c>
    </row>
    <row r="33" spans="1:9" x14ac:dyDescent="0.3">
      <c r="A33" s="99">
        <v>0.384274</v>
      </c>
      <c r="B33" s="99">
        <v>1</v>
      </c>
      <c r="C33" s="100">
        <v>1165580</v>
      </c>
      <c r="D33" s="99">
        <v>0.393619</v>
      </c>
      <c r="E33" s="100">
        <v>204202</v>
      </c>
      <c r="F33" s="100">
        <v>179746</v>
      </c>
      <c r="G33" s="101" t="s">
        <v>105</v>
      </c>
      <c r="H33" s="101">
        <v>0</v>
      </c>
      <c r="I33" s="103">
        <v>144.03100000000001</v>
      </c>
    </row>
    <row r="34" spans="1:9" x14ac:dyDescent="0.3">
      <c r="A34" s="99">
        <v>0.37602200000000002</v>
      </c>
      <c r="B34" s="99">
        <v>1.0512710999999999</v>
      </c>
      <c r="C34" s="100">
        <v>1158700</v>
      </c>
      <c r="D34" s="99">
        <v>0.38198799999999999</v>
      </c>
      <c r="E34" s="100">
        <v>191116</v>
      </c>
      <c r="F34" s="100">
        <v>168994</v>
      </c>
      <c r="G34" s="101" t="s">
        <v>105</v>
      </c>
      <c r="H34" s="101">
        <v>0.05</v>
      </c>
      <c r="I34" s="103">
        <v>144.54499999999999</v>
      </c>
    </row>
    <row r="35" spans="1:9" x14ac:dyDescent="0.3">
      <c r="A35" s="99">
        <v>0.36746200000000001</v>
      </c>
      <c r="B35" s="99">
        <v>1.1051709000000001</v>
      </c>
      <c r="C35" s="100">
        <v>1156990</v>
      </c>
      <c r="D35" s="99">
        <v>0.37090400000000001</v>
      </c>
      <c r="E35" s="100">
        <v>180472</v>
      </c>
      <c r="F35" s="100">
        <v>158466</v>
      </c>
      <c r="G35" s="101" t="s">
        <v>105</v>
      </c>
      <c r="H35" s="101">
        <v>0.1</v>
      </c>
      <c r="I35" s="103">
        <v>145.19300000000001</v>
      </c>
    </row>
    <row r="36" spans="1:9" x14ac:dyDescent="0.3">
      <c r="A36" s="99">
        <v>0.36709199999999997</v>
      </c>
      <c r="B36" s="99">
        <v>1.1618341999999999</v>
      </c>
      <c r="C36" s="100">
        <v>1188810</v>
      </c>
      <c r="D36" s="99">
        <v>0.37230999999999997</v>
      </c>
      <c r="E36" s="100">
        <v>192118</v>
      </c>
      <c r="F36" s="100">
        <v>170202</v>
      </c>
      <c r="G36" s="101" t="s">
        <v>105</v>
      </c>
      <c r="H36" s="101">
        <v>0.15</v>
      </c>
      <c r="I36" s="103">
        <v>144.71199999999999</v>
      </c>
    </row>
    <row r="37" spans="1:9" x14ac:dyDescent="0.3">
      <c r="A37" s="99">
        <v>0.36043799999999998</v>
      </c>
      <c r="B37" s="99">
        <v>1.2214027999999999</v>
      </c>
      <c r="C37" s="100">
        <v>1191800</v>
      </c>
      <c r="D37" s="99">
        <v>0.364064</v>
      </c>
      <c r="E37" s="100">
        <v>185119</v>
      </c>
      <c r="F37" s="100">
        <v>163101</v>
      </c>
      <c r="G37" s="101" t="s">
        <v>105</v>
      </c>
      <c r="H37" s="101">
        <v>0.2</v>
      </c>
      <c r="I37" s="103">
        <v>145.077</v>
      </c>
    </row>
    <row r="38" spans="1:9" x14ac:dyDescent="0.3">
      <c r="A38" s="99">
        <v>0.35374</v>
      </c>
      <c r="B38" s="99">
        <v>1.2840254</v>
      </c>
      <c r="C38" s="100">
        <v>1195630</v>
      </c>
      <c r="D38" s="99">
        <v>0.35602200000000001</v>
      </c>
      <c r="E38" s="100">
        <v>178433</v>
      </c>
      <c r="F38" s="100">
        <v>156223</v>
      </c>
      <c r="G38" s="101" t="s">
        <v>105</v>
      </c>
      <c r="H38" s="101">
        <v>0.25</v>
      </c>
      <c r="I38" s="103">
        <v>145.476</v>
      </c>
    </row>
    <row r="39" spans="1:9" x14ac:dyDescent="0.3">
      <c r="A39" s="99">
        <v>0.34697600000000001</v>
      </c>
      <c r="B39" s="99">
        <v>1.3498588</v>
      </c>
      <c r="C39" s="100">
        <v>1200320</v>
      </c>
      <c r="D39" s="99">
        <v>0.348132</v>
      </c>
      <c r="E39" s="100">
        <v>171985</v>
      </c>
      <c r="F39" s="100">
        <v>149506</v>
      </c>
      <c r="G39" s="101" t="s">
        <v>105</v>
      </c>
      <c r="H39" s="101">
        <v>0.3</v>
      </c>
      <c r="I39" s="103">
        <v>145.91200000000001</v>
      </c>
    </row>
    <row r="40" spans="1:9" x14ac:dyDescent="0.3">
      <c r="A40" s="99">
        <v>0.340059</v>
      </c>
      <c r="B40" s="99">
        <v>1.4190674999999999</v>
      </c>
      <c r="C40" s="100">
        <v>1204080</v>
      </c>
      <c r="D40" s="99">
        <v>0.34109499999999998</v>
      </c>
      <c r="E40" s="100">
        <v>165378</v>
      </c>
      <c r="F40" s="100">
        <v>142939</v>
      </c>
      <c r="G40" s="101" t="s">
        <v>105</v>
      </c>
      <c r="H40" s="101">
        <v>0.35</v>
      </c>
      <c r="I40" s="103">
        <v>146.41300000000001</v>
      </c>
    </row>
    <row r="41" spans="1:9" x14ac:dyDescent="0.3">
      <c r="A41" s="99">
        <v>0.333202</v>
      </c>
      <c r="B41" s="99">
        <v>1.4918247</v>
      </c>
      <c r="C41" s="100">
        <v>1212530</v>
      </c>
      <c r="D41" s="99">
        <v>0.332644</v>
      </c>
      <c r="E41" s="100">
        <v>155739</v>
      </c>
      <c r="F41" s="100">
        <v>137854</v>
      </c>
      <c r="G41" s="101" t="s">
        <v>105</v>
      </c>
      <c r="H41" s="101">
        <v>0.4</v>
      </c>
      <c r="I41" s="103">
        <v>146.905</v>
      </c>
    </row>
    <row r="42" spans="1:9" x14ac:dyDescent="0.3">
      <c r="A42" s="99">
        <v>0.32608300000000001</v>
      </c>
      <c r="B42" s="99">
        <v>1.5683122</v>
      </c>
      <c r="C42" s="100">
        <v>1218370</v>
      </c>
      <c r="D42" s="99">
        <v>0.32567299999999999</v>
      </c>
      <c r="E42" s="100">
        <v>146172</v>
      </c>
      <c r="F42" s="100">
        <v>132598</v>
      </c>
      <c r="G42" s="101" t="s">
        <v>105</v>
      </c>
      <c r="H42" s="101">
        <v>0.45</v>
      </c>
      <c r="I42" s="103">
        <v>147.49600000000001</v>
      </c>
    </row>
    <row r="43" spans="1:9" x14ac:dyDescent="0.3">
      <c r="A43" s="99">
        <v>0.319017</v>
      </c>
      <c r="B43" s="99">
        <v>1.6487213000000001</v>
      </c>
      <c r="C43" s="100">
        <v>1229210</v>
      </c>
      <c r="D43" s="99">
        <v>0.31731799999999999</v>
      </c>
      <c r="E43" s="100">
        <v>137029</v>
      </c>
      <c r="F43" s="100">
        <v>127351</v>
      </c>
      <c r="G43" s="101" t="s">
        <v>105</v>
      </c>
      <c r="H43" s="101">
        <v>0.5</v>
      </c>
      <c r="I43" s="103">
        <v>148.08600000000001</v>
      </c>
    </row>
    <row r="44" spans="1:9" x14ac:dyDescent="0.3">
      <c r="A44" s="99">
        <v>0.45729700000000001</v>
      </c>
      <c r="B44" s="99">
        <v>0.60653069999999998</v>
      </c>
      <c r="C44" s="100">
        <v>1359280</v>
      </c>
      <c r="D44" s="99">
        <v>0.52222500000000005</v>
      </c>
      <c r="E44" s="100">
        <v>401132</v>
      </c>
      <c r="F44" s="100">
        <v>307231</v>
      </c>
      <c r="G44" s="101" t="s">
        <v>104</v>
      </c>
      <c r="H44" s="101">
        <v>-0.5</v>
      </c>
      <c r="I44" s="103">
        <v>133.822</v>
      </c>
    </row>
    <row r="45" spans="1:9" x14ac:dyDescent="0.3">
      <c r="A45" s="99">
        <v>0.45168799999999998</v>
      </c>
      <c r="B45" s="99">
        <v>0.63762819999999998</v>
      </c>
      <c r="C45" s="100">
        <v>1330950</v>
      </c>
      <c r="D45" s="99">
        <v>0.51007400000000003</v>
      </c>
      <c r="E45" s="100">
        <v>377018</v>
      </c>
      <c r="F45" s="100">
        <v>292310</v>
      </c>
      <c r="G45" s="101" t="s">
        <v>104</v>
      </c>
      <c r="H45" s="101">
        <v>-0.45</v>
      </c>
      <c r="I45" s="103">
        <v>133.53800000000001</v>
      </c>
    </row>
    <row r="46" spans="1:9" x14ac:dyDescent="0.3">
      <c r="A46" s="99">
        <v>0.44596400000000003</v>
      </c>
      <c r="B46" s="99">
        <v>0.67032000000000003</v>
      </c>
      <c r="C46" s="100">
        <v>1288610</v>
      </c>
      <c r="D46" s="99">
        <v>0.489894</v>
      </c>
      <c r="E46" s="100">
        <v>355967</v>
      </c>
      <c r="F46" s="100">
        <v>278523</v>
      </c>
      <c r="G46" s="101" t="s">
        <v>104</v>
      </c>
      <c r="H46" s="101">
        <v>-0.4</v>
      </c>
      <c r="I46" s="103">
        <v>133.751</v>
      </c>
    </row>
    <row r="47" spans="1:9" x14ac:dyDescent="0.3">
      <c r="A47" s="99">
        <v>0.43989499999999998</v>
      </c>
      <c r="B47" s="99">
        <v>0.70468810000000004</v>
      </c>
      <c r="C47" s="100">
        <v>1265670</v>
      </c>
      <c r="D47" s="99">
        <v>0.47805300000000001</v>
      </c>
      <c r="E47" s="100">
        <v>334117</v>
      </c>
      <c r="F47" s="100">
        <v>264915</v>
      </c>
      <c r="G47" s="101" t="s">
        <v>104</v>
      </c>
      <c r="H47" s="101">
        <v>-0.35</v>
      </c>
      <c r="I47" s="103">
        <v>133.56399999999999</v>
      </c>
    </row>
    <row r="48" spans="1:9" x14ac:dyDescent="0.3">
      <c r="A48" s="99">
        <v>0.43359900000000001</v>
      </c>
      <c r="B48" s="99">
        <v>0.74081819999999998</v>
      </c>
      <c r="C48" s="100">
        <v>1244860</v>
      </c>
      <c r="D48" s="99">
        <v>0.46612900000000002</v>
      </c>
      <c r="E48" s="100">
        <v>313484</v>
      </c>
      <c r="F48" s="100">
        <v>251929</v>
      </c>
      <c r="G48" s="101" t="s">
        <v>104</v>
      </c>
      <c r="H48" s="101">
        <v>-0.3</v>
      </c>
      <c r="I48" s="103">
        <v>133.44999999999999</v>
      </c>
    </row>
    <row r="49" spans="1:9" x14ac:dyDescent="0.3">
      <c r="A49" s="99">
        <v>0.427068</v>
      </c>
      <c r="B49" s="99">
        <v>0.77880079999999996</v>
      </c>
      <c r="C49" s="100">
        <v>1226110</v>
      </c>
      <c r="D49" s="99">
        <v>0.45415699999999998</v>
      </c>
      <c r="E49" s="100">
        <v>294014</v>
      </c>
      <c r="F49" s="100">
        <v>239537</v>
      </c>
      <c r="G49" s="101" t="s">
        <v>104</v>
      </c>
      <c r="H49" s="101">
        <v>-0.25</v>
      </c>
      <c r="I49" s="103">
        <v>133.417</v>
      </c>
    </row>
    <row r="50" spans="1:9" x14ac:dyDescent="0.3">
      <c r="A50" s="99">
        <v>0.42029300000000003</v>
      </c>
      <c r="B50" s="99">
        <v>0.81873079999999998</v>
      </c>
      <c r="C50" s="100">
        <v>1209370</v>
      </c>
      <c r="D50" s="99">
        <v>0.44217400000000001</v>
      </c>
      <c r="E50" s="100">
        <v>275652</v>
      </c>
      <c r="F50" s="100">
        <v>227711</v>
      </c>
      <c r="G50" s="101" t="s">
        <v>104</v>
      </c>
      <c r="H50" s="101">
        <v>-0.2</v>
      </c>
      <c r="I50" s="103">
        <v>133.47399999999999</v>
      </c>
    </row>
    <row r="51" spans="1:9" x14ac:dyDescent="0.3">
      <c r="A51" s="99">
        <v>0.41326299999999999</v>
      </c>
      <c r="B51" s="99">
        <v>0.86070800000000003</v>
      </c>
      <c r="C51" s="100">
        <v>1194600</v>
      </c>
      <c r="D51" s="99">
        <v>0.43020900000000001</v>
      </c>
      <c r="E51" s="100">
        <v>258345</v>
      </c>
      <c r="F51" s="100">
        <v>216424</v>
      </c>
      <c r="G51" s="101" t="s">
        <v>104</v>
      </c>
      <c r="H51" s="101">
        <v>-0.15</v>
      </c>
      <c r="I51" s="103">
        <v>133.63</v>
      </c>
    </row>
    <row r="52" spans="1:9" x14ac:dyDescent="0.3">
      <c r="A52" s="99">
        <v>0.40596599999999999</v>
      </c>
      <c r="B52" s="99">
        <v>0.90483740000000001</v>
      </c>
      <c r="C52" s="100">
        <v>1181750</v>
      </c>
      <c r="D52" s="99">
        <v>0.41829499999999997</v>
      </c>
      <c r="E52" s="100">
        <v>242042</v>
      </c>
      <c r="F52" s="100">
        <v>205655</v>
      </c>
      <c r="G52" s="101" t="s">
        <v>104</v>
      </c>
      <c r="H52" s="101">
        <v>-0.1</v>
      </c>
      <c r="I52" s="103">
        <v>133.89400000000001</v>
      </c>
    </row>
    <row r="53" spans="1:9" x14ac:dyDescent="0.3">
      <c r="A53" s="99">
        <v>0.39838600000000002</v>
      </c>
      <c r="B53" s="99">
        <v>0.9512294</v>
      </c>
      <c r="C53" s="100">
        <v>1170920</v>
      </c>
      <c r="D53" s="99">
        <v>0.406443</v>
      </c>
      <c r="E53" s="100">
        <v>226680</v>
      </c>
      <c r="F53" s="100">
        <v>195369</v>
      </c>
      <c r="G53" s="101" t="s">
        <v>104</v>
      </c>
      <c r="H53" s="101">
        <v>-0.05</v>
      </c>
      <c r="I53" s="103">
        <v>134.27699999999999</v>
      </c>
    </row>
    <row r="54" spans="1:9" x14ac:dyDescent="0.3">
      <c r="A54" s="99">
        <v>0.39050499999999999</v>
      </c>
      <c r="B54" s="99">
        <v>1</v>
      </c>
      <c r="C54" s="100">
        <v>1162160</v>
      </c>
      <c r="D54" s="99">
        <v>0.39468999999999999</v>
      </c>
      <c r="E54" s="100">
        <v>212288</v>
      </c>
      <c r="F54" s="100">
        <v>185600</v>
      </c>
      <c r="G54" s="101" t="s">
        <v>104</v>
      </c>
      <c r="H54" s="101">
        <v>0</v>
      </c>
      <c r="I54" s="103">
        <v>134.79</v>
      </c>
    </row>
    <row r="55" spans="1:9" x14ac:dyDescent="0.3">
      <c r="A55" s="99">
        <v>0.38226900000000003</v>
      </c>
      <c r="B55" s="99">
        <v>1.0512710999999999</v>
      </c>
      <c r="C55" s="100">
        <v>1160230</v>
      </c>
      <c r="D55" s="99">
        <v>0.383606</v>
      </c>
      <c r="E55" s="100">
        <v>201737</v>
      </c>
      <c r="F55" s="100">
        <v>178331</v>
      </c>
      <c r="G55" s="101" t="s">
        <v>104</v>
      </c>
      <c r="H55" s="101">
        <v>0.05</v>
      </c>
      <c r="I55" s="103">
        <v>135.41</v>
      </c>
    </row>
    <row r="56" spans="1:9" x14ac:dyDescent="0.3">
      <c r="A56" s="99">
        <v>0.38305499999999998</v>
      </c>
      <c r="B56" s="99">
        <v>1.1051709000000001</v>
      </c>
      <c r="C56" s="100">
        <v>1206450</v>
      </c>
      <c r="D56" s="99">
        <v>0.38531300000000002</v>
      </c>
      <c r="E56" s="100">
        <v>222482</v>
      </c>
      <c r="F56" s="100">
        <v>192596</v>
      </c>
      <c r="G56" s="101" t="s">
        <v>104</v>
      </c>
      <c r="H56" s="101">
        <v>0.1</v>
      </c>
      <c r="I56" s="103">
        <v>134.26</v>
      </c>
    </row>
    <row r="57" spans="1:9" x14ac:dyDescent="0.3">
      <c r="A57" s="99">
        <v>0.37668299999999999</v>
      </c>
      <c r="B57" s="99">
        <v>1.1618341999999999</v>
      </c>
      <c r="C57" s="100">
        <v>1207610</v>
      </c>
      <c r="D57" s="99">
        <v>0.37674800000000003</v>
      </c>
      <c r="E57" s="100">
        <v>214576</v>
      </c>
      <c r="F57" s="100">
        <v>187133</v>
      </c>
      <c r="G57" s="101" t="s">
        <v>104</v>
      </c>
      <c r="H57" s="101">
        <v>0.15</v>
      </c>
      <c r="I57" s="103">
        <v>134.49</v>
      </c>
    </row>
    <row r="58" spans="1:9" x14ac:dyDescent="0.3">
      <c r="A58" s="99">
        <v>0.37023899999999998</v>
      </c>
      <c r="B58" s="99">
        <v>1.2214027999999999</v>
      </c>
      <c r="C58" s="100">
        <v>1209430</v>
      </c>
      <c r="D58" s="99">
        <v>0.36838700000000002</v>
      </c>
      <c r="E58" s="100">
        <v>206916</v>
      </c>
      <c r="F58" s="100">
        <v>181787</v>
      </c>
      <c r="G58" s="101" t="s">
        <v>104</v>
      </c>
      <c r="H58" s="101">
        <v>0.2</v>
      </c>
      <c r="I58" s="103">
        <v>134.75</v>
      </c>
    </row>
    <row r="59" spans="1:9" x14ac:dyDescent="0.3">
      <c r="A59" s="99">
        <v>0.363707</v>
      </c>
      <c r="B59" s="99">
        <v>1.2840254</v>
      </c>
      <c r="C59" s="100">
        <v>1211950</v>
      </c>
      <c r="D59" s="99">
        <v>0.36019299999999999</v>
      </c>
      <c r="E59" s="100">
        <v>199451</v>
      </c>
      <c r="F59" s="100">
        <v>176529</v>
      </c>
      <c r="G59" s="101" t="s">
        <v>104</v>
      </c>
      <c r="H59" s="101">
        <v>0.25</v>
      </c>
      <c r="I59" s="103">
        <v>135.04499999999999</v>
      </c>
    </row>
    <row r="60" spans="1:9" x14ac:dyDescent="0.3">
      <c r="A60" s="99">
        <v>0.35708000000000001</v>
      </c>
      <c r="B60" s="99">
        <v>1.3498588</v>
      </c>
      <c r="C60" s="100">
        <v>1215190</v>
      </c>
      <c r="D60" s="99">
        <v>0.35214099999999998</v>
      </c>
      <c r="E60" s="100">
        <v>192154</v>
      </c>
      <c r="F60" s="100">
        <v>169713</v>
      </c>
      <c r="G60" s="101" t="s">
        <v>104</v>
      </c>
      <c r="H60" s="101">
        <v>0.3</v>
      </c>
      <c r="I60" s="103">
        <v>135.37700000000001</v>
      </c>
    </row>
    <row r="61" spans="1:9" x14ac:dyDescent="0.3">
      <c r="A61" s="99">
        <v>0.350354</v>
      </c>
      <c r="B61" s="99">
        <v>1.4190674999999999</v>
      </c>
      <c r="C61" s="100">
        <v>1219210</v>
      </c>
      <c r="D61" s="99">
        <v>0.34421299999999999</v>
      </c>
      <c r="E61" s="100">
        <v>185016</v>
      </c>
      <c r="F61" s="100">
        <v>162337</v>
      </c>
      <c r="G61" s="101" t="s">
        <v>104</v>
      </c>
      <c r="H61" s="101">
        <v>0.35</v>
      </c>
      <c r="I61" s="103">
        <v>135.75200000000001</v>
      </c>
    </row>
    <row r="62" spans="1:9" x14ac:dyDescent="0.3">
      <c r="A62" s="99">
        <v>0.34352899999999997</v>
      </c>
      <c r="B62" s="99">
        <v>1.4918247</v>
      </c>
      <c r="C62" s="100">
        <v>1224070</v>
      </c>
      <c r="D62" s="99">
        <v>0.33639799999999997</v>
      </c>
      <c r="E62" s="100">
        <v>178030</v>
      </c>
      <c r="F62" s="100">
        <v>155045</v>
      </c>
      <c r="G62" s="101" t="s">
        <v>104</v>
      </c>
      <c r="H62" s="101">
        <v>0.4</v>
      </c>
      <c r="I62" s="103">
        <v>136.173</v>
      </c>
    </row>
    <row r="63" spans="1:9" x14ac:dyDescent="0.3">
      <c r="A63" s="99">
        <v>0.33660499999999999</v>
      </c>
      <c r="B63" s="99">
        <v>1.5683122</v>
      </c>
      <c r="C63" s="100">
        <v>1229850</v>
      </c>
      <c r="D63" s="99">
        <v>0.32868399999999998</v>
      </c>
      <c r="E63" s="100">
        <v>171198</v>
      </c>
      <c r="F63" s="100">
        <v>147842</v>
      </c>
      <c r="G63" s="101" t="s">
        <v>104</v>
      </c>
      <c r="H63" s="101">
        <v>0.45</v>
      </c>
      <c r="I63" s="103">
        <v>136.64400000000001</v>
      </c>
    </row>
    <row r="64" spans="1:9" x14ac:dyDescent="0.3">
      <c r="A64" s="99">
        <v>0.32958399999999999</v>
      </c>
      <c r="B64" s="99">
        <v>1.6487213000000001</v>
      </c>
      <c r="C64" s="100">
        <v>1236640</v>
      </c>
      <c r="D64" s="99">
        <v>0.32106499999999999</v>
      </c>
      <c r="E64" s="100">
        <v>163306</v>
      </c>
      <c r="F64" s="100">
        <v>141201</v>
      </c>
      <c r="G64" s="101" t="s">
        <v>104</v>
      </c>
      <c r="H64" s="101">
        <v>0.5</v>
      </c>
      <c r="I64" s="103">
        <v>137.16900000000001</v>
      </c>
    </row>
    <row r="65" spans="1:9" x14ac:dyDescent="0.3">
      <c r="A65" s="99">
        <v>0.46767199999999998</v>
      </c>
      <c r="B65" s="99">
        <v>0.60653069999999998</v>
      </c>
      <c r="C65" s="100">
        <v>1319660</v>
      </c>
      <c r="D65" s="99">
        <v>0.68272100000000002</v>
      </c>
      <c r="E65" s="100">
        <v>425428</v>
      </c>
      <c r="F65" s="100">
        <v>326408</v>
      </c>
      <c r="G65" s="101" t="s">
        <v>113</v>
      </c>
      <c r="H65" s="101">
        <v>-0.5</v>
      </c>
      <c r="I65" s="103">
        <v>138.715</v>
      </c>
    </row>
    <row r="66" spans="1:9" x14ac:dyDescent="0.3">
      <c r="A66" s="99">
        <v>0.46196999999999999</v>
      </c>
      <c r="B66" s="99">
        <v>0.63762819999999998</v>
      </c>
      <c r="C66" s="100">
        <v>1290660</v>
      </c>
      <c r="D66" s="99">
        <v>0.66554000000000002</v>
      </c>
      <c r="E66" s="100">
        <v>400033</v>
      </c>
      <c r="F66" s="100">
        <v>310586</v>
      </c>
      <c r="G66" s="101" t="s">
        <v>113</v>
      </c>
      <c r="H66" s="101">
        <v>-0.45</v>
      </c>
      <c r="I66" s="103">
        <v>138.328</v>
      </c>
    </row>
    <row r="67" spans="1:9" x14ac:dyDescent="0.3">
      <c r="A67" s="99">
        <v>0.456065</v>
      </c>
      <c r="B67" s="99">
        <v>0.67032000000000003</v>
      </c>
      <c r="C67" s="100">
        <v>1262640</v>
      </c>
      <c r="D67" s="99">
        <v>0.64983999999999997</v>
      </c>
      <c r="E67" s="100">
        <v>376149</v>
      </c>
      <c r="F67" s="100">
        <v>295552</v>
      </c>
      <c r="G67" s="101" t="s">
        <v>113</v>
      </c>
      <c r="H67" s="101">
        <v>-0.4</v>
      </c>
      <c r="I67" s="103">
        <v>138.00299999999999</v>
      </c>
    </row>
    <row r="68" spans="1:9" x14ac:dyDescent="0.3">
      <c r="A68" s="99">
        <v>0.44994400000000001</v>
      </c>
      <c r="B68" s="99">
        <v>0.70468810000000004</v>
      </c>
      <c r="C68" s="100">
        <v>1235670</v>
      </c>
      <c r="D68" s="99">
        <v>0.63538899999999998</v>
      </c>
      <c r="E68" s="100">
        <v>353663</v>
      </c>
      <c r="F68" s="100">
        <v>281258</v>
      </c>
      <c r="G68" s="101" t="s">
        <v>113</v>
      </c>
      <c r="H68" s="101">
        <v>-0.35</v>
      </c>
      <c r="I68" s="103">
        <v>137.74100000000001</v>
      </c>
    </row>
    <row r="69" spans="1:9" x14ac:dyDescent="0.3">
      <c r="A69" s="99">
        <v>0.44354500000000002</v>
      </c>
      <c r="B69" s="99">
        <v>0.74081819999999998</v>
      </c>
      <c r="C69" s="100">
        <v>1213180</v>
      </c>
      <c r="D69" s="99">
        <v>0.61833899999999997</v>
      </c>
      <c r="E69" s="100">
        <v>332189</v>
      </c>
      <c r="F69" s="100">
        <v>267552</v>
      </c>
      <c r="G69" s="101" t="s">
        <v>113</v>
      </c>
      <c r="H69" s="101">
        <v>-0.3</v>
      </c>
      <c r="I69" s="103">
        <v>137.52000000000001</v>
      </c>
    </row>
    <row r="70" spans="1:9" x14ac:dyDescent="0.3">
      <c r="A70" s="99">
        <v>0.43692300000000001</v>
      </c>
      <c r="B70" s="99">
        <v>0.77880079999999996</v>
      </c>
      <c r="C70" s="100">
        <v>1190560</v>
      </c>
      <c r="D70" s="99">
        <v>0.60372400000000004</v>
      </c>
      <c r="E70" s="100">
        <v>312076</v>
      </c>
      <c r="F70" s="100">
        <v>254553</v>
      </c>
      <c r="G70" s="101" t="s">
        <v>113</v>
      </c>
      <c r="H70" s="101">
        <v>-0.25</v>
      </c>
      <c r="I70" s="103">
        <v>137.38300000000001</v>
      </c>
    </row>
    <row r="71" spans="1:9" x14ac:dyDescent="0.3">
      <c r="A71" s="99">
        <v>0.43002299999999999</v>
      </c>
      <c r="B71" s="99">
        <v>0.81873079999999998</v>
      </c>
      <c r="C71" s="100">
        <v>1171110</v>
      </c>
      <c r="D71" s="99">
        <v>0.58794599999999997</v>
      </c>
      <c r="E71" s="100">
        <v>292983</v>
      </c>
      <c r="F71" s="100">
        <v>242120</v>
      </c>
      <c r="G71" s="101" t="s">
        <v>113</v>
      </c>
      <c r="H71" s="101">
        <v>-0.2</v>
      </c>
      <c r="I71" s="103">
        <v>137.316</v>
      </c>
    </row>
    <row r="72" spans="1:9" x14ac:dyDescent="0.3">
      <c r="A72" s="99">
        <v>0.42284899999999997</v>
      </c>
      <c r="B72" s="99">
        <v>0.86070800000000003</v>
      </c>
      <c r="C72" s="100">
        <v>1153690</v>
      </c>
      <c r="D72" s="99">
        <v>0.57224299999999995</v>
      </c>
      <c r="E72" s="100">
        <v>274951</v>
      </c>
      <c r="F72" s="100">
        <v>230260</v>
      </c>
      <c r="G72" s="101" t="s">
        <v>113</v>
      </c>
      <c r="H72" s="101">
        <v>-0.15</v>
      </c>
      <c r="I72" s="103">
        <v>137.333</v>
      </c>
    </row>
    <row r="73" spans="1:9" x14ac:dyDescent="0.3">
      <c r="A73" s="99">
        <v>0.41538000000000003</v>
      </c>
      <c r="B73" s="99">
        <v>0.90483740000000001</v>
      </c>
      <c r="C73" s="100">
        <v>1139300</v>
      </c>
      <c r="D73" s="99">
        <v>0.55570699999999995</v>
      </c>
      <c r="E73" s="100">
        <v>257876</v>
      </c>
      <c r="F73" s="100">
        <v>218920</v>
      </c>
      <c r="G73" s="101" t="s">
        <v>113</v>
      </c>
      <c r="H73" s="101">
        <v>-0.1</v>
      </c>
      <c r="I73" s="103">
        <v>137.44300000000001</v>
      </c>
    </row>
    <row r="74" spans="1:9" x14ac:dyDescent="0.3">
      <c r="A74" s="99">
        <v>0.40771600000000002</v>
      </c>
      <c r="B74" s="99">
        <v>0.9512294</v>
      </c>
      <c r="C74" s="100">
        <v>1118240</v>
      </c>
      <c r="D74" s="99">
        <v>0.55033299999999996</v>
      </c>
      <c r="E74" s="100">
        <v>242289</v>
      </c>
      <c r="F74" s="100">
        <v>208345</v>
      </c>
      <c r="G74" s="101" t="s">
        <v>113</v>
      </c>
      <c r="H74" s="101">
        <v>-0.05</v>
      </c>
      <c r="I74" s="103">
        <v>137.65100000000001</v>
      </c>
    </row>
    <row r="75" spans="1:9" x14ac:dyDescent="0.3">
      <c r="A75" s="99">
        <v>0.39966800000000002</v>
      </c>
      <c r="B75" s="99">
        <v>1</v>
      </c>
      <c r="C75" s="100">
        <v>1110770</v>
      </c>
      <c r="D75" s="99">
        <v>0.53559500000000004</v>
      </c>
      <c r="E75" s="100">
        <v>229485</v>
      </c>
      <c r="F75" s="100">
        <v>199633</v>
      </c>
      <c r="G75" s="101" t="s">
        <v>113</v>
      </c>
      <c r="H75" s="101">
        <v>0</v>
      </c>
      <c r="I75" s="103">
        <v>137.964</v>
      </c>
    </row>
    <row r="76" spans="1:9" x14ac:dyDescent="0.3">
      <c r="A76" s="99">
        <v>0.40090100000000001</v>
      </c>
      <c r="B76" s="99">
        <v>1.0512710999999999</v>
      </c>
      <c r="C76" s="100">
        <v>1176600</v>
      </c>
      <c r="D76" s="99">
        <v>0.53129599999999999</v>
      </c>
      <c r="E76" s="100">
        <v>254456</v>
      </c>
      <c r="F76" s="100">
        <v>216815</v>
      </c>
      <c r="G76" s="101" t="s">
        <v>113</v>
      </c>
      <c r="H76" s="101">
        <v>0.05</v>
      </c>
      <c r="I76" s="103">
        <v>136.714</v>
      </c>
    </row>
    <row r="77" spans="1:9" x14ac:dyDescent="0.3">
      <c r="A77" s="99">
        <v>0.39459100000000003</v>
      </c>
      <c r="B77" s="99">
        <v>1.1051709000000001</v>
      </c>
      <c r="C77" s="100">
        <v>1175900</v>
      </c>
      <c r="D77" s="99">
        <v>0.51882700000000004</v>
      </c>
      <c r="E77" s="100">
        <v>245101</v>
      </c>
      <c r="F77" s="100">
        <v>210458</v>
      </c>
      <c r="G77" s="101" t="s">
        <v>113</v>
      </c>
      <c r="H77" s="101">
        <v>0.1</v>
      </c>
      <c r="I77" s="103">
        <v>136.696</v>
      </c>
    </row>
    <row r="78" spans="1:9" x14ac:dyDescent="0.3">
      <c r="A78" s="99">
        <v>0.38811899999999999</v>
      </c>
      <c r="B78" s="99">
        <v>1.1618341999999999</v>
      </c>
      <c r="C78" s="100">
        <v>1172790</v>
      </c>
      <c r="D78" s="99">
        <v>0.50844199999999995</v>
      </c>
      <c r="E78" s="100">
        <v>235739</v>
      </c>
      <c r="F78" s="100">
        <v>204035</v>
      </c>
      <c r="G78" s="101" t="s">
        <v>113</v>
      </c>
      <c r="H78" s="101">
        <v>0.15</v>
      </c>
      <c r="I78" s="103">
        <v>136.73599999999999</v>
      </c>
    </row>
    <row r="79" spans="1:9" x14ac:dyDescent="0.3">
      <c r="A79" s="99">
        <v>0.38159900000000002</v>
      </c>
      <c r="B79" s="99">
        <v>1.2214027999999999</v>
      </c>
      <c r="C79" s="100">
        <v>1171970</v>
      </c>
      <c r="D79" s="99">
        <v>0.49729600000000002</v>
      </c>
      <c r="E79" s="100">
        <v>226824</v>
      </c>
      <c r="F79" s="100">
        <v>197868</v>
      </c>
      <c r="G79" s="101" t="s">
        <v>113</v>
      </c>
      <c r="H79" s="101">
        <v>0.2</v>
      </c>
      <c r="I79" s="103">
        <v>136.80199999999999</v>
      </c>
    </row>
    <row r="80" spans="1:9" x14ac:dyDescent="0.3">
      <c r="A80" s="99">
        <v>0.37503700000000001</v>
      </c>
      <c r="B80" s="99">
        <v>1.2840254</v>
      </c>
      <c r="C80" s="100">
        <v>1173440</v>
      </c>
      <c r="D80" s="99">
        <v>0.48544500000000002</v>
      </c>
      <c r="E80" s="100">
        <v>218310</v>
      </c>
      <c r="F80" s="100">
        <v>191927</v>
      </c>
      <c r="G80" s="101" t="s">
        <v>113</v>
      </c>
      <c r="H80" s="101">
        <v>0.25</v>
      </c>
      <c r="I80" s="103">
        <v>136.89699999999999</v>
      </c>
    </row>
    <row r="81" spans="1:14" x14ac:dyDescent="0.3">
      <c r="A81" s="99">
        <v>0.36829000000000001</v>
      </c>
      <c r="B81" s="99">
        <v>1.3498588</v>
      </c>
      <c r="C81" s="100">
        <v>1172660</v>
      </c>
      <c r="D81" s="99">
        <v>0.47549799999999998</v>
      </c>
      <c r="E81" s="100">
        <v>209809</v>
      </c>
      <c r="F81" s="100">
        <v>185947</v>
      </c>
      <c r="G81" s="101" t="s">
        <v>113</v>
      </c>
      <c r="H81" s="101">
        <v>0.3</v>
      </c>
      <c r="I81" s="103">
        <v>137.059</v>
      </c>
      <c r="N81" s="28"/>
    </row>
    <row r="82" spans="1:14" x14ac:dyDescent="0.3">
      <c r="A82" s="99">
        <v>0.36130000000000001</v>
      </c>
      <c r="B82" s="99">
        <v>1.4190674999999999</v>
      </c>
      <c r="C82" s="100">
        <v>1167860</v>
      </c>
      <c r="D82" s="99">
        <v>0.46656900000000001</v>
      </c>
      <c r="E82" s="100">
        <v>201240</v>
      </c>
      <c r="F82" s="100">
        <v>179859</v>
      </c>
      <c r="G82" s="101" t="s">
        <v>113</v>
      </c>
      <c r="H82" s="101">
        <v>0.35</v>
      </c>
      <c r="I82" s="103">
        <v>137.345</v>
      </c>
      <c r="N82" s="28"/>
    </row>
    <row r="83" spans="1:14" x14ac:dyDescent="0.3">
      <c r="A83" s="99">
        <v>0.35425600000000002</v>
      </c>
      <c r="B83" s="99">
        <v>1.4918247</v>
      </c>
      <c r="C83" s="100">
        <v>1162670</v>
      </c>
      <c r="D83" s="99">
        <v>0.450631</v>
      </c>
      <c r="E83" s="100">
        <v>192850</v>
      </c>
      <c r="F83" s="100">
        <v>173807</v>
      </c>
      <c r="G83" s="101" t="s">
        <v>113</v>
      </c>
      <c r="H83" s="101">
        <v>0.4</v>
      </c>
      <c r="I83" s="103">
        <v>137.72</v>
      </c>
      <c r="N83" s="28"/>
    </row>
    <row r="84" spans="1:14" x14ac:dyDescent="0.3">
      <c r="A84" s="99">
        <v>0.34728100000000001</v>
      </c>
      <c r="B84" s="99">
        <v>1.5683122</v>
      </c>
      <c r="C84" s="100">
        <v>1166210</v>
      </c>
      <c r="D84" s="99">
        <v>0.44051000000000001</v>
      </c>
      <c r="E84" s="100">
        <v>185316</v>
      </c>
      <c r="F84" s="100">
        <v>167319</v>
      </c>
      <c r="G84" s="101" t="s">
        <v>113</v>
      </c>
      <c r="H84" s="101">
        <v>0.45</v>
      </c>
      <c r="I84" s="103">
        <v>138.017</v>
      </c>
      <c r="N84" s="28"/>
    </row>
    <row r="85" spans="1:14" x14ac:dyDescent="0.3">
      <c r="A85" s="99">
        <v>0.340225</v>
      </c>
      <c r="B85" s="99">
        <v>1.6487213000000001</v>
      </c>
      <c r="C85" s="100">
        <v>1170690</v>
      </c>
      <c r="D85" s="99">
        <v>0.430564</v>
      </c>
      <c r="E85" s="100">
        <v>178024</v>
      </c>
      <c r="F85" s="100">
        <v>159390</v>
      </c>
      <c r="G85" s="101" t="s">
        <v>113</v>
      </c>
      <c r="H85" s="101">
        <v>0.5</v>
      </c>
      <c r="I85" s="103">
        <v>138.37100000000001</v>
      </c>
      <c r="N85" s="28"/>
    </row>
    <row r="86" spans="1:14" x14ac:dyDescent="0.3">
      <c r="A86" s="99">
        <v>0.45741900000000002</v>
      </c>
      <c r="B86" s="99">
        <v>0.60653069999999998</v>
      </c>
      <c r="C86" s="100">
        <v>1248430</v>
      </c>
      <c r="D86" s="99">
        <v>0.67522700000000002</v>
      </c>
      <c r="E86" s="100">
        <v>409683</v>
      </c>
      <c r="F86" s="100">
        <v>309440</v>
      </c>
      <c r="G86" s="101" t="s">
        <v>114</v>
      </c>
      <c r="H86" s="101">
        <v>-0.5</v>
      </c>
      <c r="I86" s="103">
        <v>135.411</v>
      </c>
      <c r="J86" s="28"/>
    </row>
    <row r="87" spans="1:14" x14ac:dyDescent="0.3">
      <c r="A87" s="99">
        <v>0.45181399999999999</v>
      </c>
      <c r="B87" s="99">
        <v>0.63762819999999998</v>
      </c>
      <c r="C87" s="100">
        <v>1215630</v>
      </c>
      <c r="D87" s="99">
        <v>0.64982099999999998</v>
      </c>
      <c r="E87" s="100">
        <v>385728</v>
      </c>
      <c r="F87" s="100">
        <v>294537</v>
      </c>
      <c r="G87" s="101" t="s">
        <v>114</v>
      </c>
      <c r="H87" s="101">
        <v>-0.45</v>
      </c>
      <c r="I87" s="103">
        <v>135.47900000000001</v>
      </c>
      <c r="J87" s="28"/>
    </row>
    <row r="88" spans="1:14" x14ac:dyDescent="0.3">
      <c r="A88" s="99">
        <v>0.44594600000000001</v>
      </c>
      <c r="B88" s="99">
        <v>0.67032000000000003</v>
      </c>
      <c r="C88" s="100">
        <v>1193920</v>
      </c>
      <c r="D88" s="99">
        <v>0.63378900000000005</v>
      </c>
      <c r="E88" s="100">
        <v>361930</v>
      </c>
      <c r="F88" s="100">
        <v>279911</v>
      </c>
      <c r="G88" s="101" t="s">
        <v>114</v>
      </c>
      <c r="H88" s="101">
        <v>-0.4</v>
      </c>
      <c r="I88" s="103">
        <v>135.261</v>
      </c>
      <c r="J88" s="28"/>
    </row>
    <row r="89" spans="1:14" x14ac:dyDescent="0.3">
      <c r="A89" s="99">
        <v>0.43982900000000003</v>
      </c>
      <c r="B89" s="99">
        <v>0.70468810000000004</v>
      </c>
      <c r="C89" s="100">
        <v>1185820</v>
      </c>
      <c r="D89" s="99">
        <v>0.62212800000000001</v>
      </c>
      <c r="E89" s="100">
        <v>338250</v>
      </c>
      <c r="F89" s="100">
        <v>265453</v>
      </c>
      <c r="G89" s="101" t="s">
        <v>114</v>
      </c>
      <c r="H89" s="101">
        <v>-0.35</v>
      </c>
      <c r="I89" s="103">
        <v>134.78700000000001</v>
      </c>
      <c r="J89" s="28"/>
    </row>
    <row r="90" spans="1:14" x14ac:dyDescent="0.3">
      <c r="A90" s="99">
        <v>0.43352800000000002</v>
      </c>
      <c r="B90" s="99">
        <v>0.74081819999999998</v>
      </c>
      <c r="C90" s="100">
        <v>1169180</v>
      </c>
      <c r="D90" s="99">
        <v>0.60484000000000004</v>
      </c>
      <c r="E90" s="100">
        <v>317022</v>
      </c>
      <c r="F90" s="100">
        <v>252124</v>
      </c>
      <c r="G90" s="101" t="s">
        <v>114</v>
      </c>
      <c r="H90" s="101">
        <v>-0.3</v>
      </c>
      <c r="I90" s="103">
        <v>134.72900000000001</v>
      </c>
      <c r="J90" s="28"/>
    </row>
    <row r="91" spans="1:14" x14ac:dyDescent="0.3">
      <c r="A91" s="99">
        <v>0.42699100000000001</v>
      </c>
      <c r="B91" s="99">
        <v>0.77880079999999996</v>
      </c>
      <c r="C91" s="100">
        <v>1154930</v>
      </c>
      <c r="D91" s="99">
        <v>0.58747199999999999</v>
      </c>
      <c r="E91" s="100">
        <v>296950</v>
      </c>
      <c r="F91" s="100">
        <v>239392</v>
      </c>
      <c r="G91" s="101" t="s">
        <v>114</v>
      </c>
      <c r="H91" s="101">
        <v>-0.25</v>
      </c>
      <c r="I91" s="103">
        <v>134.756</v>
      </c>
      <c r="J91" s="28"/>
    </row>
    <row r="92" spans="1:14" x14ac:dyDescent="0.3">
      <c r="A92" s="99">
        <v>0.420211</v>
      </c>
      <c r="B92" s="99">
        <v>0.81873079999999998</v>
      </c>
      <c r="C92" s="100">
        <v>1143060</v>
      </c>
      <c r="D92" s="99">
        <v>0.570044</v>
      </c>
      <c r="E92" s="100">
        <v>277976</v>
      </c>
      <c r="F92" s="100">
        <v>227228</v>
      </c>
      <c r="G92" s="101" t="s">
        <v>114</v>
      </c>
      <c r="H92" s="101">
        <v>-0.2</v>
      </c>
      <c r="I92" s="103">
        <v>134.88</v>
      </c>
      <c r="J92" s="28"/>
    </row>
    <row r="93" spans="1:14" x14ac:dyDescent="0.3">
      <c r="A93" s="99">
        <v>0.41317999999999999</v>
      </c>
      <c r="B93" s="99">
        <v>0.86070800000000003</v>
      </c>
      <c r="C93" s="100">
        <v>1133610</v>
      </c>
      <c r="D93" s="99">
        <v>0.55257500000000004</v>
      </c>
      <c r="E93" s="100">
        <v>260048</v>
      </c>
      <c r="F93" s="100">
        <v>215604</v>
      </c>
      <c r="G93" s="101" t="s">
        <v>114</v>
      </c>
      <c r="H93" s="101">
        <v>-0.15</v>
      </c>
      <c r="I93" s="103">
        <v>135.113</v>
      </c>
      <c r="J93" s="28"/>
    </row>
    <row r="94" spans="1:14" x14ac:dyDescent="0.3">
      <c r="A94" s="99">
        <v>0.405891</v>
      </c>
      <c r="B94" s="99">
        <v>0.90483740000000001</v>
      </c>
      <c r="C94" s="100">
        <v>1126630</v>
      </c>
      <c r="D94" s="99">
        <v>0.53508</v>
      </c>
      <c r="E94" s="100">
        <v>243116</v>
      </c>
      <c r="F94" s="100">
        <v>204495</v>
      </c>
      <c r="G94" s="101" t="s">
        <v>114</v>
      </c>
      <c r="H94" s="101">
        <v>-0.1</v>
      </c>
      <c r="I94" s="103">
        <v>135.46899999999999</v>
      </c>
      <c r="J94" s="28"/>
    </row>
    <row r="95" spans="1:14" x14ac:dyDescent="0.3">
      <c r="A95" s="99">
        <v>0.398339</v>
      </c>
      <c r="B95" s="99">
        <v>0.9512294</v>
      </c>
      <c r="C95" s="100">
        <v>1122220</v>
      </c>
      <c r="D95" s="99">
        <v>0.51758700000000002</v>
      </c>
      <c r="E95" s="100">
        <v>227156</v>
      </c>
      <c r="F95" s="100">
        <v>193894</v>
      </c>
      <c r="G95" s="101" t="s">
        <v>114</v>
      </c>
      <c r="H95" s="101">
        <v>-0.05</v>
      </c>
      <c r="I95" s="103">
        <v>135.96199999999999</v>
      </c>
      <c r="L95" s="28"/>
    </row>
    <row r="96" spans="1:14" x14ac:dyDescent="0.3">
      <c r="A96" s="99">
        <v>0.39040599999999998</v>
      </c>
      <c r="B96" s="99">
        <v>1</v>
      </c>
      <c r="C96" s="100">
        <v>1124390</v>
      </c>
      <c r="D96" s="99">
        <v>0.50090699999999999</v>
      </c>
      <c r="E96" s="100">
        <v>214843</v>
      </c>
      <c r="F96" s="100">
        <v>185631</v>
      </c>
      <c r="G96" s="101" t="s">
        <v>114</v>
      </c>
      <c r="H96" s="101">
        <v>0</v>
      </c>
      <c r="I96" s="103">
        <v>136.584</v>
      </c>
      <c r="L96" s="28"/>
    </row>
    <row r="97" spans="1:12" x14ac:dyDescent="0.3">
      <c r="A97" s="99">
        <v>0.38230700000000001</v>
      </c>
      <c r="B97" s="99">
        <v>1.0512710999999999</v>
      </c>
      <c r="C97" s="100">
        <v>1129700</v>
      </c>
      <c r="D97" s="99">
        <v>0.48474699999999998</v>
      </c>
      <c r="E97" s="100">
        <v>204039</v>
      </c>
      <c r="F97" s="100">
        <v>178292</v>
      </c>
      <c r="G97" s="101" t="s">
        <v>114</v>
      </c>
      <c r="H97" s="101">
        <v>0.05</v>
      </c>
      <c r="I97" s="103">
        <v>137.29300000000001</v>
      </c>
      <c r="L97" s="28"/>
    </row>
    <row r="98" spans="1:12" x14ac:dyDescent="0.3">
      <c r="A98" s="99">
        <v>0.374108</v>
      </c>
      <c r="B98" s="99">
        <v>1.1051709000000001</v>
      </c>
      <c r="C98" s="100">
        <v>1136800</v>
      </c>
      <c r="D98" s="99">
        <v>0.46889900000000001</v>
      </c>
      <c r="E98" s="100">
        <v>193801</v>
      </c>
      <c r="F98" s="100">
        <v>171246</v>
      </c>
      <c r="G98" s="101" t="s">
        <v>114</v>
      </c>
      <c r="H98" s="101">
        <v>0.1</v>
      </c>
      <c r="I98" s="103">
        <v>138.09200000000001</v>
      </c>
      <c r="L98" s="28"/>
    </row>
    <row r="99" spans="1:12" x14ac:dyDescent="0.3">
      <c r="A99" s="99">
        <v>0.37826599999999999</v>
      </c>
      <c r="B99" s="99">
        <v>1.1618341999999999</v>
      </c>
      <c r="C99" s="100">
        <v>1171980</v>
      </c>
      <c r="D99" s="99">
        <v>0.483404</v>
      </c>
      <c r="E99" s="100">
        <v>221383</v>
      </c>
      <c r="F99" s="100">
        <v>190143</v>
      </c>
      <c r="G99" s="101" t="s">
        <v>114</v>
      </c>
      <c r="H99" s="101">
        <v>0.15</v>
      </c>
      <c r="I99" s="103">
        <v>136.03800000000001</v>
      </c>
      <c r="L99" s="28"/>
    </row>
    <row r="100" spans="1:12" x14ac:dyDescent="0.3">
      <c r="A100" s="99">
        <v>0.37205100000000002</v>
      </c>
      <c r="B100" s="99">
        <v>1.2214027999999999</v>
      </c>
      <c r="C100" s="100">
        <v>1177480</v>
      </c>
      <c r="D100" s="99">
        <v>0.471551</v>
      </c>
      <c r="E100" s="100">
        <v>213359</v>
      </c>
      <c r="F100" s="100">
        <v>184633</v>
      </c>
      <c r="G100" s="101" t="s">
        <v>114</v>
      </c>
      <c r="H100" s="101">
        <v>0.2</v>
      </c>
      <c r="I100" s="103">
        <v>136.35499999999999</v>
      </c>
      <c r="L100" s="28"/>
    </row>
    <row r="101" spans="1:12" x14ac:dyDescent="0.3">
      <c r="A101" s="99">
        <v>0.36578300000000002</v>
      </c>
      <c r="B101" s="99">
        <v>1.2840254</v>
      </c>
      <c r="C101" s="100">
        <v>1183780</v>
      </c>
      <c r="D101" s="99">
        <v>0.45984799999999998</v>
      </c>
      <c r="E101" s="100">
        <v>205525</v>
      </c>
      <c r="F101" s="100">
        <v>179206</v>
      </c>
      <c r="G101" s="101" t="s">
        <v>114</v>
      </c>
      <c r="H101" s="101">
        <v>0.25</v>
      </c>
      <c r="I101" s="103">
        <v>136.71899999999999</v>
      </c>
      <c r="L101" s="28"/>
    </row>
    <row r="102" spans="1:12" x14ac:dyDescent="0.3">
      <c r="A102" s="99">
        <v>0.35946600000000001</v>
      </c>
      <c r="B102" s="99">
        <v>1.3498588</v>
      </c>
      <c r="C102" s="100">
        <v>1190930</v>
      </c>
      <c r="D102" s="99">
        <v>0.44829400000000003</v>
      </c>
      <c r="E102" s="100">
        <v>197882</v>
      </c>
      <c r="F102" s="100">
        <v>173866</v>
      </c>
      <c r="G102" s="101" t="s">
        <v>114</v>
      </c>
      <c r="H102" s="101">
        <v>0.3</v>
      </c>
      <c r="I102" s="103">
        <v>137.13499999999999</v>
      </c>
    </row>
    <row r="103" spans="1:12" x14ac:dyDescent="0.3">
      <c r="A103" s="99">
        <v>0.35303800000000002</v>
      </c>
      <c r="B103" s="99">
        <v>1.4190674999999999</v>
      </c>
      <c r="C103" s="100">
        <v>1197240</v>
      </c>
      <c r="D103" s="99">
        <v>0.43793900000000002</v>
      </c>
      <c r="E103" s="100">
        <v>190264</v>
      </c>
      <c r="F103" s="100">
        <v>168514</v>
      </c>
      <c r="G103" s="101" t="s">
        <v>114</v>
      </c>
      <c r="H103" s="101">
        <v>0.35</v>
      </c>
      <c r="I103" s="103">
        <v>137.637</v>
      </c>
    </row>
    <row r="104" spans="1:12" x14ac:dyDescent="0.3">
      <c r="A104" s="99">
        <v>0.34671800000000003</v>
      </c>
      <c r="B104" s="99">
        <v>1.4918247</v>
      </c>
      <c r="C104" s="100">
        <v>1207970</v>
      </c>
      <c r="D104" s="99">
        <v>0.42566300000000001</v>
      </c>
      <c r="E104" s="100">
        <v>183211</v>
      </c>
      <c r="F104" s="100">
        <v>162142</v>
      </c>
      <c r="G104" s="101" t="s">
        <v>114</v>
      </c>
      <c r="H104" s="101">
        <v>0.4</v>
      </c>
      <c r="I104" s="103">
        <v>138.14400000000001</v>
      </c>
    </row>
    <row r="105" spans="1:12" x14ac:dyDescent="0.3">
      <c r="A105" s="99">
        <v>0.34031</v>
      </c>
      <c r="B105" s="99">
        <v>1.5683122</v>
      </c>
      <c r="C105" s="100">
        <v>1217950</v>
      </c>
      <c r="D105" s="99">
        <v>0.41461599999999998</v>
      </c>
      <c r="E105" s="100">
        <v>176209</v>
      </c>
      <c r="F105" s="100">
        <v>154423</v>
      </c>
      <c r="G105" s="101" t="s">
        <v>114</v>
      </c>
      <c r="H105" s="101">
        <v>0.45</v>
      </c>
      <c r="I105" s="103">
        <v>138.74799999999999</v>
      </c>
    </row>
    <row r="106" spans="1:12" x14ac:dyDescent="0.3">
      <c r="A106" s="99">
        <v>0.333899</v>
      </c>
      <c r="B106" s="99">
        <v>1.6487213000000001</v>
      </c>
      <c r="C106" s="100">
        <v>1228960</v>
      </c>
      <c r="D106" s="99">
        <v>0.40377200000000002</v>
      </c>
      <c r="E106" s="100">
        <v>169445</v>
      </c>
      <c r="F106" s="100">
        <v>146918</v>
      </c>
      <c r="G106" s="101" t="s">
        <v>114</v>
      </c>
      <c r="H106" s="101">
        <v>0.5</v>
      </c>
      <c r="I106" s="103">
        <v>139.42599999999999</v>
      </c>
    </row>
    <row r="107" spans="1:12" x14ac:dyDescent="0.3">
      <c r="A107" s="99">
        <v>0.46857900000000002</v>
      </c>
      <c r="B107" s="99">
        <v>0.60653069999999998</v>
      </c>
      <c r="C107" s="100">
        <v>1186590</v>
      </c>
      <c r="D107" s="99">
        <v>0.69892299999999996</v>
      </c>
      <c r="E107" s="100">
        <v>423088</v>
      </c>
      <c r="F107" s="100">
        <v>313571</v>
      </c>
      <c r="G107" s="101" t="s">
        <v>115</v>
      </c>
      <c r="H107" s="101">
        <v>-0.5</v>
      </c>
      <c r="I107" s="103">
        <v>142.09899999999999</v>
      </c>
    </row>
    <row r="108" spans="1:12" x14ac:dyDescent="0.3">
      <c r="A108" s="99">
        <v>0.46284999999999998</v>
      </c>
      <c r="B108" s="99">
        <v>0.63762819999999998</v>
      </c>
      <c r="C108" s="100">
        <v>1156780</v>
      </c>
      <c r="D108" s="99">
        <v>0.68002899999999999</v>
      </c>
      <c r="E108" s="100">
        <v>398220</v>
      </c>
      <c r="F108" s="100">
        <v>298556</v>
      </c>
      <c r="G108" s="101" t="s">
        <v>115</v>
      </c>
      <c r="H108" s="101">
        <v>-0.45</v>
      </c>
      <c r="I108" s="103">
        <v>141.94999999999999</v>
      </c>
    </row>
    <row r="109" spans="1:12" x14ac:dyDescent="0.3">
      <c r="A109" s="99">
        <v>0.45673900000000001</v>
      </c>
      <c r="B109" s="99">
        <v>0.67032000000000003</v>
      </c>
      <c r="C109" s="100">
        <v>1141010</v>
      </c>
      <c r="D109" s="99">
        <v>0.66403900000000005</v>
      </c>
      <c r="E109" s="100">
        <v>373059</v>
      </c>
      <c r="F109" s="100">
        <v>283536</v>
      </c>
      <c r="G109" s="101" t="s">
        <v>115</v>
      </c>
      <c r="H109" s="101">
        <v>-0.4</v>
      </c>
      <c r="I109" s="103">
        <v>141.459</v>
      </c>
    </row>
    <row r="110" spans="1:12" x14ac:dyDescent="0.3">
      <c r="A110" s="99">
        <v>0.45048100000000002</v>
      </c>
      <c r="B110" s="99">
        <v>0.70468810000000004</v>
      </c>
      <c r="C110" s="100">
        <v>1122820</v>
      </c>
      <c r="D110" s="99">
        <v>0.645123</v>
      </c>
      <c r="E110" s="100">
        <v>349905</v>
      </c>
      <c r="F110" s="100">
        <v>269474</v>
      </c>
      <c r="G110" s="101" t="s">
        <v>115</v>
      </c>
      <c r="H110" s="101">
        <v>-0.35</v>
      </c>
      <c r="I110" s="103">
        <v>141.21899999999999</v>
      </c>
    </row>
    <row r="111" spans="1:12" x14ac:dyDescent="0.3">
      <c r="A111" s="99">
        <v>0.44400400000000001</v>
      </c>
      <c r="B111" s="99">
        <v>0.74081819999999998</v>
      </c>
      <c r="C111" s="100">
        <v>1105740</v>
      </c>
      <c r="D111" s="99">
        <v>0.62744200000000006</v>
      </c>
      <c r="E111" s="100">
        <v>328121</v>
      </c>
      <c r="F111" s="100">
        <v>256106</v>
      </c>
      <c r="G111" s="101" t="s">
        <v>115</v>
      </c>
      <c r="H111" s="101">
        <v>-0.3</v>
      </c>
      <c r="I111" s="103">
        <v>141.06299999999999</v>
      </c>
    </row>
    <row r="112" spans="1:12" x14ac:dyDescent="0.3">
      <c r="A112" s="99">
        <v>0.43728899999999998</v>
      </c>
      <c r="B112" s="99">
        <v>0.77880079999999996</v>
      </c>
      <c r="C112" s="100">
        <v>1090910</v>
      </c>
      <c r="D112" s="99">
        <v>0.60968</v>
      </c>
      <c r="E112" s="100">
        <v>307510</v>
      </c>
      <c r="F112" s="100">
        <v>243336</v>
      </c>
      <c r="G112" s="101" t="s">
        <v>115</v>
      </c>
      <c r="H112" s="101">
        <v>-0.25</v>
      </c>
      <c r="I112" s="103">
        <v>140.98699999999999</v>
      </c>
    </row>
    <row r="113" spans="1:9" x14ac:dyDescent="0.3">
      <c r="A113" s="99">
        <v>0.43032900000000002</v>
      </c>
      <c r="B113" s="99">
        <v>0.81873079999999998</v>
      </c>
      <c r="C113" s="100">
        <v>1078340</v>
      </c>
      <c r="D113" s="99">
        <v>0.591858</v>
      </c>
      <c r="E113" s="100">
        <v>288016</v>
      </c>
      <c r="F113" s="100">
        <v>231135</v>
      </c>
      <c r="G113" s="101" t="s">
        <v>115</v>
      </c>
      <c r="H113" s="101">
        <v>-0.2</v>
      </c>
      <c r="I113" s="103">
        <v>141.00399999999999</v>
      </c>
    </row>
    <row r="114" spans="1:9" x14ac:dyDescent="0.3">
      <c r="A114" s="99">
        <v>0.42318499999999998</v>
      </c>
      <c r="B114" s="99">
        <v>0.86070800000000003</v>
      </c>
      <c r="C114" s="100">
        <v>1058930</v>
      </c>
      <c r="D114" s="99">
        <v>0.57824200000000003</v>
      </c>
      <c r="E114" s="100">
        <v>270253</v>
      </c>
      <c r="F114" s="100">
        <v>219879</v>
      </c>
      <c r="G114" s="101" t="s">
        <v>115</v>
      </c>
      <c r="H114" s="101">
        <v>-0.15</v>
      </c>
      <c r="I114" s="103">
        <v>141.27000000000001</v>
      </c>
    </row>
    <row r="115" spans="1:9" x14ac:dyDescent="0.3">
      <c r="A115" s="99">
        <v>0.41575099999999998</v>
      </c>
      <c r="B115" s="99">
        <v>0.90483740000000001</v>
      </c>
      <c r="C115" s="100">
        <v>1047810</v>
      </c>
      <c r="D115" s="99">
        <v>0.55849199999999999</v>
      </c>
      <c r="E115" s="100">
        <v>253008</v>
      </c>
      <c r="F115" s="100">
        <v>208847</v>
      </c>
      <c r="G115" s="101" t="s">
        <v>115</v>
      </c>
      <c r="H115" s="101">
        <v>-0.1</v>
      </c>
      <c r="I115" s="103">
        <v>141.55600000000001</v>
      </c>
    </row>
    <row r="116" spans="1:9" x14ac:dyDescent="0.3">
      <c r="A116" s="99">
        <v>0.40793499999999999</v>
      </c>
      <c r="B116" s="99">
        <v>0.9512294</v>
      </c>
      <c r="C116" s="100">
        <v>1047180</v>
      </c>
      <c r="D116" s="99">
        <v>0.547732</v>
      </c>
      <c r="E116" s="100">
        <v>236065</v>
      </c>
      <c r="F116" s="100">
        <v>197917</v>
      </c>
      <c r="G116" s="101" t="s">
        <v>115</v>
      </c>
      <c r="H116" s="101">
        <v>-0.05</v>
      </c>
      <c r="I116" s="103">
        <v>141.72499999999999</v>
      </c>
    </row>
    <row r="117" spans="1:9" x14ac:dyDescent="0.3">
      <c r="A117" s="99">
        <v>0.39989799999999998</v>
      </c>
      <c r="B117" s="99">
        <v>1</v>
      </c>
      <c r="C117" s="100">
        <v>1050290</v>
      </c>
      <c r="D117" s="99">
        <v>0.52117400000000003</v>
      </c>
      <c r="E117" s="100">
        <v>220202</v>
      </c>
      <c r="F117" s="100">
        <v>187520</v>
      </c>
      <c r="G117" s="101" t="s">
        <v>115</v>
      </c>
      <c r="H117" s="101">
        <v>0</v>
      </c>
      <c r="I117" s="103">
        <v>142.24600000000001</v>
      </c>
    </row>
    <row r="118" spans="1:9" x14ac:dyDescent="0.3">
      <c r="A118" s="99">
        <v>0.39164900000000002</v>
      </c>
      <c r="B118" s="99">
        <v>1.0512710999999999</v>
      </c>
      <c r="C118" s="100">
        <v>1046410</v>
      </c>
      <c r="D118" s="99">
        <v>0.51262099999999999</v>
      </c>
      <c r="E118" s="100">
        <v>208031</v>
      </c>
      <c r="F118" s="100">
        <v>179501</v>
      </c>
      <c r="G118" s="101" t="s">
        <v>115</v>
      </c>
      <c r="H118" s="101">
        <v>0.05</v>
      </c>
      <c r="I118" s="103">
        <v>142.886</v>
      </c>
    </row>
    <row r="119" spans="1:9" x14ac:dyDescent="0.3">
      <c r="A119" s="99">
        <v>0.39214199999999999</v>
      </c>
      <c r="B119" s="99">
        <v>1.1051709000000001</v>
      </c>
      <c r="C119" s="100">
        <v>1087690</v>
      </c>
      <c r="D119" s="99">
        <v>0.51028899999999999</v>
      </c>
      <c r="E119" s="100">
        <v>228212</v>
      </c>
      <c r="F119" s="100">
        <v>193289</v>
      </c>
      <c r="G119" s="101" t="s">
        <v>115</v>
      </c>
      <c r="H119" s="101">
        <v>0.1</v>
      </c>
      <c r="I119" s="103">
        <v>142.05199999999999</v>
      </c>
    </row>
    <row r="120" spans="1:9" x14ac:dyDescent="0.3">
      <c r="A120" s="99">
        <v>0.385766</v>
      </c>
      <c r="B120" s="99">
        <v>1.1618341999999999</v>
      </c>
      <c r="C120" s="100">
        <v>1091320</v>
      </c>
      <c r="D120" s="99">
        <v>0.49882599999999999</v>
      </c>
      <c r="E120" s="100">
        <v>219906</v>
      </c>
      <c r="F120" s="100">
        <v>187809</v>
      </c>
      <c r="G120" s="101" t="s">
        <v>115</v>
      </c>
      <c r="H120" s="101">
        <v>0.15</v>
      </c>
      <c r="I120" s="103">
        <v>142.37799999999999</v>
      </c>
    </row>
    <row r="121" spans="1:9" x14ac:dyDescent="0.3">
      <c r="A121" s="99">
        <v>0.37941399999999997</v>
      </c>
      <c r="B121" s="99">
        <v>1.2214027999999999</v>
      </c>
      <c r="C121" s="100">
        <v>1096920</v>
      </c>
      <c r="D121" s="99">
        <v>0.486842</v>
      </c>
      <c r="E121" s="100">
        <v>212041</v>
      </c>
      <c r="F121" s="100">
        <v>182550</v>
      </c>
      <c r="G121" s="101" t="s">
        <v>115</v>
      </c>
      <c r="H121" s="101">
        <v>0.2</v>
      </c>
      <c r="I121" s="103">
        <v>142.74</v>
      </c>
    </row>
    <row r="122" spans="1:9" x14ac:dyDescent="0.3">
      <c r="A122" s="99">
        <v>0.372859</v>
      </c>
      <c r="B122" s="99">
        <v>1.2840254</v>
      </c>
      <c r="C122" s="100">
        <v>1097630</v>
      </c>
      <c r="D122" s="99">
        <v>0.47660799999999998</v>
      </c>
      <c r="E122" s="100">
        <v>203905</v>
      </c>
      <c r="F122" s="100">
        <v>177088</v>
      </c>
      <c r="G122" s="101" t="s">
        <v>115</v>
      </c>
      <c r="H122" s="101">
        <v>0.25</v>
      </c>
      <c r="I122" s="103">
        <v>143.24199999999999</v>
      </c>
    </row>
    <row r="123" spans="1:9" x14ac:dyDescent="0.3">
      <c r="A123" s="99">
        <v>0.36669099999999999</v>
      </c>
      <c r="B123" s="99">
        <v>1.3498588</v>
      </c>
      <c r="C123" s="100">
        <v>1111510</v>
      </c>
      <c r="D123" s="99">
        <v>0.46284599999999998</v>
      </c>
      <c r="E123" s="100">
        <v>197191</v>
      </c>
      <c r="F123" s="100">
        <v>172450</v>
      </c>
      <c r="G123" s="101" t="s">
        <v>115</v>
      </c>
      <c r="H123" s="101">
        <v>0.3</v>
      </c>
      <c r="I123" s="103">
        <v>143.60900000000001</v>
      </c>
    </row>
    <row r="124" spans="1:9" x14ac:dyDescent="0.3">
      <c r="A124" s="99">
        <v>0.36027599999999999</v>
      </c>
      <c r="B124" s="99">
        <v>1.4190674999999999</v>
      </c>
      <c r="C124" s="100">
        <v>1119340</v>
      </c>
      <c r="D124" s="99">
        <v>0.451542</v>
      </c>
      <c r="E124" s="100">
        <v>190050</v>
      </c>
      <c r="F124" s="100">
        <v>167525</v>
      </c>
      <c r="G124" s="101" t="s">
        <v>115</v>
      </c>
      <c r="H124" s="101">
        <v>0.35</v>
      </c>
      <c r="I124" s="103">
        <v>144.136</v>
      </c>
    </row>
    <row r="125" spans="1:9" x14ac:dyDescent="0.3">
      <c r="A125" s="99">
        <v>0.35379899999999997</v>
      </c>
      <c r="B125" s="99">
        <v>1.4918247</v>
      </c>
      <c r="C125" s="100">
        <v>1126800</v>
      </c>
      <c r="D125" s="99">
        <v>0.44111</v>
      </c>
      <c r="E125" s="100">
        <v>183024</v>
      </c>
      <c r="F125" s="100">
        <v>162646</v>
      </c>
      <c r="G125" s="101" t="s">
        <v>115</v>
      </c>
      <c r="H125" s="101">
        <v>0.4</v>
      </c>
      <c r="I125" s="103">
        <v>144.739</v>
      </c>
    </row>
    <row r="126" spans="1:9" x14ac:dyDescent="0.3">
      <c r="A126" s="99">
        <v>0.34736899999999998</v>
      </c>
      <c r="B126" s="99">
        <v>1.5683122</v>
      </c>
      <c r="C126" s="100">
        <v>1136280</v>
      </c>
      <c r="D126" s="99">
        <v>0.43021700000000002</v>
      </c>
      <c r="E126" s="100">
        <v>176353</v>
      </c>
      <c r="F126" s="100">
        <v>157951</v>
      </c>
      <c r="G126" s="101" t="s">
        <v>115</v>
      </c>
      <c r="H126" s="101">
        <v>0.45</v>
      </c>
      <c r="I126" s="103">
        <v>145.4</v>
      </c>
    </row>
    <row r="127" spans="1:9" x14ac:dyDescent="0.3">
      <c r="A127" s="99">
        <v>0.34100200000000003</v>
      </c>
      <c r="B127" s="99">
        <v>1.6487213000000001</v>
      </c>
      <c r="C127" s="100">
        <v>1147770</v>
      </c>
      <c r="D127" s="99">
        <v>0.418958</v>
      </c>
      <c r="E127" s="100">
        <v>170030</v>
      </c>
      <c r="F127" s="100">
        <v>151632</v>
      </c>
      <c r="G127" s="101" t="s">
        <v>115</v>
      </c>
      <c r="H127" s="101">
        <v>0.5</v>
      </c>
      <c r="I127" s="103">
        <v>146.124</v>
      </c>
    </row>
    <row r="128" spans="1:9" x14ac:dyDescent="0.3">
      <c r="A128" s="99">
        <v>0.46973500000000001</v>
      </c>
      <c r="B128" s="99">
        <v>0.60653069999999998</v>
      </c>
      <c r="C128" s="100">
        <v>1333570</v>
      </c>
      <c r="D128" s="99">
        <v>0.54201900000000003</v>
      </c>
      <c r="E128" s="100">
        <v>405343</v>
      </c>
      <c r="F128" s="100">
        <v>337328</v>
      </c>
      <c r="G128" s="101" t="s">
        <v>109</v>
      </c>
      <c r="H128" s="101">
        <v>-0.5</v>
      </c>
      <c r="I128" s="103">
        <v>633.52099999999996</v>
      </c>
    </row>
    <row r="129" spans="1:9" x14ac:dyDescent="0.3">
      <c r="A129" s="99">
        <v>0.46240799999999999</v>
      </c>
      <c r="B129" s="99">
        <v>0.63762819999999998</v>
      </c>
      <c r="C129" s="100">
        <v>1308080</v>
      </c>
      <c r="D129" s="99">
        <v>0.52749500000000005</v>
      </c>
      <c r="E129" s="100">
        <v>381034</v>
      </c>
      <c r="F129" s="100">
        <v>320677</v>
      </c>
      <c r="G129" s="101" t="s">
        <v>109</v>
      </c>
      <c r="H129" s="101">
        <v>-0.45</v>
      </c>
      <c r="I129" s="103">
        <v>632.70100000000002</v>
      </c>
    </row>
    <row r="130" spans="1:9" x14ac:dyDescent="0.3">
      <c r="A130" s="99">
        <v>0.45484000000000002</v>
      </c>
      <c r="B130" s="99">
        <v>0.67032000000000003</v>
      </c>
      <c r="C130" s="100">
        <v>1284880</v>
      </c>
      <c r="D130" s="99">
        <v>0.51354500000000003</v>
      </c>
      <c r="E130" s="100">
        <v>358021</v>
      </c>
      <c r="F130" s="100">
        <v>304868</v>
      </c>
      <c r="G130" s="101" t="s">
        <v>109</v>
      </c>
      <c r="H130" s="101">
        <v>-0.4</v>
      </c>
      <c r="I130" s="103">
        <v>632.005</v>
      </c>
    </row>
    <row r="131" spans="1:9" x14ac:dyDescent="0.3">
      <c r="A131" s="99">
        <v>0.44738099999999997</v>
      </c>
      <c r="B131" s="99">
        <v>0.70468810000000004</v>
      </c>
      <c r="C131" s="100">
        <v>1260570</v>
      </c>
      <c r="D131" s="99">
        <v>0.50468100000000005</v>
      </c>
      <c r="E131" s="100">
        <v>336742</v>
      </c>
      <c r="F131" s="100">
        <v>290158</v>
      </c>
      <c r="G131" s="101" t="s">
        <v>109</v>
      </c>
      <c r="H131" s="101">
        <v>-0.35</v>
      </c>
      <c r="I131" s="103">
        <v>631.44200000000001</v>
      </c>
    </row>
    <row r="132" spans="1:9" x14ac:dyDescent="0.3">
      <c r="A132" s="99">
        <v>0.439083</v>
      </c>
      <c r="B132" s="99">
        <v>0.74081819999999998</v>
      </c>
      <c r="C132" s="100">
        <v>1243790</v>
      </c>
      <c r="D132" s="99">
        <v>0.49106699999999998</v>
      </c>
      <c r="E132" s="100">
        <v>315821</v>
      </c>
      <c r="F132" s="100">
        <v>275664</v>
      </c>
      <c r="G132" s="101" t="s">
        <v>109</v>
      </c>
      <c r="H132" s="101">
        <v>-0.3</v>
      </c>
      <c r="I132" s="103">
        <v>631</v>
      </c>
    </row>
    <row r="133" spans="1:9" x14ac:dyDescent="0.3">
      <c r="A133" s="99">
        <v>0.4304</v>
      </c>
      <c r="B133" s="99">
        <v>0.77880079999999996</v>
      </c>
      <c r="C133" s="100">
        <v>1230450</v>
      </c>
      <c r="D133" s="99">
        <v>0.47670899999999999</v>
      </c>
      <c r="E133" s="100">
        <v>295873</v>
      </c>
      <c r="F133" s="100">
        <v>261761</v>
      </c>
      <c r="G133" s="101" t="s">
        <v>109</v>
      </c>
      <c r="H133" s="101">
        <v>-0.25</v>
      </c>
      <c r="I133" s="103">
        <v>630.73900000000003</v>
      </c>
    </row>
    <row r="134" spans="1:9" x14ac:dyDescent="0.3">
      <c r="A134" s="99">
        <v>0.42134500000000003</v>
      </c>
      <c r="B134" s="99">
        <v>0.81873079999999998</v>
      </c>
      <c r="C134" s="100">
        <v>1220480</v>
      </c>
      <c r="D134" s="99">
        <v>0.46179700000000001</v>
      </c>
      <c r="E134" s="100">
        <v>276876</v>
      </c>
      <c r="F134" s="100">
        <v>248426</v>
      </c>
      <c r="G134" s="101" t="s">
        <v>109</v>
      </c>
      <c r="H134" s="101">
        <v>-0.2</v>
      </c>
      <c r="I134" s="103">
        <v>630.68600000000004</v>
      </c>
    </row>
    <row r="135" spans="1:9" x14ac:dyDescent="0.3">
      <c r="A135" s="99">
        <v>0.41192000000000001</v>
      </c>
      <c r="B135" s="99">
        <v>0.86070800000000003</v>
      </c>
      <c r="C135" s="100">
        <v>1213960</v>
      </c>
      <c r="D135" s="99">
        <v>0.44632500000000003</v>
      </c>
      <c r="E135" s="100">
        <v>258796</v>
      </c>
      <c r="F135" s="100">
        <v>235623</v>
      </c>
      <c r="G135" s="101" t="s">
        <v>109</v>
      </c>
      <c r="H135" s="101">
        <v>-0.15</v>
      </c>
      <c r="I135" s="103">
        <v>630.87</v>
      </c>
    </row>
    <row r="136" spans="1:9" x14ac:dyDescent="0.3">
      <c r="A136" s="99">
        <v>0.40212900000000001</v>
      </c>
      <c r="B136" s="99">
        <v>0.90483740000000001</v>
      </c>
      <c r="C136" s="100">
        <v>1210980</v>
      </c>
      <c r="D136" s="99">
        <v>0.43033500000000002</v>
      </c>
      <c r="E136" s="100">
        <v>241604</v>
      </c>
      <c r="F136" s="100">
        <v>223327</v>
      </c>
      <c r="G136" s="101" t="s">
        <v>109</v>
      </c>
      <c r="H136" s="101">
        <v>-0.1</v>
      </c>
      <c r="I136" s="103">
        <v>631.32299999999998</v>
      </c>
    </row>
    <row r="137" spans="1:9" x14ac:dyDescent="0.3">
      <c r="A137" s="99">
        <v>0.39198300000000003</v>
      </c>
      <c r="B137" s="99">
        <v>0.9512294</v>
      </c>
      <c r="C137" s="100">
        <v>1211600</v>
      </c>
      <c r="D137" s="99">
        <v>0.41398299999999999</v>
      </c>
      <c r="E137" s="100">
        <v>225276</v>
      </c>
      <c r="F137" s="100">
        <v>211513</v>
      </c>
      <c r="G137" s="101" t="s">
        <v>109</v>
      </c>
      <c r="H137" s="101">
        <v>-0.05</v>
      </c>
      <c r="I137" s="103">
        <v>632.08000000000004</v>
      </c>
    </row>
    <row r="138" spans="1:9" x14ac:dyDescent="0.3">
      <c r="A138" s="99">
        <v>0.38148100000000001</v>
      </c>
      <c r="B138" s="99">
        <v>1</v>
      </c>
      <c r="C138" s="100">
        <v>1215940</v>
      </c>
      <c r="D138" s="99">
        <v>0.39743499999999998</v>
      </c>
      <c r="E138" s="100">
        <v>209766</v>
      </c>
      <c r="F138" s="100">
        <v>200149</v>
      </c>
      <c r="G138" s="101" t="s">
        <v>109</v>
      </c>
      <c r="H138" s="101">
        <v>0</v>
      </c>
      <c r="I138" s="103">
        <v>633.17499999999995</v>
      </c>
    </row>
    <row r="139" spans="1:9" x14ac:dyDescent="0.3">
      <c r="A139" s="99">
        <v>0.37090400000000001</v>
      </c>
      <c r="B139" s="99">
        <v>1.0512710999999999</v>
      </c>
      <c r="C139" s="100">
        <v>1220340</v>
      </c>
      <c r="D139" s="99">
        <v>0.380888</v>
      </c>
      <c r="E139" s="100">
        <v>195231</v>
      </c>
      <c r="F139" s="100">
        <v>189431</v>
      </c>
      <c r="G139" s="101" t="s">
        <v>109</v>
      </c>
      <c r="H139" s="101">
        <v>0.05</v>
      </c>
      <c r="I139" s="103">
        <v>634.66200000000003</v>
      </c>
    </row>
    <row r="140" spans="1:9" x14ac:dyDescent="0.3">
      <c r="A140" s="99">
        <v>0.35986699999999999</v>
      </c>
      <c r="B140" s="99">
        <v>1.1051709000000001</v>
      </c>
      <c r="C140" s="100">
        <v>1233120</v>
      </c>
      <c r="D140" s="99">
        <v>0.36531999999999998</v>
      </c>
      <c r="E140" s="100">
        <v>177926</v>
      </c>
      <c r="F140" s="100">
        <v>178228</v>
      </c>
      <c r="G140" s="101" t="s">
        <v>109</v>
      </c>
      <c r="H140" s="101">
        <v>0.1</v>
      </c>
      <c r="I140" s="103">
        <v>636.53700000000003</v>
      </c>
    </row>
    <row r="141" spans="1:9" x14ac:dyDescent="0.3">
      <c r="A141" s="99">
        <v>0.35569099999999998</v>
      </c>
      <c r="B141" s="99">
        <v>1.1618341999999999</v>
      </c>
      <c r="C141" s="100">
        <v>1248450</v>
      </c>
      <c r="D141" s="99">
        <v>0.36006300000000002</v>
      </c>
      <c r="E141" s="100">
        <v>179407</v>
      </c>
      <c r="F141" s="100">
        <v>179138</v>
      </c>
      <c r="G141" s="101" t="s">
        <v>109</v>
      </c>
      <c r="H141" s="101">
        <v>0.15</v>
      </c>
      <c r="I141" s="103">
        <v>638.04899999999998</v>
      </c>
    </row>
    <row r="142" spans="1:9" x14ac:dyDescent="0.3">
      <c r="A142" s="99">
        <v>0.34739199999999998</v>
      </c>
      <c r="B142" s="99">
        <v>1.2214027999999999</v>
      </c>
      <c r="C142" s="100">
        <v>1264410</v>
      </c>
      <c r="D142" s="99">
        <v>0.34904600000000002</v>
      </c>
      <c r="E142" s="100">
        <v>167428</v>
      </c>
      <c r="F142" s="100">
        <v>172501</v>
      </c>
      <c r="G142" s="101" t="s">
        <v>109</v>
      </c>
      <c r="H142" s="101">
        <v>0.2</v>
      </c>
      <c r="I142" s="103">
        <v>640.02099999999996</v>
      </c>
    </row>
    <row r="143" spans="1:9" x14ac:dyDescent="0.3">
      <c r="A143" s="99">
        <v>0.33908100000000002</v>
      </c>
      <c r="B143" s="99">
        <v>1.2840254</v>
      </c>
      <c r="C143" s="100">
        <v>1282070</v>
      </c>
      <c r="D143" s="99">
        <v>0.33829799999999999</v>
      </c>
      <c r="E143" s="100">
        <v>156055</v>
      </c>
      <c r="F143" s="100">
        <v>165824</v>
      </c>
      <c r="G143" s="101" t="s">
        <v>109</v>
      </c>
      <c r="H143" s="101">
        <v>0.25</v>
      </c>
      <c r="I143" s="103">
        <v>642.18399999999997</v>
      </c>
    </row>
    <row r="144" spans="1:9" x14ac:dyDescent="0.3">
      <c r="A144" s="99">
        <v>0.330766</v>
      </c>
      <c r="B144" s="99">
        <v>1.3498588</v>
      </c>
      <c r="C144" s="100">
        <v>1301460</v>
      </c>
      <c r="D144" s="99">
        <v>0.32781700000000003</v>
      </c>
      <c r="E144" s="100">
        <v>145272</v>
      </c>
      <c r="F144" s="100">
        <v>159122</v>
      </c>
      <c r="G144" s="101" t="s">
        <v>109</v>
      </c>
      <c r="H144" s="101">
        <v>0.3</v>
      </c>
      <c r="I144" s="103">
        <v>644.548</v>
      </c>
    </row>
    <row r="145" spans="1:9" x14ac:dyDescent="0.3">
      <c r="A145" s="99">
        <v>0.32246000000000002</v>
      </c>
      <c r="B145" s="99">
        <v>1.4190674999999999</v>
      </c>
      <c r="C145" s="100">
        <v>1322630</v>
      </c>
      <c r="D145" s="99">
        <v>0.317604</v>
      </c>
      <c r="E145" s="100">
        <v>135066</v>
      </c>
      <c r="F145" s="100">
        <v>152413</v>
      </c>
      <c r="G145" s="101" t="s">
        <v>109</v>
      </c>
      <c r="H145" s="101">
        <v>0.35</v>
      </c>
      <c r="I145" s="103">
        <v>647.12300000000005</v>
      </c>
    </row>
    <row r="146" spans="1:9" x14ac:dyDescent="0.3">
      <c r="A146" s="99">
        <v>0.31417200000000001</v>
      </c>
      <c r="B146" s="99">
        <v>1.4918247</v>
      </c>
      <c r="C146" s="100">
        <v>1345620</v>
      </c>
      <c r="D146" s="99">
        <v>0.30766300000000002</v>
      </c>
      <c r="E146" s="100">
        <v>125425</v>
      </c>
      <c r="F146" s="100">
        <v>145719</v>
      </c>
      <c r="G146" s="101" t="s">
        <v>109</v>
      </c>
      <c r="H146" s="101">
        <v>0.4</v>
      </c>
      <c r="I146" s="103">
        <v>649.92100000000005</v>
      </c>
    </row>
    <row r="147" spans="1:9" x14ac:dyDescent="0.3">
      <c r="A147" s="99">
        <v>0.30591600000000002</v>
      </c>
      <c r="B147" s="99">
        <v>1.5683122</v>
      </c>
      <c r="C147" s="100">
        <v>1370470</v>
      </c>
      <c r="D147" s="99">
        <v>0.29799999999999999</v>
      </c>
      <c r="E147" s="100">
        <v>116334</v>
      </c>
      <c r="F147" s="100">
        <v>139061</v>
      </c>
      <c r="G147" s="101" t="s">
        <v>109</v>
      </c>
      <c r="H147" s="101">
        <v>0.45</v>
      </c>
      <c r="I147" s="103">
        <v>652.95399999999995</v>
      </c>
    </row>
    <row r="148" spans="1:9" x14ac:dyDescent="0.3">
      <c r="A148" s="99">
        <v>0.3</v>
      </c>
      <c r="B148" s="99">
        <v>1.6487213000000001</v>
      </c>
      <c r="C148" s="100">
        <v>1389620</v>
      </c>
      <c r="D148" s="99">
        <v>0.29159099999999999</v>
      </c>
      <c r="E148" s="100">
        <v>110077</v>
      </c>
      <c r="F148" s="100">
        <v>134275</v>
      </c>
      <c r="G148" s="101" t="s">
        <v>109</v>
      </c>
      <c r="H148" s="101">
        <v>0.5</v>
      </c>
      <c r="I148" s="103">
        <v>656.26400000000001</v>
      </c>
    </row>
    <row r="149" spans="1:9" x14ac:dyDescent="0.3">
      <c r="A149" s="99">
        <v>0.42520799999999997</v>
      </c>
      <c r="B149" s="99">
        <v>0.60653069999999998</v>
      </c>
      <c r="C149" s="100">
        <v>1238480</v>
      </c>
      <c r="D149" s="99">
        <v>0.54627400000000004</v>
      </c>
      <c r="E149" s="100">
        <v>318110</v>
      </c>
      <c r="F149" s="100">
        <v>264608</v>
      </c>
      <c r="G149" s="101" t="s">
        <v>116</v>
      </c>
      <c r="H149" s="101">
        <v>-0.5</v>
      </c>
      <c r="I149" s="103">
        <v>247.47200000000001</v>
      </c>
    </row>
    <row r="150" spans="1:9" x14ac:dyDescent="0.3">
      <c r="A150" s="99">
        <v>0.41964899999999999</v>
      </c>
      <c r="B150" s="99">
        <v>0.63762819999999998</v>
      </c>
      <c r="C150" s="100">
        <v>1214030</v>
      </c>
      <c r="D150" s="99">
        <v>0.53661800000000004</v>
      </c>
      <c r="E150" s="100">
        <v>298621</v>
      </c>
      <c r="F150" s="100">
        <v>251210</v>
      </c>
      <c r="G150" s="101" t="s">
        <v>116</v>
      </c>
      <c r="H150" s="101">
        <v>-0.45</v>
      </c>
      <c r="I150" s="103">
        <v>246.012</v>
      </c>
    </row>
    <row r="151" spans="1:9" x14ac:dyDescent="0.3">
      <c r="A151" s="99">
        <v>0.41382600000000003</v>
      </c>
      <c r="B151" s="99">
        <v>0.67032000000000003</v>
      </c>
      <c r="C151" s="100">
        <v>1192580</v>
      </c>
      <c r="D151" s="99">
        <v>0.52647500000000003</v>
      </c>
      <c r="E151" s="100">
        <v>280128</v>
      </c>
      <c r="F151" s="100">
        <v>238451</v>
      </c>
      <c r="G151" s="101" t="s">
        <v>116</v>
      </c>
      <c r="H151" s="101">
        <v>-0.4</v>
      </c>
      <c r="I151" s="103">
        <v>244.56200000000001</v>
      </c>
    </row>
    <row r="152" spans="1:9" x14ac:dyDescent="0.3">
      <c r="A152" s="99">
        <v>0.40773100000000001</v>
      </c>
      <c r="B152" s="99">
        <v>0.70468810000000004</v>
      </c>
      <c r="C152" s="100">
        <v>1174150</v>
      </c>
      <c r="D152" s="99">
        <v>0.51583299999999999</v>
      </c>
      <c r="E152" s="100">
        <v>262589</v>
      </c>
      <c r="F152" s="100">
        <v>226298</v>
      </c>
      <c r="G152" s="101" t="s">
        <v>116</v>
      </c>
      <c r="H152" s="101">
        <v>-0.35</v>
      </c>
      <c r="I152" s="103">
        <v>243.13300000000001</v>
      </c>
    </row>
    <row r="153" spans="1:9" x14ac:dyDescent="0.3">
      <c r="A153" s="99">
        <v>0.40135799999999999</v>
      </c>
      <c r="B153" s="99">
        <v>0.74081819999999998</v>
      </c>
      <c r="C153" s="100">
        <v>1158820</v>
      </c>
      <c r="D153" s="99">
        <v>0.50468400000000002</v>
      </c>
      <c r="E153" s="100">
        <v>245965</v>
      </c>
      <c r="F153" s="100">
        <v>214724</v>
      </c>
      <c r="G153" s="101" t="s">
        <v>116</v>
      </c>
      <c r="H153" s="101">
        <v>-0.3</v>
      </c>
      <c r="I153" s="103">
        <v>241.74199999999999</v>
      </c>
    </row>
    <row r="154" spans="1:9" x14ac:dyDescent="0.3">
      <c r="A154" s="99">
        <v>0.39470100000000002</v>
      </c>
      <c r="B154" s="99">
        <v>0.77880079999999996</v>
      </c>
      <c r="C154" s="100">
        <v>1146660</v>
      </c>
      <c r="D154" s="99">
        <v>0.49302600000000002</v>
      </c>
      <c r="E154" s="100">
        <v>230218</v>
      </c>
      <c r="F154" s="100">
        <v>203699</v>
      </c>
      <c r="G154" s="101" t="s">
        <v>116</v>
      </c>
      <c r="H154" s="101">
        <v>-0.25</v>
      </c>
      <c r="I154" s="103">
        <v>240.40600000000001</v>
      </c>
    </row>
    <row r="155" spans="1:9" x14ac:dyDescent="0.3">
      <c r="A155" s="99">
        <v>0.38775599999999999</v>
      </c>
      <c r="B155" s="99">
        <v>0.81873079999999998</v>
      </c>
      <c r="C155" s="100">
        <v>1137760</v>
      </c>
      <c r="D155" s="99">
        <v>0.48086099999999998</v>
      </c>
      <c r="E155" s="100">
        <v>215315</v>
      </c>
      <c r="F155" s="100">
        <v>193197</v>
      </c>
      <c r="G155" s="101" t="s">
        <v>116</v>
      </c>
      <c r="H155" s="101">
        <v>-0.2</v>
      </c>
      <c r="I155" s="103">
        <v>239.14599999999999</v>
      </c>
    </row>
    <row r="156" spans="1:9" x14ac:dyDescent="0.3">
      <c r="A156" s="99">
        <v>0.38052200000000003</v>
      </c>
      <c r="B156" s="99">
        <v>0.86070800000000003</v>
      </c>
      <c r="C156" s="100">
        <v>1132260</v>
      </c>
      <c r="D156" s="99">
        <v>0.46820000000000001</v>
      </c>
      <c r="E156" s="100">
        <v>201223</v>
      </c>
      <c r="F156" s="100">
        <v>183193</v>
      </c>
      <c r="G156" s="101" t="s">
        <v>116</v>
      </c>
      <c r="H156" s="101">
        <v>-0.15</v>
      </c>
      <c r="I156" s="103">
        <v>237.98599999999999</v>
      </c>
    </row>
    <row r="157" spans="1:9" x14ac:dyDescent="0.3">
      <c r="A157" s="99">
        <v>0.37299900000000002</v>
      </c>
      <c r="B157" s="99">
        <v>0.90483740000000001</v>
      </c>
      <c r="C157" s="100">
        <v>1130310</v>
      </c>
      <c r="D157" s="99">
        <v>0.455071</v>
      </c>
      <c r="E157" s="100">
        <v>187911</v>
      </c>
      <c r="F157" s="100">
        <v>173666</v>
      </c>
      <c r="G157" s="101" t="s">
        <v>116</v>
      </c>
      <c r="H157" s="101">
        <v>-0.1</v>
      </c>
      <c r="I157" s="103">
        <v>236.95699999999999</v>
      </c>
    </row>
    <row r="158" spans="1:9" x14ac:dyDescent="0.3">
      <c r="A158" s="99">
        <v>0.36519000000000001</v>
      </c>
      <c r="B158" s="99">
        <v>0.9512294</v>
      </c>
      <c r="C158" s="100">
        <v>1132070</v>
      </c>
      <c r="D158" s="99">
        <v>0.44149500000000003</v>
      </c>
      <c r="E158" s="100">
        <v>175353</v>
      </c>
      <c r="F158" s="100">
        <v>162073</v>
      </c>
      <c r="G158" s="101" t="s">
        <v>116</v>
      </c>
      <c r="H158" s="101">
        <v>-0.05</v>
      </c>
      <c r="I158" s="103">
        <v>236.09100000000001</v>
      </c>
    </row>
    <row r="159" spans="1:9" x14ac:dyDescent="0.3">
      <c r="A159" s="99">
        <v>0.35710199999999997</v>
      </c>
      <c r="B159" s="99">
        <v>1</v>
      </c>
      <c r="C159" s="100">
        <v>1137760</v>
      </c>
      <c r="D159" s="99">
        <v>0.42750899999999997</v>
      </c>
      <c r="E159" s="100">
        <v>160778</v>
      </c>
      <c r="F159" s="100">
        <v>150184</v>
      </c>
      <c r="G159" s="101" t="s">
        <v>116</v>
      </c>
      <c r="H159" s="101">
        <v>0</v>
      </c>
      <c r="I159" s="103">
        <v>235.428</v>
      </c>
    </row>
    <row r="160" spans="1:9" x14ac:dyDescent="0.3">
      <c r="A160" s="99">
        <v>0.34874300000000003</v>
      </c>
      <c r="B160" s="99">
        <v>1.0512710999999999</v>
      </c>
      <c r="C160" s="100">
        <v>1147620</v>
      </c>
      <c r="D160" s="99">
        <v>0.413159</v>
      </c>
      <c r="E160" s="100">
        <v>142614</v>
      </c>
      <c r="F160" s="100">
        <v>140540</v>
      </c>
      <c r="G160" s="101" t="s">
        <v>116</v>
      </c>
      <c r="H160" s="101">
        <v>0.05</v>
      </c>
      <c r="I160" s="103">
        <v>235.01400000000001</v>
      </c>
    </row>
    <row r="161" spans="1:9" x14ac:dyDescent="0.3">
      <c r="A161" s="99">
        <v>0.34012599999999998</v>
      </c>
      <c r="B161" s="99">
        <v>1.1051709000000001</v>
      </c>
      <c r="C161" s="100">
        <v>1161900</v>
      </c>
      <c r="D161" s="99">
        <v>0.398503</v>
      </c>
      <c r="E161" s="100">
        <v>125988</v>
      </c>
      <c r="F161" s="100">
        <v>130960</v>
      </c>
      <c r="G161" s="101" t="s">
        <v>116</v>
      </c>
      <c r="H161" s="101">
        <v>0.1</v>
      </c>
      <c r="I161" s="103">
        <v>234.898</v>
      </c>
    </row>
    <row r="162" spans="1:9" x14ac:dyDescent="0.3">
      <c r="A162" s="99">
        <v>0.33126499999999998</v>
      </c>
      <c r="B162" s="99">
        <v>1.1618341999999999</v>
      </c>
      <c r="C162" s="100">
        <v>1180920</v>
      </c>
      <c r="D162" s="99">
        <v>0.38361499999999998</v>
      </c>
      <c r="E162" s="100">
        <v>110830</v>
      </c>
      <c r="F162" s="100">
        <v>121477</v>
      </c>
      <c r="G162" s="101" t="s">
        <v>116</v>
      </c>
      <c r="H162" s="101">
        <v>0.15</v>
      </c>
      <c r="I162" s="103">
        <v>235.13900000000001</v>
      </c>
    </row>
    <row r="163" spans="1:9" x14ac:dyDescent="0.3">
      <c r="A163" s="99">
        <v>0.32217699999999999</v>
      </c>
      <c r="B163" s="99">
        <v>1.2214027999999999</v>
      </c>
      <c r="C163" s="100">
        <v>1205030</v>
      </c>
      <c r="D163" s="99">
        <v>0.36857099999999998</v>
      </c>
      <c r="E163" s="100">
        <v>97070.7</v>
      </c>
      <c r="F163" s="100">
        <v>112133</v>
      </c>
      <c r="G163" s="101" t="s">
        <v>116</v>
      </c>
      <c r="H163" s="101">
        <v>0.2</v>
      </c>
      <c r="I163" s="103">
        <v>235.80099999999999</v>
      </c>
    </row>
    <row r="164" spans="1:9" x14ac:dyDescent="0.3">
      <c r="A164" s="99">
        <v>0.312886</v>
      </c>
      <c r="B164" s="99">
        <v>1.2840254</v>
      </c>
      <c r="C164" s="100">
        <v>1234610</v>
      </c>
      <c r="D164" s="99">
        <v>0.35344500000000001</v>
      </c>
      <c r="E164" s="100">
        <v>84655.8</v>
      </c>
      <c r="F164" s="100">
        <v>102987</v>
      </c>
      <c r="G164" s="101" t="s">
        <v>116</v>
      </c>
      <c r="H164" s="101">
        <v>0.25</v>
      </c>
      <c r="I164" s="103">
        <v>236.95400000000001</v>
      </c>
    </row>
    <row r="165" spans="1:9" x14ac:dyDescent="0.3">
      <c r="A165" s="99">
        <v>0.30352699999999999</v>
      </c>
      <c r="B165" s="99">
        <v>1.3498588</v>
      </c>
      <c r="C165" s="100">
        <v>1269600</v>
      </c>
      <c r="D165" s="99">
        <v>0.33862300000000001</v>
      </c>
      <c r="E165" s="100">
        <v>73924.2</v>
      </c>
      <c r="F165" s="100">
        <v>94434.1</v>
      </c>
      <c r="G165" s="101" t="s">
        <v>116</v>
      </c>
      <c r="H165" s="101">
        <v>0.3</v>
      </c>
      <c r="I165" s="103">
        <v>238.673</v>
      </c>
    </row>
    <row r="166" spans="1:9" x14ac:dyDescent="0.3">
      <c r="A166" s="99">
        <v>0.3</v>
      </c>
      <c r="B166" s="99">
        <v>1.4190674999999999</v>
      </c>
      <c r="C166" s="100">
        <v>1286140</v>
      </c>
      <c r="D166" s="99">
        <v>0.33285700000000001</v>
      </c>
      <c r="E166" s="100">
        <v>69734.899999999994</v>
      </c>
      <c r="F166" s="100">
        <v>90843.4</v>
      </c>
      <c r="G166" s="101" t="s">
        <v>116</v>
      </c>
      <c r="H166" s="101">
        <v>0.35</v>
      </c>
      <c r="I166" s="103">
        <v>241.03399999999999</v>
      </c>
    </row>
    <row r="167" spans="1:9" x14ac:dyDescent="0.3">
      <c r="A167" s="99">
        <v>0.3</v>
      </c>
      <c r="B167" s="99">
        <v>1.4918247</v>
      </c>
      <c r="C167" s="100">
        <v>1290770</v>
      </c>
      <c r="D167" s="99">
        <v>0.33187299999999997</v>
      </c>
      <c r="E167" s="100">
        <v>67527.600000000006</v>
      </c>
      <c r="F167" s="100">
        <v>88833.2</v>
      </c>
      <c r="G167" s="101" t="s">
        <v>116</v>
      </c>
      <c r="H167" s="101">
        <v>0.4</v>
      </c>
      <c r="I167" s="103">
        <v>244.654</v>
      </c>
    </row>
    <row r="168" spans="1:9" x14ac:dyDescent="0.3">
      <c r="A168" s="99">
        <v>0.3</v>
      </c>
      <c r="B168" s="99">
        <v>1.5683122</v>
      </c>
      <c r="C168" s="100">
        <v>1295640</v>
      </c>
      <c r="D168" s="99">
        <v>0.33081100000000002</v>
      </c>
      <c r="E168" s="100">
        <v>65570.899999999994</v>
      </c>
      <c r="F168" s="100">
        <v>87010.4</v>
      </c>
      <c r="G168" s="101" t="s">
        <v>116</v>
      </c>
      <c r="H168" s="101">
        <v>0.45</v>
      </c>
      <c r="I168" s="103">
        <v>249.66800000000001</v>
      </c>
    </row>
    <row r="169" spans="1:9" x14ac:dyDescent="0.3">
      <c r="A169" s="99">
        <v>0.3</v>
      </c>
      <c r="B169" s="99">
        <v>1.6487213000000001</v>
      </c>
      <c r="C169" s="100">
        <v>1301150</v>
      </c>
      <c r="D169" s="99">
        <v>0.329733</v>
      </c>
      <c r="E169" s="100">
        <v>63784.2</v>
      </c>
      <c r="F169" s="100">
        <v>85301.8</v>
      </c>
      <c r="G169" s="101" t="s">
        <v>116</v>
      </c>
      <c r="H169" s="101">
        <v>0.5</v>
      </c>
      <c r="I169" s="103">
        <v>256.10700000000003</v>
      </c>
    </row>
    <row r="170" spans="1:9" x14ac:dyDescent="0.3">
      <c r="A170" s="99">
        <v>0.434421</v>
      </c>
      <c r="B170" s="99">
        <v>0.60653069999999998</v>
      </c>
      <c r="C170" s="100">
        <v>1386900</v>
      </c>
      <c r="D170" s="99">
        <v>0.47461199999999998</v>
      </c>
      <c r="E170" s="100">
        <v>402952</v>
      </c>
      <c r="F170" s="100">
        <v>315354</v>
      </c>
      <c r="G170" s="101" t="s">
        <v>117</v>
      </c>
      <c r="H170" s="101">
        <v>-0.5</v>
      </c>
      <c r="I170" s="103">
        <v>198.298</v>
      </c>
    </row>
    <row r="171" spans="1:9" x14ac:dyDescent="0.3">
      <c r="A171" s="99">
        <v>0.42867100000000002</v>
      </c>
      <c r="B171" s="99">
        <v>0.63762819999999998</v>
      </c>
      <c r="C171" s="100">
        <v>1358030</v>
      </c>
      <c r="D171" s="99">
        <v>0.46418799999999999</v>
      </c>
      <c r="E171" s="100">
        <v>378445</v>
      </c>
      <c r="F171" s="100">
        <v>299820</v>
      </c>
      <c r="G171" s="101" t="s">
        <v>117</v>
      </c>
      <c r="H171" s="101">
        <v>-0.45</v>
      </c>
      <c r="I171" s="103">
        <v>197.51900000000001</v>
      </c>
    </row>
    <row r="172" spans="1:9" x14ac:dyDescent="0.3">
      <c r="A172" s="99">
        <v>0.42265999999999998</v>
      </c>
      <c r="B172" s="99">
        <v>0.67032000000000003</v>
      </c>
      <c r="C172" s="100">
        <v>1332460</v>
      </c>
      <c r="D172" s="99">
        <v>0.45204499999999997</v>
      </c>
      <c r="E172" s="100">
        <v>355091</v>
      </c>
      <c r="F172" s="100">
        <v>284970</v>
      </c>
      <c r="G172" s="101" t="s">
        <v>117</v>
      </c>
      <c r="H172" s="101">
        <v>-0.4</v>
      </c>
      <c r="I172" s="103">
        <v>196.81899999999999</v>
      </c>
    </row>
    <row r="173" spans="1:9" x14ac:dyDescent="0.3">
      <c r="A173" s="99">
        <v>0.41639900000000002</v>
      </c>
      <c r="B173" s="99">
        <v>0.70468810000000004</v>
      </c>
      <c r="C173" s="100">
        <v>1309080</v>
      </c>
      <c r="D173" s="99">
        <v>0.44103500000000001</v>
      </c>
      <c r="E173" s="100">
        <v>333032</v>
      </c>
      <c r="F173" s="100">
        <v>270785</v>
      </c>
      <c r="G173" s="101" t="s">
        <v>117</v>
      </c>
      <c r="H173" s="101">
        <v>-0.35</v>
      </c>
      <c r="I173" s="103">
        <v>196.14500000000001</v>
      </c>
    </row>
    <row r="174" spans="1:9" x14ac:dyDescent="0.3">
      <c r="A174" s="99">
        <v>0.40987299999999999</v>
      </c>
      <c r="B174" s="99">
        <v>0.74081819999999998</v>
      </c>
      <c r="C174" s="100">
        <v>1288330</v>
      </c>
      <c r="D174" s="99">
        <v>0.42977799999999999</v>
      </c>
      <c r="E174" s="100">
        <v>312122</v>
      </c>
      <c r="F174" s="100">
        <v>257224</v>
      </c>
      <c r="G174" s="101" t="s">
        <v>117</v>
      </c>
      <c r="H174" s="101">
        <v>-0.3</v>
      </c>
      <c r="I174" s="103">
        <v>195.54</v>
      </c>
    </row>
    <row r="175" spans="1:9" x14ac:dyDescent="0.3">
      <c r="A175" s="99">
        <v>0.40307700000000002</v>
      </c>
      <c r="B175" s="99">
        <v>0.77880079999999996</v>
      </c>
      <c r="C175" s="100">
        <v>1270130</v>
      </c>
      <c r="D175" s="99">
        <v>0.41831400000000002</v>
      </c>
      <c r="E175" s="100">
        <v>292314</v>
      </c>
      <c r="F175" s="100">
        <v>244257</v>
      </c>
      <c r="G175" s="101" t="s">
        <v>117</v>
      </c>
      <c r="H175" s="101">
        <v>-0.25</v>
      </c>
      <c r="I175" s="103">
        <v>195.01499999999999</v>
      </c>
    </row>
    <row r="176" spans="1:9" x14ac:dyDescent="0.3">
      <c r="A176" s="99">
        <v>0.39600600000000002</v>
      </c>
      <c r="B176" s="99">
        <v>0.81873079999999998</v>
      </c>
      <c r="C176" s="100">
        <v>1254390</v>
      </c>
      <c r="D176" s="99">
        <v>0.40668900000000002</v>
      </c>
      <c r="E176" s="100">
        <v>273567</v>
      </c>
      <c r="F176" s="100">
        <v>231855</v>
      </c>
      <c r="G176" s="101" t="s">
        <v>117</v>
      </c>
      <c r="H176" s="101">
        <v>-0.2</v>
      </c>
      <c r="I176" s="103">
        <v>194.58099999999999</v>
      </c>
    </row>
    <row r="177" spans="1:9" x14ac:dyDescent="0.3">
      <c r="A177" s="99">
        <v>0.38865300000000003</v>
      </c>
      <c r="B177" s="99">
        <v>0.86070800000000003</v>
      </c>
      <c r="C177" s="100">
        <v>1240880</v>
      </c>
      <c r="D177" s="99">
        <v>0.39580799999999999</v>
      </c>
      <c r="E177" s="100">
        <v>255877</v>
      </c>
      <c r="F177" s="100">
        <v>219983</v>
      </c>
      <c r="G177" s="101" t="s">
        <v>117</v>
      </c>
      <c r="H177" s="101">
        <v>-0.15</v>
      </c>
      <c r="I177" s="103">
        <v>194.21700000000001</v>
      </c>
    </row>
    <row r="178" spans="1:9" x14ac:dyDescent="0.3">
      <c r="A178" s="99">
        <v>0.38101099999999999</v>
      </c>
      <c r="B178" s="99">
        <v>0.90483740000000001</v>
      </c>
      <c r="C178" s="100">
        <v>1229950</v>
      </c>
      <c r="D178" s="99">
        <v>0.38380700000000001</v>
      </c>
      <c r="E178" s="100">
        <v>239118</v>
      </c>
      <c r="F178" s="100">
        <v>208626</v>
      </c>
      <c r="G178" s="101" t="s">
        <v>117</v>
      </c>
      <c r="H178" s="101">
        <v>-0.1</v>
      </c>
      <c r="I178" s="103">
        <v>194.00399999999999</v>
      </c>
    </row>
    <row r="179" spans="1:9" x14ac:dyDescent="0.3">
      <c r="A179" s="99">
        <v>0.37307200000000001</v>
      </c>
      <c r="B179" s="99">
        <v>0.9512294</v>
      </c>
      <c r="C179" s="100">
        <v>1221160</v>
      </c>
      <c r="D179" s="99">
        <v>0.37183300000000002</v>
      </c>
      <c r="E179" s="100">
        <v>223298</v>
      </c>
      <c r="F179" s="100">
        <v>197759</v>
      </c>
      <c r="G179" s="101" t="s">
        <v>117</v>
      </c>
      <c r="H179" s="101">
        <v>-0.05</v>
      </c>
      <c r="I179" s="103">
        <v>193.923</v>
      </c>
    </row>
    <row r="180" spans="1:9" x14ac:dyDescent="0.3">
      <c r="A180" s="99">
        <v>0.36482700000000001</v>
      </c>
      <c r="B180" s="99">
        <v>1</v>
      </c>
      <c r="C180" s="100">
        <v>1214370</v>
      </c>
      <c r="D180" s="99">
        <v>0.359954</v>
      </c>
      <c r="E180" s="100">
        <v>208378</v>
      </c>
      <c r="F180" s="100">
        <v>187359</v>
      </c>
      <c r="G180" s="101" t="s">
        <v>117</v>
      </c>
      <c r="H180" s="101">
        <v>0</v>
      </c>
      <c r="I180" s="103">
        <v>193.98599999999999</v>
      </c>
    </row>
    <row r="181" spans="1:9" x14ac:dyDescent="0.3">
      <c r="A181" s="99">
        <v>0.35625899999999999</v>
      </c>
      <c r="B181" s="99">
        <v>1.0512710999999999</v>
      </c>
      <c r="C181" s="100">
        <v>1209440</v>
      </c>
      <c r="D181" s="99">
        <v>0.34823100000000001</v>
      </c>
      <c r="E181" s="100">
        <v>194320</v>
      </c>
      <c r="F181" s="100">
        <v>177403</v>
      </c>
      <c r="G181" s="101" t="s">
        <v>117</v>
      </c>
      <c r="H181" s="101">
        <v>0.05</v>
      </c>
      <c r="I181" s="103">
        <v>194.209</v>
      </c>
    </row>
    <row r="182" spans="1:9" x14ac:dyDescent="0.3">
      <c r="A182" s="99">
        <v>0.34734999999999999</v>
      </c>
      <c r="B182" s="99">
        <v>1.1051709000000001</v>
      </c>
      <c r="C182" s="100">
        <v>1206230</v>
      </c>
      <c r="D182" s="99">
        <v>0.33672400000000002</v>
      </c>
      <c r="E182" s="100">
        <v>181086</v>
      </c>
      <c r="F182" s="100">
        <v>167873</v>
      </c>
      <c r="G182" s="101" t="s">
        <v>117</v>
      </c>
      <c r="H182" s="101">
        <v>0.1</v>
      </c>
      <c r="I182" s="103">
        <v>194.60599999999999</v>
      </c>
    </row>
    <row r="183" spans="1:9" x14ac:dyDescent="0.3">
      <c r="A183" s="99">
        <v>0.33807100000000001</v>
      </c>
      <c r="B183" s="99">
        <v>1.1618341999999999</v>
      </c>
      <c r="C183" s="100">
        <v>1204670</v>
      </c>
      <c r="D183" s="99">
        <v>0.32548300000000002</v>
      </c>
      <c r="E183" s="100">
        <v>168639</v>
      </c>
      <c r="F183" s="100">
        <v>158748</v>
      </c>
      <c r="G183" s="101" t="s">
        <v>117</v>
      </c>
      <c r="H183" s="101">
        <v>0.15</v>
      </c>
      <c r="I183" s="103">
        <v>195.18899999999999</v>
      </c>
    </row>
    <row r="184" spans="1:9" x14ac:dyDescent="0.3">
      <c r="A184" s="99">
        <v>0.32839600000000002</v>
      </c>
      <c r="B184" s="99">
        <v>1.2214027999999999</v>
      </c>
      <c r="C184" s="100">
        <v>1204940</v>
      </c>
      <c r="D184" s="99">
        <v>0.31453500000000001</v>
      </c>
      <c r="E184" s="100">
        <v>156243</v>
      </c>
      <c r="F184" s="100">
        <v>147806</v>
      </c>
      <c r="G184" s="101" t="s">
        <v>117</v>
      </c>
      <c r="H184" s="101">
        <v>0.2</v>
      </c>
      <c r="I184" s="103">
        <v>195.971</v>
      </c>
    </row>
    <row r="185" spans="1:9" x14ac:dyDescent="0.3">
      <c r="A185" s="99">
        <v>0.31832500000000002</v>
      </c>
      <c r="B185" s="99">
        <v>1.2840254</v>
      </c>
      <c r="C185" s="100">
        <v>1208010</v>
      </c>
      <c r="D185" s="99">
        <v>0.303842</v>
      </c>
      <c r="E185" s="100">
        <v>138703</v>
      </c>
      <c r="F185" s="100">
        <v>137853</v>
      </c>
      <c r="G185" s="101" t="s">
        <v>117</v>
      </c>
      <c r="H185" s="101">
        <v>0.25</v>
      </c>
      <c r="I185" s="103">
        <v>196.96600000000001</v>
      </c>
    </row>
    <row r="186" spans="1:9" x14ac:dyDescent="0.3">
      <c r="A186" s="99">
        <v>0.308278</v>
      </c>
      <c r="B186" s="99">
        <v>1.3498588</v>
      </c>
      <c r="C186" s="100">
        <v>1217930</v>
      </c>
      <c r="D186" s="99">
        <v>0.29365999999999998</v>
      </c>
      <c r="E186" s="100">
        <v>125062</v>
      </c>
      <c r="F186" s="100">
        <v>129485</v>
      </c>
      <c r="G186" s="101" t="s">
        <v>117</v>
      </c>
      <c r="H186" s="101">
        <v>0.3</v>
      </c>
      <c r="I186" s="103">
        <v>198.14599999999999</v>
      </c>
    </row>
    <row r="187" spans="1:9" x14ac:dyDescent="0.3">
      <c r="A187" s="99">
        <v>0.3</v>
      </c>
      <c r="B187" s="99">
        <v>1.4190674999999999</v>
      </c>
      <c r="C187" s="100">
        <v>1229810</v>
      </c>
      <c r="D187" s="99">
        <v>0.28523599999999999</v>
      </c>
      <c r="E187" s="100">
        <v>113937</v>
      </c>
      <c r="F187" s="100">
        <v>122097</v>
      </c>
      <c r="G187" s="101" t="s">
        <v>117</v>
      </c>
      <c r="H187" s="101">
        <v>0.35</v>
      </c>
      <c r="I187" s="103">
        <v>199.482</v>
      </c>
    </row>
    <row r="188" spans="1:9" x14ac:dyDescent="0.3">
      <c r="A188" s="99">
        <v>0.3</v>
      </c>
      <c r="B188" s="99">
        <v>1.4918247</v>
      </c>
      <c r="C188" s="100">
        <v>1232080</v>
      </c>
      <c r="D188" s="99">
        <v>0.28441300000000003</v>
      </c>
      <c r="E188" s="100">
        <v>109170</v>
      </c>
      <c r="F188" s="100">
        <v>118359</v>
      </c>
      <c r="G188" s="101" t="s">
        <v>117</v>
      </c>
      <c r="H188" s="101">
        <v>0.4</v>
      </c>
      <c r="I188" s="103">
        <v>201.60599999999999</v>
      </c>
    </row>
    <row r="189" spans="1:9" x14ac:dyDescent="0.3">
      <c r="A189" s="99">
        <v>0.3</v>
      </c>
      <c r="B189" s="99">
        <v>1.5683122</v>
      </c>
      <c r="C189" s="100">
        <v>1236340</v>
      </c>
      <c r="D189" s="99">
        <v>0.28319899999999998</v>
      </c>
      <c r="E189" s="100">
        <v>104751</v>
      </c>
      <c r="F189" s="100">
        <v>114736</v>
      </c>
      <c r="G189" s="101" t="s">
        <v>117</v>
      </c>
      <c r="H189" s="101">
        <v>0.45</v>
      </c>
      <c r="I189" s="103">
        <v>204.761</v>
      </c>
    </row>
    <row r="190" spans="1:9" x14ac:dyDescent="0.3">
      <c r="A190" s="99">
        <v>0.3</v>
      </c>
      <c r="B190" s="99">
        <v>1.6487213000000001</v>
      </c>
      <c r="C190" s="100">
        <v>1238510</v>
      </c>
      <c r="D190" s="99">
        <v>0.28253600000000001</v>
      </c>
      <c r="E190" s="100">
        <v>100677</v>
      </c>
      <c r="F190" s="100">
        <v>111321</v>
      </c>
      <c r="G190" s="101" t="s">
        <v>117</v>
      </c>
      <c r="H190" s="101">
        <v>0.5</v>
      </c>
      <c r="I190" s="103">
        <v>209.08099999999999</v>
      </c>
    </row>
    <row r="191" spans="1:9" x14ac:dyDescent="0.3">
      <c r="A191" s="99">
        <v>0.43322300000000002</v>
      </c>
      <c r="B191" s="99">
        <v>0.60653069999999998</v>
      </c>
      <c r="C191" s="100">
        <v>1377440</v>
      </c>
      <c r="D191" s="99">
        <v>0.57303099999999996</v>
      </c>
      <c r="E191" s="100">
        <v>393167</v>
      </c>
      <c r="F191" s="100">
        <v>311371</v>
      </c>
      <c r="G191" s="101" t="s">
        <v>118</v>
      </c>
      <c r="H191" s="101">
        <v>-0.5</v>
      </c>
      <c r="I191" s="103">
        <v>184.52500000000001</v>
      </c>
    </row>
    <row r="192" spans="1:9" x14ac:dyDescent="0.3">
      <c r="A192" s="99">
        <v>0.42734699999999998</v>
      </c>
      <c r="B192" s="99">
        <v>0.63762819999999998</v>
      </c>
      <c r="C192" s="100">
        <v>1351380</v>
      </c>
      <c r="D192" s="99">
        <v>0.55920800000000004</v>
      </c>
      <c r="E192" s="100">
        <v>368946</v>
      </c>
      <c r="F192" s="100">
        <v>295993</v>
      </c>
      <c r="G192" s="101" t="s">
        <v>118</v>
      </c>
      <c r="H192" s="101">
        <v>-0.45</v>
      </c>
      <c r="I192" s="103">
        <v>183.63200000000001</v>
      </c>
    </row>
    <row r="193" spans="1:9" x14ac:dyDescent="0.3">
      <c r="A193" s="99">
        <v>0.42121799999999998</v>
      </c>
      <c r="B193" s="99">
        <v>0.67032000000000003</v>
      </c>
      <c r="C193" s="100">
        <v>1327900</v>
      </c>
      <c r="D193" s="99">
        <v>0.54505599999999998</v>
      </c>
      <c r="E193" s="100">
        <v>345981</v>
      </c>
      <c r="F193" s="100">
        <v>281289</v>
      </c>
      <c r="G193" s="101" t="s">
        <v>118</v>
      </c>
      <c r="H193" s="101">
        <v>-0.4</v>
      </c>
      <c r="I193" s="103">
        <v>182.792</v>
      </c>
    </row>
    <row r="194" spans="1:9" x14ac:dyDescent="0.3">
      <c r="A194" s="99">
        <v>0.41483199999999998</v>
      </c>
      <c r="B194" s="99">
        <v>0.70468810000000004</v>
      </c>
      <c r="C194" s="100">
        <v>1306930</v>
      </c>
      <c r="D194" s="99">
        <v>0.53062500000000001</v>
      </c>
      <c r="E194" s="100">
        <v>324223</v>
      </c>
      <c r="F194" s="100">
        <v>267226</v>
      </c>
      <c r="G194" s="101" t="s">
        <v>118</v>
      </c>
      <c r="H194" s="101">
        <v>-0.35</v>
      </c>
      <c r="I194" s="103">
        <v>182.01300000000001</v>
      </c>
    </row>
    <row r="195" spans="1:9" x14ac:dyDescent="0.3">
      <c r="A195" s="99">
        <v>0.40818199999999999</v>
      </c>
      <c r="B195" s="99">
        <v>0.74081819999999998</v>
      </c>
      <c r="C195" s="100">
        <v>1288380</v>
      </c>
      <c r="D195" s="99">
        <v>0.51597000000000004</v>
      </c>
      <c r="E195" s="100">
        <v>303625</v>
      </c>
      <c r="F195" s="100">
        <v>253774</v>
      </c>
      <c r="G195" s="101" t="s">
        <v>118</v>
      </c>
      <c r="H195" s="101">
        <v>-0.3</v>
      </c>
      <c r="I195" s="103">
        <v>181.30799999999999</v>
      </c>
    </row>
    <row r="196" spans="1:9" x14ac:dyDescent="0.3">
      <c r="A196" s="99">
        <v>0.40126499999999998</v>
      </c>
      <c r="B196" s="99">
        <v>0.77880079999999996</v>
      </c>
      <c r="C196" s="100">
        <v>1272170</v>
      </c>
      <c r="D196" s="99">
        <v>0.50114800000000004</v>
      </c>
      <c r="E196" s="100">
        <v>284142</v>
      </c>
      <c r="F196" s="100">
        <v>240907</v>
      </c>
      <c r="G196" s="101" t="s">
        <v>118</v>
      </c>
      <c r="H196" s="101">
        <v>-0.25</v>
      </c>
      <c r="I196" s="103">
        <v>180.685</v>
      </c>
    </row>
    <row r="197" spans="1:9" x14ac:dyDescent="0.3">
      <c r="A197" s="99">
        <v>0.39407399999999998</v>
      </c>
      <c r="B197" s="99">
        <v>0.81873079999999998</v>
      </c>
      <c r="C197" s="100">
        <v>1258220</v>
      </c>
      <c r="D197" s="99">
        <v>0.48621799999999998</v>
      </c>
      <c r="E197" s="100">
        <v>265730</v>
      </c>
      <c r="F197" s="100">
        <v>228598</v>
      </c>
      <c r="G197" s="101" t="s">
        <v>118</v>
      </c>
      <c r="H197" s="101">
        <v>-0.2</v>
      </c>
      <c r="I197" s="103">
        <v>180.15899999999999</v>
      </c>
    </row>
    <row r="198" spans="1:9" x14ac:dyDescent="0.3">
      <c r="A198" s="99">
        <v>0.38660499999999998</v>
      </c>
      <c r="B198" s="99">
        <v>0.86070800000000003</v>
      </c>
      <c r="C198" s="100">
        <v>1246430</v>
      </c>
      <c r="D198" s="99">
        <v>0.47124700000000003</v>
      </c>
      <c r="E198" s="100">
        <v>248346</v>
      </c>
      <c r="F198" s="100">
        <v>216824</v>
      </c>
      <c r="G198" s="101" t="s">
        <v>118</v>
      </c>
      <c r="H198" s="101">
        <v>-0.15</v>
      </c>
      <c r="I198" s="103">
        <v>179.739</v>
      </c>
    </row>
    <row r="199" spans="1:9" x14ac:dyDescent="0.3">
      <c r="A199" s="99">
        <v>0.37885000000000002</v>
      </c>
      <c r="B199" s="99">
        <v>0.90483740000000001</v>
      </c>
      <c r="C199" s="100">
        <v>1236670</v>
      </c>
      <c r="D199" s="99">
        <v>0.45630399999999999</v>
      </c>
      <c r="E199" s="100">
        <v>231951</v>
      </c>
      <c r="F199" s="100">
        <v>205562</v>
      </c>
      <c r="G199" s="101" t="s">
        <v>118</v>
      </c>
      <c r="H199" s="101">
        <v>-0.1</v>
      </c>
      <c r="I199" s="103">
        <v>179.44</v>
      </c>
    </row>
    <row r="200" spans="1:9" x14ac:dyDescent="0.3">
      <c r="A200" s="99">
        <v>0.37080099999999999</v>
      </c>
      <c r="B200" s="99">
        <v>0.9512294</v>
      </c>
      <c r="C200" s="100">
        <v>1228800</v>
      </c>
      <c r="D200" s="99">
        <v>0.441467</v>
      </c>
      <c r="E200" s="100">
        <v>216506</v>
      </c>
      <c r="F200" s="100">
        <v>194792</v>
      </c>
      <c r="G200" s="101" t="s">
        <v>118</v>
      </c>
      <c r="H200" s="101">
        <v>-0.05</v>
      </c>
      <c r="I200" s="103">
        <v>179.274</v>
      </c>
    </row>
    <row r="201" spans="1:9" x14ac:dyDescent="0.3">
      <c r="A201" s="99">
        <v>0.36244500000000002</v>
      </c>
      <c r="B201" s="99">
        <v>1</v>
      </c>
      <c r="C201" s="100">
        <v>1222630</v>
      </c>
      <c r="D201" s="99">
        <v>0.42682300000000001</v>
      </c>
      <c r="E201" s="100">
        <v>201974</v>
      </c>
      <c r="F201" s="100">
        <v>184493</v>
      </c>
      <c r="G201" s="101" t="s">
        <v>118</v>
      </c>
      <c r="H201" s="101">
        <v>0</v>
      </c>
      <c r="I201" s="103">
        <v>179.25299999999999</v>
      </c>
    </row>
    <row r="202" spans="1:9" x14ac:dyDescent="0.3">
      <c r="A202" s="99">
        <v>0.35376600000000002</v>
      </c>
      <c r="B202" s="99">
        <v>1.0512710999999999</v>
      </c>
      <c r="C202" s="100">
        <v>1217940</v>
      </c>
      <c r="D202" s="99">
        <v>0.41246899999999997</v>
      </c>
      <c r="E202" s="100">
        <v>188318</v>
      </c>
      <c r="F202" s="100">
        <v>174648</v>
      </c>
      <c r="G202" s="101" t="s">
        <v>118</v>
      </c>
      <c r="H202" s="101">
        <v>0.05</v>
      </c>
      <c r="I202" s="103">
        <v>179.39</v>
      </c>
    </row>
    <row r="203" spans="1:9" x14ac:dyDescent="0.3">
      <c r="A203" s="99">
        <v>0.34473799999999999</v>
      </c>
      <c r="B203" s="99">
        <v>1.1051709000000001</v>
      </c>
      <c r="C203" s="100">
        <v>1214540</v>
      </c>
      <c r="D203" s="99">
        <v>0.398507</v>
      </c>
      <c r="E203" s="100">
        <v>175503</v>
      </c>
      <c r="F203" s="100">
        <v>165240</v>
      </c>
      <c r="G203" s="101" t="s">
        <v>118</v>
      </c>
      <c r="H203" s="101">
        <v>0.1</v>
      </c>
      <c r="I203" s="103">
        <v>179.696</v>
      </c>
    </row>
    <row r="204" spans="1:9" x14ac:dyDescent="0.3">
      <c r="A204" s="99">
        <v>0.33532899999999999</v>
      </c>
      <c r="B204" s="99">
        <v>1.1618341999999999</v>
      </c>
      <c r="C204" s="100">
        <v>1212450</v>
      </c>
      <c r="D204" s="99">
        <v>0.385019</v>
      </c>
      <c r="E204" s="100">
        <v>163486</v>
      </c>
      <c r="F204" s="100">
        <v>154516</v>
      </c>
      <c r="G204" s="101" t="s">
        <v>118</v>
      </c>
      <c r="H204" s="101">
        <v>0.15</v>
      </c>
      <c r="I204" s="103">
        <v>180.18199999999999</v>
      </c>
    </row>
    <row r="205" spans="1:9" x14ac:dyDescent="0.3">
      <c r="A205" s="99">
        <v>0.32551400000000003</v>
      </c>
      <c r="B205" s="99">
        <v>1.2214027999999999</v>
      </c>
      <c r="C205" s="100">
        <v>1212350</v>
      </c>
      <c r="D205" s="99">
        <v>0.37198300000000001</v>
      </c>
      <c r="E205" s="100">
        <v>145759</v>
      </c>
      <c r="F205" s="100">
        <v>144395</v>
      </c>
      <c r="G205" s="101" t="s">
        <v>118</v>
      </c>
      <c r="H205" s="101">
        <v>0.2</v>
      </c>
      <c r="I205" s="103">
        <v>180.858</v>
      </c>
    </row>
    <row r="206" spans="1:9" x14ac:dyDescent="0.3">
      <c r="A206" s="99">
        <v>0.315301</v>
      </c>
      <c r="B206" s="99">
        <v>1.2840254</v>
      </c>
      <c r="C206" s="100">
        <v>1215940</v>
      </c>
      <c r="D206" s="99">
        <v>0.35918699999999998</v>
      </c>
      <c r="E206" s="100">
        <v>129326</v>
      </c>
      <c r="F206" s="100">
        <v>134309</v>
      </c>
      <c r="G206" s="101" t="s">
        <v>118</v>
      </c>
      <c r="H206" s="101">
        <v>0.25</v>
      </c>
      <c r="I206" s="103">
        <v>181.73400000000001</v>
      </c>
    </row>
    <row r="207" spans="1:9" x14ac:dyDescent="0.3">
      <c r="A207" s="99">
        <v>0.305093</v>
      </c>
      <c r="B207" s="99">
        <v>1.3498588</v>
      </c>
      <c r="C207" s="100">
        <v>1226660</v>
      </c>
      <c r="D207" s="99">
        <v>0.346972</v>
      </c>
      <c r="E207" s="100">
        <v>116189</v>
      </c>
      <c r="F207" s="100">
        <v>125631</v>
      </c>
      <c r="G207" s="101" t="s">
        <v>118</v>
      </c>
      <c r="H207" s="101">
        <v>0.3</v>
      </c>
      <c r="I207" s="103">
        <v>182.79599999999999</v>
      </c>
    </row>
    <row r="208" spans="1:9" x14ac:dyDescent="0.3">
      <c r="A208" s="99">
        <v>0.3</v>
      </c>
      <c r="B208" s="99">
        <v>1.4190674999999999</v>
      </c>
      <c r="C208" s="100">
        <v>1237330</v>
      </c>
      <c r="D208" s="99">
        <v>0.33968799999999999</v>
      </c>
      <c r="E208" s="100">
        <v>107864</v>
      </c>
      <c r="F208" s="100">
        <v>119488</v>
      </c>
      <c r="G208" s="101" t="s">
        <v>118</v>
      </c>
      <c r="H208" s="101">
        <v>0.35</v>
      </c>
      <c r="I208" s="103">
        <v>184.10300000000001</v>
      </c>
    </row>
    <row r="209" spans="1:9" x14ac:dyDescent="0.3">
      <c r="A209" s="99">
        <v>0.3</v>
      </c>
      <c r="B209" s="99">
        <v>1.4918247</v>
      </c>
      <c r="C209" s="100">
        <v>1243310</v>
      </c>
      <c r="D209" s="99">
        <v>0.33735199999999999</v>
      </c>
      <c r="E209" s="100">
        <v>103619</v>
      </c>
      <c r="F209" s="100">
        <v>115733</v>
      </c>
      <c r="G209" s="101" t="s">
        <v>118</v>
      </c>
      <c r="H209" s="101">
        <v>0.4</v>
      </c>
      <c r="I209" s="103">
        <v>186.32400000000001</v>
      </c>
    </row>
    <row r="210" spans="1:9" x14ac:dyDescent="0.3">
      <c r="A210" s="99">
        <v>0.3</v>
      </c>
      <c r="B210" s="99">
        <v>1.5683122</v>
      </c>
      <c r="C210" s="100">
        <v>1248100</v>
      </c>
      <c r="D210" s="99">
        <v>0.33537</v>
      </c>
      <c r="E210" s="100">
        <v>99808.2</v>
      </c>
      <c r="F210" s="100">
        <v>112221</v>
      </c>
      <c r="G210" s="101" t="s">
        <v>118</v>
      </c>
      <c r="H210" s="101">
        <v>0.45</v>
      </c>
      <c r="I210" s="103">
        <v>189.602</v>
      </c>
    </row>
    <row r="211" spans="1:9" x14ac:dyDescent="0.3">
      <c r="A211" s="99">
        <v>0.3</v>
      </c>
      <c r="B211" s="99">
        <v>1.6487213000000001</v>
      </c>
      <c r="C211" s="100">
        <v>1251610</v>
      </c>
      <c r="D211" s="99">
        <v>0.333727</v>
      </c>
      <c r="E211" s="100">
        <v>96216.7</v>
      </c>
      <c r="F211" s="100">
        <v>108870</v>
      </c>
      <c r="G211" s="101" t="s">
        <v>118</v>
      </c>
      <c r="H211" s="101">
        <v>0.5</v>
      </c>
      <c r="I211" s="103">
        <v>193.96299999999999</v>
      </c>
    </row>
    <row r="212" spans="1:9" x14ac:dyDescent="0.3">
      <c r="A212" s="99">
        <v>0.457764</v>
      </c>
      <c r="B212" s="99">
        <v>0.60653069999999998</v>
      </c>
      <c r="C212" s="100">
        <v>1389310</v>
      </c>
      <c r="D212" s="99">
        <v>0.61694599999999999</v>
      </c>
      <c r="E212" s="100">
        <v>418195</v>
      </c>
      <c r="F212" s="100">
        <v>319537</v>
      </c>
      <c r="G212" s="101" t="s">
        <v>119</v>
      </c>
      <c r="H212" s="101">
        <v>-0.5</v>
      </c>
      <c r="I212" s="103">
        <v>160.554</v>
      </c>
    </row>
    <row r="213" spans="1:9" x14ac:dyDescent="0.3">
      <c r="A213" s="99">
        <v>0.45188400000000001</v>
      </c>
      <c r="B213" s="99">
        <v>0.63762819999999998</v>
      </c>
      <c r="C213" s="100">
        <v>1360360</v>
      </c>
      <c r="D213" s="99">
        <v>0.60236800000000001</v>
      </c>
      <c r="E213" s="100">
        <v>392892</v>
      </c>
      <c r="F213" s="100">
        <v>304070</v>
      </c>
      <c r="G213" s="101" t="s">
        <v>119</v>
      </c>
      <c r="H213" s="101">
        <v>-0.45</v>
      </c>
      <c r="I213" s="103">
        <v>160.221</v>
      </c>
    </row>
    <row r="214" spans="1:9" x14ac:dyDescent="0.3">
      <c r="A214" s="99">
        <v>0.44576100000000002</v>
      </c>
      <c r="B214" s="99">
        <v>0.67032000000000003</v>
      </c>
      <c r="C214" s="100">
        <v>1333970</v>
      </c>
      <c r="D214" s="99">
        <v>0.58748</v>
      </c>
      <c r="E214" s="100">
        <v>368906</v>
      </c>
      <c r="F214" s="100">
        <v>289291</v>
      </c>
      <c r="G214" s="101" t="s">
        <v>119</v>
      </c>
      <c r="H214" s="101">
        <v>-0.4</v>
      </c>
      <c r="I214" s="103">
        <v>159.95099999999999</v>
      </c>
    </row>
    <row r="215" spans="1:9" x14ac:dyDescent="0.3">
      <c r="A215" s="99">
        <v>0.43938899999999997</v>
      </c>
      <c r="B215" s="99">
        <v>0.70468810000000004</v>
      </c>
      <c r="C215" s="100">
        <v>1310070</v>
      </c>
      <c r="D215" s="99">
        <v>0.57232499999999997</v>
      </c>
      <c r="E215" s="100">
        <v>346181</v>
      </c>
      <c r="F215" s="100">
        <v>275167</v>
      </c>
      <c r="G215" s="101" t="s">
        <v>119</v>
      </c>
      <c r="H215" s="101">
        <v>-0.35</v>
      </c>
      <c r="I215" s="103">
        <v>159.75</v>
      </c>
    </row>
    <row r="216" spans="1:9" x14ac:dyDescent="0.3">
      <c r="A216" s="99">
        <v>0.43276500000000001</v>
      </c>
      <c r="B216" s="99">
        <v>0.74081819999999998</v>
      </c>
      <c r="C216" s="100">
        <v>1288600</v>
      </c>
      <c r="D216" s="99">
        <v>0.55694900000000003</v>
      </c>
      <c r="E216" s="100">
        <v>324664</v>
      </c>
      <c r="F216" s="100">
        <v>261666</v>
      </c>
      <c r="G216" s="101" t="s">
        <v>119</v>
      </c>
      <c r="H216" s="101">
        <v>-0.3</v>
      </c>
      <c r="I216" s="103">
        <v>159.62799999999999</v>
      </c>
    </row>
    <row r="217" spans="1:9" x14ac:dyDescent="0.3">
      <c r="A217" s="99">
        <v>0.42588500000000001</v>
      </c>
      <c r="B217" s="99">
        <v>0.77880079999999996</v>
      </c>
      <c r="C217" s="100">
        <v>1269490</v>
      </c>
      <c r="D217" s="99">
        <v>0.54139899999999996</v>
      </c>
      <c r="E217" s="100">
        <v>304304</v>
      </c>
      <c r="F217" s="100">
        <v>248758</v>
      </c>
      <c r="G217" s="101" t="s">
        <v>119</v>
      </c>
      <c r="H217" s="101">
        <v>-0.25</v>
      </c>
      <c r="I217" s="103">
        <v>159.595</v>
      </c>
    </row>
    <row r="218" spans="1:9" x14ac:dyDescent="0.3">
      <c r="A218" s="99">
        <v>0.41874400000000001</v>
      </c>
      <c r="B218" s="99">
        <v>0.81873079999999998</v>
      </c>
      <c r="C218" s="100">
        <v>1252700</v>
      </c>
      <c r="D218" s="99">
        <v>0.52572700000000006</v>
      </c>
      <c r="E218" s="100">
        <v>285054</v>
      </c>
      <c r="F218" s="100">
        <v>236416</v>
      </c>
      <c r="G218" s="101" t="s">
        <v>119</v>
      </c>
      <c r="H218" s="101">
        <v>-0.2</v>
      </c>
      <c r="I218" s="103">
        <v>159.661</v>
      </c>
    </row>
    <row r="219" spans="1:9" x14ac:dyDescent="0.3">
      <c r="A219" s="99">
        <v>0.41134199999999999</v>
      </c>
      <c r="B219" s="99">
        <v>0.86070800000000003</v>
      </c>
      <c r="C219" s="100">
        <v>1238190</v>
      </c>
      <c r="D219" s="99">
        <v>0.509988</v>
      </c>
      <c r="E219" s="100">
        <v>266864</v>
      </c>
      <c r="F219" s="100">
        <v>224613</v>
      </c>
      <c r="G219" s="101" t="s">
        <v>119</v>
      </c>
      <c r="H219" s="101">
        <v>-0.15</v>
      </c>
      <c r="I219" s="103">
        <v>159.83699999999999</v>
      </c>
    </row>
    <row r="220" spans="1:9" x14ac:dyDescent="0.3">
      <c r="A220" s="99">
        <v>0.403673</v>
      </c>
      <c r="B220" s="99">
        <v>0.90483740000000001</v>
      </c>
      <c r="C220" s="100">
        <v>1225890</v>
      </c>
      <c r="D220" s="99">
        <v>0.49423600000000001</v>
      </c>
      <c r="E220" s="100">
        <v>249690</v>
      </c>
      <c r="F220" s="100">
        <v>213325</v>
      </c>
      <c r="G220" s="101" t="s">
        <v>119</v>
      </c>
      <c r="H220" s="101">
        <v>-0.1</v>
      </c>
      <c r="I220" s="103">
        <v>160.13499999999999</v>
      </c>
    </row>
    <row r="221" spans="1:9" x14ac:dyDescent="0.3">
      <c r="A221" s="99">
        <v>0.39573399999999997</v>
      </c>
      <c r="B221" s="99">
        <v>0.9512294</v>
      </c>
      <c r="C221" s="100">
        <v>1215770</v>
      </c>
      <c r="D221" s="99">
        <v>0.47852899999999998</v>
      </c>
      <c r="E221" s="100">
        <v>233488</v>
      </c>
      <c r="F221" s="100">
        <v>202530</v>
      </c>
      <c r="G221" s="101" t="s">
        <v>119</v>
      </c>
      <c r="H221" s="101">
        <v>-0.05</v>
      </c>
      <c r="I221" s="103">
        <v>160.56899999999999</v>
      </c>
    </row>
    <row r="222" spans="1:9" x14ac:dyDescent="0.3">
      <c r="A222" s="99">
        <v>0.38751999999999998</v>
      </c>
      <c r="B222" s="99">
        <v>1</v>
      </c>
      <c r="C222" s="100">
        <v>1207790</v>
      </c>
      <c r="D222" s="99">
        <v>0.462924</v>
      </c>
      <c r="E222" s="100">
        <v>218214</v>
      </c>
      <c r="F222" s="100">
        <v>192204</v>
      </c>
      <c r="G222" s="101" t="s">
        <v>119</v>
      </c>
      <c r="H222" s="101">
        <v>0</v>
      </c>
      <c r="I222" s="103">
        <v>161.15199999999999</v>
      </c>
    </row>
    <row r="223" spans="1:9" x14ac:dyDescent="0.3">
      <c r="A223" s="99">
        <v>0.37902400000000003</v>
      </c>
      <c r="B223" s="99">
        <v>1.0512710999999999</v>
      </c>
      <c r="C223" s="100">
        <v>1201890</v>
      </c>
      <c r="D223" s="99">
        <v>0.44748199999999999</v>
      </c>
      <c r="E223" s="100">
        <v>203827</v>
      </c>
      <c r="F223" s="100">
        <v>182327</v>
      </c>
      <c r="G223" s="101" t="s">
        <v>119</v>
      </c>
      <c r="H223" s="101">
        <v>0.05</v>
      </c>
      <c r="I223" s="103">
        <v>161.898</v>
      </c>
    </row>
    <row r="224" spans="1:9" x14ac:dyDescent="0.3">
      <c r="A224" s="99">
        <v>0.37024000000000001</v>
      </c>
      <c r="B224" s="99">
        <v>1.1051709000000001</v>
      </c>
      <c r="C224" s="100">
        <v>1198200</v>
      </c>
      <c r="D224" s="99">
        <v>0.432278</v>
      </c>
      <c r="E224" s="100">
        <v>190354</v>
      </c>
      <c r="F224" s="100">
        <v>172928</v>
      </c>
      <c r="G224" s="101" t="s">
        <v>119</v>
      </c>
      <c r="H224" s="101">
        <v>0.1</v>
      </c>
      <c r="I224" s="103">
        <v>162.822</v>
      </c>
    </row>
    <row r="225" spans="1:9" x14ac:dyDescent="0.3">
      <c r="A225" s="99">
        <v>0.361151</v>
      </c>
      <c r="B225" s="99">
        <v>1.1618341999999999</v>
      </c>
      <c r="C225" s="100">
        <v>1199250</v>
      </c>
      <c r="D225" s="99">
        <v>0.41755700000000001</v>
      </c>
      <c r="E225" s="100">
        <v>178727</v>
      </c>
      <c r="F225" s="100">
        <v>162358</v>
      </c>
      <c r="G225" s="101" t="s">
        <v>119</v>
      </c>
      <c r="H225" s="101">
        <v>0.15</v>
      </c>
      <c r="I225" s="103">
        <v>163.92400000000001</v>
      </c>
    </row>
    <row r="226" spans="1:9" x14ac:dyDescent="0.3">
      <c r="A226" s="99">
        <v>0.35185100000000002</v>
      </c>
      <c r="B226" s="99">
        <v>1.2214027999999999</v>
      </c>
      <c r="C226" s="100">
        <v>1204470</v>
      </c>
      <c r="D226" s="99">
        <v>0.40340799999999999</v>
      </c>
      <c r="E226" s="100">
        <v>168696</v>
      </c>
      <c r="F226" s="100">
        <v>151998</v>
      </c>
      <c r="G226" s="101" t="s">
        <v>119</v>
      </c>
      <c r="H226" s="101">
        <v>0.2</v>
      </c>
      <c r="I226" s="103">
        <v>165.15600000000001</v>
      </c>
    </row>
    <row r="227" spans="1:9" x14ac:dyDescent="0.3">
      <c r="A227" s="99">
        <v>0.34238099999999999</v>
      </c>
      <c r="B227" s="99">
        <v>1.2840254</v>
      </c>
      <c r="C227" s="100">
        <v>1211080</v>
      </c>
      <c r="D227" s="99">
        <v>0.38969199999999998</v>
      </c>
      <c r="E227" s="100">
        <v>154349</v>
      </c>
      <c r="F227" s="100">
        <v>143965</v>
      </c>
      <c r="G227" s="101" t="s">
        <v>119</v>
      </c>
      <c r="H227" s="101">
        <v>0.25</v>
      </c>
      <c r="I227" s="103">
        <v>166.51300000000001</v>
      </c>
    </row>
    <row r="228" spans="1:9" x14ac:dyDescent="0.3">
      <c r="A228" s="99">
        <v>0.33273399999999997</v>
      </c>
      <c r="B228" s="99">
        <v>1.3498588</v>
      </c>
      <c r="C228" s="100">
        <v>1219110</v>
      </c>
      <c r="D228" s="99">
        <v>0.37642700000000001</v>
      </c>
      <c r="E228" s="100">
        <v>140339</v>
      </c>
      <c r="F228" s="100">
        <v>136249</v>
      </c>
      <c r="G228" s="101" t="s">
        <v>119</v>
      </c>
      <c r="H228" s="101">
        <v>0.3</v>
      </c>
      <c r="I228" s="103">
        <v>168.001</v>
      </c>
    </row>
    <row r="229" spans="1:9" x14ac:dyDescent="0.3">
      <c r="A229" s="99">
        <v>0.32290000000000002</v>
      </c>
      <c r="B229" s="99">
        <v>1.4190674999999999</v>
      </c>
      <c r="C229" s="100">
        <v>1237010</v>
      </c>
      <c r="D229" s="99">
        <v>0.37313499999999999</v>
      </c>
      <c r="E229" s="100">
        <v>127641</v>
      </c>
      <c r="F229" s="100">
        <v>128604</v>
      </c>
      <c r="G229" s="101" t="s">
        <v>119</v>
      </c>
      <c r="H229" s="101">
        <v>0.35</v>
      </c>
      <c r="I229" s="103">
        <v>169.33600000000001</v>
      </c>
    </row>
    <row r="230" spans="1:9" x14ac:dyDescent="0.3">
      <c r="A230" s="99">
        <v>0.31287999999999999</v>
      </c>
      <c r="B230" s="99">
        <v>1.4918247</v>
      </c>
      <c r="C230" s="100">
        <v>1248650</v>
      </c>
      <c r="D230" s="99">
        <v>0.36052600000000001</v>
      </c>
      <c r="E230" s="100">
        <v>115562</v>
      </c>
      <c r="F230" s="100">
        <v>120937</v>
      </c>
      <c r="G230" s="101" t="s">
        <v>119</v>
      </c>
      <c r="H230" s="101">
        <v>0.4</v>
      </c>
      <c r="I230" s="103">
        <v>171.10599999999999</v>
      </c>
    </row>
    <row r="231" spans="1:9" x14ac:dyDescent="0.3">
      <c r="A231" s="99">
        <v>0.30268499999999998</v>
      </c>
      <c r="B231" s="99">
        <v>1.5683122</v>
      </c>
      <c r="C231" s="100">
        <v>1263080</v>
      </c>
      <c r="D231" s="99">
        <v>0.34821999999999997</v>
      </c>
      <c r="E231" s="100">
        <v>104329</v>
      </c>
      <c r="F231" s="100">
        <v>113315</v>
      </c>
      <c r="G231" s="101" t="s">
        <v>119</v>
      </c>
      <c r="H231" s="101">
        <v>0.45</v>
      </c>
      <c r="I231" s="103">
        <v>173.02600000000001</v>
      </c>
    </row>
    <row r="232" spans="1:9" x14ac:dyDescent="0.3">
      <c r="A232" s="99">
        <v>0.3</v>
      </c>
      <c r="B232" s="99">
        <v>1.6487213000000001</v>
      </c>
      <c r="C232" s="100">
        <v>1269430</v>
      </c>
      <c r="D232" s="99">
        <v>0.34437000000000001</v>
      </c>
      <c r="E232" s="100">
        <v>98129.5</v>
      </c>
      <c r="F232" s="100">
        <v>108453</v>
      </c>
      <c r="G232" s="101" t="s">
        <v>119</v>
      </c>
      <c r="H232" s="101">
        <v>0.5</v>
      </c>
      <c r="I232" s="103">
        <v>175.34800000000001</v>
      </c>
    </row>
    <row r="233" spans="1:9" x14ac:dyDescent="0.3">
      <c r="A233" s="99">
        <v>0.46643800000000002</v>
      </c>
      <c r="B233" s="99">
        <v>0.60653069999999998</v>
      </c>
      <c r="C233" s="100">
        <v>1370330</v>
      </c>
      <c r="D233" s="99">
        <v>0.65457699999999996</v>
      </c>
      <c r="E233" s="100">
        <v>427393</v>
      </c>
      <c r="F233" s="100">
        <v>323261</v>
      </c>
      <c r="G233" s="101" t="s">
        <v>120</v>
      </c>
      <c r="H233" s="101">
        <v>-0.5</v>
      </c>
      <c r="I233" s="103">
        <v>161.71600000000001</v>
      </c>
    </row>
    <row r="234" spans="1:9" x14ac:dyDescent="0.3">
      <c r="A234" s="99">
        <v>0.46043200000000001</v>
      </c>
      <c r="B234" s="99">
        <v>0.63762819999999998</v>
      </c>
      <c r="C234" s="100">
        <v>1339830</v>
      </c>
      <c r="D234" s="99">
        <v>0.63803500000000002</v>
      </c>
      <c r="E234" s="100">
        <v>401873</v>
      </c>
      <c r="F234" s="100">
        <v>307802</v>
      </c>
      <c r="G234" s="101" t="s">
        <v>120</v>
      </c>
      <c r="H234" s="101">
        <v>-0.45</v>
      </c>
      <c r="I234" s="103">
        <v>161.34800000000001</v>
      </c>
    </row>
    <row r="235" spans="1:9" x14ac:dyDescent="0.3">
      <c r="A235" s="99">
        <v>0.45419199999999998</v>
      </c>
      <c r="B235" s="99">
        <v>0.67032000000000003</v>
      </c>
      <c r="C235" s="100">
        <v>1311580</v>
      </c>
      <c r="D235" s="99">
        <v>0.622977</v>
      </c>
      <c r="E235" s="100">
        <v>377756</v>
      </c>
      <c r="F235" s="100">
        <v>293041</v>
      </c>
      <c r="G235" s="101" t="s">
        <v>120</v>
      </c>
      <c r="H235" s="101">
        <v>-0.4</v>
      </c>
      <c r="I235" s="103">
        <v>161.00899999999999</v>
      </c>
    </row>
    <row r="236" spans="1:9" x14ac:dyDescent="0.3">
      <c r="A236" s="99">
        <v>0.44776100000000002</v>
      </c>
      <c r="B236" s="99">
        <v>0.70468810000000004</v>
      </c>
      <c r="C236" s="100">
        <v>1283520</v>
      </c>
      <c r="D236" s="99">
        <v>0.59945800000000005</v>
      </c>
      <c r="E236" s="100">
        <v>354999</v>
      </c>
      <c r="F236" s="100">
        <v>279048</v>
      </c>
      <c r="G236" s="101" t="s">
        <v>120</v>
      </c>
      <c r="H236" s="101">
        <v>-0.35</v>
      </c>
      <c r="I236" s="103">
        <v>160.953</v>
      </c>
    </row>
    <row r="237" spans="1:9" x14ac:dyDescent="0.3">
      <c r="A237" s="99">
        <v>0.440942</v>
      </c>
      <c r="B237" s="99">
        <v>0.74081819999999998</v>
      </c>
      <c r="C237" s="100">
        <v>1262790</v>
      </c>
      <c r="D237" s="99">
        <v>0.59247300000000003</v>
      </c>
      <c r="E237" s="100">
        <v>333209</v>
      </c>
      <c r="F237" s="100">
        <v>265435</v>
      </c>
      <c r="G237" s="101" t="s">
        <v>120</v>
      </c>
      <c r="H237" s="101">
        <v>-0.3</v>
      </c>
      <c r="I237" s="103">
        <v>160.49799999999999</v>
      </c>
    </row>
    <row r="238" spans="1:9" x14ac:dyDescent="0.3">
      <c r="A238" s="99">
        <v>0.433915</v>
      </c>
      <c r="B238" s="99">
        <v>0.77880079999999996</v>
      </c>
      <c r="C238" s="100">
        <v>1242290</v>
      </c>
      <c r="D238" s="99">
        <v>0.57579400000000003</v>
      </c>
      <c r="E238" s="100">
        <v>312620</v>
      </c>
      <c r="F238" s="100">
        <v>252535</v>
      </c>
      <c r="G238" s="101" t="s">
        <v>120</v>
      </c>
      <c r="H238" s="101">
        <v>-0.25</v>
      </c>
      <c r="I238" s="103">
        <v>160.37299999999999</v>
      </c>
    </row>
    <row r="239" spans="1:9" x14ac:dyDescent="0.3">
      <c r="A239" s="99">
        <v>0.42662499999999998</v>
      </c>
      <c r="B239" s="99">
        <v>0.81873079999999998</v>
      </c>
      <c r="C239" s="100">
        <v>1224100</v>
      </c>
      <c r="D239" s="99">
        <v>0.55904799999999999</v>
      </c>
      <c r="E239" s="100">
        <v>293138</v>
      </c>
      <c r="F239" s="100">
        <v>240205</v>
      </c>
      <c r="G239" s="101" t="s">
        <v>120</v>
      </c>
      <c r="H239" s="101">
        <v>-0.2</v>
      </c>
      <c r="I239" s="103">
        <v>160.34</v>
      </c>
    </row>
    <row r="240" spans="1:9" x14ac:dyDescent="0.3">
      <c r="A240" s="99">
        <v>0.41908600000000001</v>
      </c>
      <c r="B240" s="99">
        <v>0.86070800000000003</v>
      </c>
      <c r="C240" s="100">
        <v>1207350</v>
      </c>
      <c r="D240" s="99">
        <v>0.54329799999999995</v>
      </c>
      <c r="E240" s="100">
        <v>274725</v>
      </c>
      <c r="F240" s="100">
        <v>228470</v>
      </c>
      <c r="G240" s="101" t="s">
        <v>120</v>
      </c>
      <c r="H240" s="101">
        <v>-0.15</v>
      </c>
      <c r="I240" s="103">
        <v>160.43299999999999</v>
      </c>
    </row>
    <row r="241" spans="1:9" x14ac:dyDescent="0.3">
      <c r="A241" s="99">
        <v>0.41126200000000002</v>
      </c>
      <c r="B241" s="99">
        <v>0.90483740000000001</v>
      </c>
      <c r="C241" s="100">
        <v>1193450</v>
      </c>
      <c r="D241" s="99">
        <v>0.526837</v>
      </c>
      <c r="E241" s="100">
        <v>257320</v>
      </c>
      <c r="F241" s="100">
        <v>217204</v>
      </c>
      <c r="G241" s="101" t="s">
        <v>120</v>
      </c>
      <c r="H241" s="101">
        <v>-0.1</v>
      </c>
      <c r="I241" s="103">
        <v>160.61199999999999</v>
      </c>
    </row>
    <row r="242" spans="1:9" x14ac:dyDescent="0.3">
      <c r="A242" s="99">
        <v>0.40315000000000001</v>
      </c>
      <c r="B242" s="99">
        <v>0.9512294</v>
      </c>
      <c r="C242" s="100">
        <v>1182610</v>
      </c>
      <c r="D242" s="99">
        <v>0.50919999999999999</v>
      </c>
      <c r="E242" s="100">
        <v>240892</v>
      </c>
      <c r="F242" s="100">
        <v>206386</v>
      </c>
      <c r="G242" s="101" t="s">
        <v>120</v>
      </c>
      <c r="H242" s="101">
        <v>-0.05</v>
      </c>
      <c r="I242" s="103">
        <v>160.893</v>
      </c>
    </row>
    <row r="243" spans="1:9" x14ac:dyDescent="0.3">
      <c r="A243" s="99">
        <v>0.39478000000000002</v>
      </c>
      <c r="B243" s="99">
        <v>1</v>
      </c>
      <c r="C243" s="100">
        <v>1172950</v>
      </c>
      <c r="D243" s="99">
        <v>0.492923</v>
      </c>
      <c r="E243" s="100">
        <v>225404</v>
      </c>
      <c r="F243" s="100">
        <v>196093</v>
      </c>
      <c r="G243" s="101" t="s">
        <v>120</v>
      </c>
      <c r="H243" s="101">
        <v>0</v>
      </c>
      <c r="I243" s="103">
        <v>161.33699999999999</v>
      </c>
    </row>
    <row r="244" spans="1:9" x14ac:dyDescent="0.3">
      <c r="A244" s="99">
        <v>0.386131</v>
      </c>
      <c r="B244" s="99">
        <v>1.0512710999999999</v>
      </c>
      <c r="C244" s="100">
        <v>1165260</v>
      </c>
      <c r="D244" s="99">
        <v>0.47691699999999998</v>
      </c>
      <c r="E244" s="100">
        <v>210812</v>
      </c>
      <c r="F244" s="100">
        <v>186257</v>
      </c>
      <c r="G244" s="101" t="s">
        <v>120</v>
      </c>
      <c r="H244" s="101">
        <v>0.05</v>
      </c>
      <c r="I244" s="103">
        <v>161.93199999999999</v>
      </c>
    </row>
    <row r="245" spans="1:9" x14ac:dyDescent="0.3">
      <c r="A245" s="99">
        <v>0.377197</v>
      </c>
      <c r="B245" s="99">
        <v>1.1051709000000001</v>
      </c>
      <c r="C245" s="100">
        <v>1159500</v>
      </c>
      <c r="D245" s="99">
        <v>0.46124199999999999</v>
      </c>
      <c r="E245" s="100">
        <v>197081</v>
      </c>
      <c r="F245" s="100">
        <v>176859</v>
      </c>
      <c r="G245" s="101" t="s">
        <v>120</v>
      </c>
      <c r="H245" s="101">
        <v>0.1</v>
      </c>
      <c r="I245" s="103">
        <v>162.69300000000001</v>
      </c>
    </row>
    <row r="246" spans="1:9" x14ac:dyDescent="0.3">
      <c r="A246" s="99">
        <v>0.36797600000000003</v>
      </c>
      <c r="B246" s="99">
        <v>1.1618341999999999</v>
      </c>
      <c r="C246" s="100">
        <v>1155790</v>
      </c>
      <c r="D246" s="99">
        <v>0.44598399999999999</v>
      </c>
      <c r="E246" s="100">
        <v>184257</v>
      </c>
      <c r="F246" s="100">
        <v>167941</v>
      </c>
      <c r="G246" s="101" t="s">
        <v>120</v>
      </c>
      <c r="H246" s="101">
        <v>0.15</v>
      </c>
      <c r="I246" s="103">
        <v>163.63399999999999</v>
      </c>
    </row>
    <row r="247" spans="1:9" x14ac:dyDescent="0.3">
      <c r="A247" s="99">
        <v>0.35853699999999999</v>
      </c>
      <c r="B247" s="99">
        <v>1.2214027999999999</v>
      </c>
      <c r="C247" s="100">
        <v>1157210</v>
      </c>
      <c r="D247" s="99">
        <v>0.43144500000000002</v>
      </c>
      <c r="E247" s="100">
        <v>173436</v>
      </c>
      <c r="F247" s="100">
        <v>158659</v>
      </c>
      <c r="G247" s="101" t="s">
        <v>120</v>
      </c>
      <c r="H247" s="101">
        <v>0.2</v>
      </c>
      <c r="I247" s="103">
        <v>164.75299999999999</v>
      </c>
    </row>
    <row r="248" spans="1:9" x14ac:dyDescent="0.3">
      <c r="A248" s="99">
        <v>0.348964</v>
      </c>
      <c r="B248" s="99">
        <v>1.2840254</v>
      </c>
      <c r="C248" s="100">
        <v>1162430</v>
      </c>
      <c r="D248" s="99">
        <v>0.41758099999999998</v>
      </c>
      <c r="E248" s="100">
        <v>164083</v>
      </c>
      <c r="F248" s="100">
        <v>148869</v>
      </c>
      <c r="G248" s="101" t="s">
        <v>120</v>
      </c>
      <c r="H248" s="101">
        <v>0.25</v>
      </c>
      <c r="I248" s="103">
        <v>166.00200000000001</v>
      </c>
    </row>
    <row r="249" spans="1:9" x14ac:dyDescent="0.3">
      <c r="A249" s="99">
        <v>0.339225</v>
      </c>
      <c r="B249" s="99">
        <v>1.3498588</v>
      </c>
      <c r="C249" s="100">
        <v>1167620</v>
      </c>
      <c r="D249" s="99">
        <v>0.405136</v>
      </c>
      <c r="E249" s="100">
        <v>150420</v>
      </c>
      <c r="F249" s="100">
        <v>141458</v>
      </c>
      <c r="G249" s="101" t="s">
        <v>120</v>
      </c>
      <c r="H249" s="101">
        <v>0.3</v>
      </c>
      <c r="I249" s="103">
        <v>167.398</v>
      </c>
    </row>
    <row r="250" spans="1:9" x14ac:dyDescent="0.3">
      <c r="A250" s="99">
        <v>0.329322</v>
      </c>
      <c r="B250" s="99">
        <v>1.4190674999999999</v>
      </c>
      <c r="C250" s="100">
        <v>1176820</v>
      </c>
      <c r="D250" s="99">
        <v>0.391349</v>
      </c>
      <c r="E250" s="100">
        <v>137213</v>
      </c>
      <c r="F250" s="100">
        <v>134213</v>
      </c>
      <c r="G250" s="101" t="s">
        <v>120</v>
      </c>
      <c r="H250" s="101">
        <v>0.35</v>
      </c>
      <c r="I250" s="103">
        <v>168.886</v>
      </c>
    </row>
    <row r="251" spans="1:9" x14ac:dyDescent="0.3">
      <c r="A251" s="99">
        <v>0.31924599999999997</v>
      </c>
      <c r="B251" s="99">
        <v>1.4918247</v>
      </c>
      <c r="C251" s="100">
        <v>1186290</v>
      </c>
      <c r="D251" s="99">
        <v>0.37895499999999999</v>
      </c>
      <c r="E251" s="100">
        <v>124966</v>
      </c>
      <c r="F251" s="100">
        <v>127040</v>
      </c>
      <c r="G251" s="101" t="s">
        <v>120</v>
      </c>
      <c r="H251" s="101">
        <v>0.4</v>
      </c>
      <c r="I251" s="103">
        <v>170.53700000000001</v>
      </c>
    </row>
    <row r="252" spans="1:9" x14ac:dyDescent="0.3">
      <c r="A252" s="99">
        <v>0.30899599999999999</v>
      </c>
      <c r="B252" s="99">
        <v>1.5683122</v>
      </c>
      <c r="C252" s="100">
        <v>1193410</v>
      </c>
      <c r="D252" s="99">
        <v>0.36602400000000002</v>
      </c>
      <c r="E252" s="100">
        <v>113620</v>
      </c>
      <c r="F252" s="100">
        <v>120025</v>
      </c>
      <c r="G252" s="101" t="s">
        <v>120</v>
      </c>
      <c r="H252" s="101">
        <v>0.45</v>
      </c>
      <c r="I252" s="103">
        <v>172.44800000000001</v>
      </c>
    </row>
    <row r="253" spans="1:9" x14ac:dyDescent="0.3">
      <c r="A253" s="99">
        <v>0.3</v>
      </c>
      <c r="B253" s="99">
        <v>1.6487213000000001</v>
      </c>
      <c r="C253" s="100">
        <v>1210640</v>
      </c>
      <c r="D253" s="99">
        <v>0.35667300000000002</v>
      </c>
      <c r="E253" s="100">
        <v>103689</v>
      </c>
      <c r="F253" s="100">
        <v>113224</v>
      </c>
      <c r="G253" s="101" t="s">
        <v>120</v>
      </c>
      <c r="H253" s="101">
        <v>0.5</v>
      </c>
      <c r="I253" s="103">
        <v>174.30199999999999</v>
      </c>
    </row>
    <row r="254" spans="1:9" x14ac:dyDescent="0.3">
      <c r="A254" s="99">
        <v>0.45708500000000002</v>
      </c>
      <c r="B254" s="99">
        <v>0.60653069999999998</v>
      </c>
      <c r="C254" s="100">
        <v>1232150</v>
      </c>
      <c r="D254" s="99">
        <v>0.66706900000000002</v>
      </c>
      <c r="E254" s="100">
        <v>431415</v>
      </c>
      <c r="F254" s="100">
        <v>324805</v>
      </c>
      <c r="G254" s="101" t="s">
        <v>121</v>
      </c>
      <c r="H254" s="101">
        <v>-0.5</v>
      </c>
      <c r="I254" s="103">
        <v>163.70099999999999</v>
      </c>
    </row>
    <row r="255" spans="1:9" x14ac:dyDescent="0.3">
      <c r="A255" s="99">
        <v>0.45116200000000001</v>
      </c>
      <c r="B255" s="99">
        <v>0.63762819999999998</v>
      </c>
      <c r="C255" s="100">
        <v>1206690</v>
      </c>
      <c r="D255" s="99">
        <v>0.65140699999999996</v>
      </c>
      <c r="E255" s="100">
        <v>405068</v>
      </c>
      <c r="F255" s="100">
        <v>308759</v>
      </c>
      <c r="G255" s="101" t="s">
        <v>121</v>
      </c>
      <c r="H255" s="101">
        <v>-0.45</v>
      </c>
      <c r="I255" s="103">
        <v>163.37899999999999</v>
      </c>
    </row>
    <row r="256" spans="1:9" x14ac:dyDescent="0.3">
      <c r="A256" s="99">
        <v>0.44499499999999997</v>
      </c>
      <c r="B256" s="99">
        <v>0.67032000000000003</v>
      </c>
      <c r="C256" s="100">
        <v>1183920</v>
      </c>
      <c r="D256" s="99">
        <v>0.63530900000000001</v>
      </c>
      <c r="E256" s="100">
        <v>380058</v>
      </c>
      <c r="F256" s="100">
        <v>293426</v>
      </c>
      <c r="G256" s="101" t="s">
        <v>121</v>
      </c>
      <c r="H256" s="101">
        <v>-0.4</v>
      </c>
      <c r="I256" s="103">
        <v>163.114</v>
      </c>
    </row>
    <row r="257" spans="1:9" x14ac:dyDescent="0.3">
      <c r="A257" s="99">
        <v>0.438581</v>
      </c>
      <c r="B257" s="99">
        <v>0.70468810000000004</v>
      </c>
      <c r="C257" s="100">
        <v>1163800</v>
      </c>
      <c r="D257" s="99">
        <v>0.61881200000000003</v>
      </c>
      <c r="E257" s="100">
        <v>356333</v>
      </c>
      <c r="F257" s="100">
        <v>278772</v>
      </c>
      <c r="G257" s="101" t="s">
        <v>121</v>
      </c>
      <c r="H257" s="101">
        <v>-0.35</v>
      </c>
      <c r="I257" s="103">
        <v>162.91499999999999</v>
      </c>
    </row>
    <row r="258" spans="1:9" x14ac:dyDescent="0.3">
      <c r="A258" s="99">
        <v>0.43191499999999999</v>
      </c>
      <c r="B258" s="99">
        <v>0.74081819999999998</v>
      </c>
      <c r="C258" s="100">
        <v>1146330</v>
      </c>
      <c r="D258" s="99">
        <v>0.60193300000000005</v>
      </c>
      <c r="E258" s="100">
        <v>333839</v>
      </c>
      <c r="F258" s="100">
        <v>264761</v>
      </c>
      <c r="G258" s="101" t="s">
        <v>121</v>
      </c>
      <c r="H258" s="101">
        <v>-0.3</v>
      </c>
      <c r="I258" s="103">
        <v>162.791</v>
      </c>
    </row>
    <row r="259" spans="1:9" x14ac:dyDescent="0.3">
      <c r="A259" s="99">
        <v>0.42499599999999998</v>
      </c>
      <c r="B259" s="99">
        <v>0.77880079999999996</v>
      </c>
      <c r="C259" s="100">
        <v>1131560</v>
      </c>
      <c r="D259" s="99">
        <v>0.58463699999999996</v>
      </c>
      <c r="E259" s="100">
        <v>312522</v>
      </c>
      <c r="F259" s="100">
        <v>251361</v>
      </c>
      <c r="G259" s="101" t="s">
        <v>121</v>
      </c>
      <c r="H259" s="101">
        <v>-0.25</v>
      </c>
      <c r="I259" s="103">
        <v>162.75299999999999</v>
      </c>
    </row>
    <row r="260" spans="1:9" x14ac:dyDescent="0.3">
      <c r="A260" s="99">
        <v>0.417823</v>
      </c>
      <c r="B260" s="99">
        <v>0.81873079999999998</v>
      </c>
      <c r="C260" s="100">
        <v>1119500</v>
      </c>
      <c r="D260" s="99">
        <v>0.56694800000000001</v>
      </c>
      <c r="E260" s="100">
        <v>292336</v>
      </c>
      <c r="F260" s="100">
        <v>238543</v>
      </c>
      <c r="G260" s="101" t="s">
        <v>121</v>
      </c>
      <c r="H260" s="101">
        <v>-0.2</v>
      </c>
      <c r="I260" s="103">
        <v>162.81399999999999</v>
      </c>
    </row>
    <row r="261" spans="1:9" x14ac:dyDescent="0.3">
      <c r="A261" s="99">
        <v>0.41039399999999998</v>
      </c>
      <c r="B261" s="99">
        <v>0.86070800000000003</v>
      </c>
      <c r="C261" s="100">
        <v>1110120</v>
      </c>
      <c r="D261" s="99">
        <v>0.54903299999999999</v>
      </c>
      <c r="E261" s="100">
        <v>273244</v>
      </c>
      <c r="F261" s="100">
        <v>226283</v>
      </c>
      <c r="G261" s="101" t="s">
        <v>121</v>
      </c>
      <c r="H261" s="101">
        <v>-0.15</v>
      </c>
      <c r="I261" s="103">
        <v>162.98599999999999</v>
      </c>
    </row>
    <row r="262" spans="1:9" x14ac:dyDescent="0.3">
      <c r="A262" s="99">
        <v>0.40271200000000001</v>
      </c>
      <c r="B262" s="99">
        <v>0.90483740000000001</v>
      </c>
      <c r="C262" s="100">
        <v>1103420</v>
      </c>
      <c r="D262" s="99">
        <v>0.53101900000000002</v>
      </c>
      <c r="E262" s="100">
        <v>255203</v>
      </c>
      <c r="F262" s="100">
        <v>214559</v>
      </c>
      <c r="G262" s="101" t="s">
        <v>121</v>
      </c>
      <c r="H262" s="101">
        <v>-0.1</v>
      </c>
      <c r="I262" s="103">
        <v>163.286</v>
      </c>
    </row>
    <row r="263" spans="1:9" x14ac:dyDescent="0.3">
      <c r="A263" s="99">
        <v>0.39477499999999999</v>
      </c>
      <c r="B263" s="99">
        <v>0.9512294</v>
      </c>
      <c r="C263" s="100">
        <v>1099470</v>
      </c>
      <c r="D263" s="99">
        <v>0.512984</v>
      </c>
      <c r="E263" s="100">
        <v>238170</v>
      </c>
      <c r="F263" s="100">
        <v>203347</v>
      </c>
      <c r="G263" s="101" t="s">
        <v>121</v>
      </c>
      <c r="H263" s="101">
        <v>-0.05</v>
      </c>
      <c r="I263" s="103">
        <v>163.72900000000001</v>
      </c>
    </row>
    <row r="264" spans="1:9" x14ac:dyDescent="0.3">
      <c r="A264" s="99">
        <v>0.38658599999999999</v>
      </c>
      <c r="B264" s="99">
        <v>1</v>
      </c>
      <c r="C264" s="100">
        <v>1098340</v>
      </c>
      <c r="D264" s="99">
        <v>0.49498500000000001</v>
      </c>
      <c r="E264" s="100">
        <v>222098</v>
      </c>
      <c r="F264" s="100">
        <v>192624</v>
      </c>
      <c r="G264" s="101" t="s">
        <v>121</v>
      </c>
      <c r="H264" s="101">
        <v>0</v>
      </c>
      <c r="I264" s="103">
        <v>164.334</v>
      </c>
    </row>
    <row r="265" spans="1:9" x14ac:dyDescent="0.3">
      <c r="A265" s="99">
        <v>0.37814799999999998</v>
      </c>
      <c r="B265" s="99">
        <v>1.0512710999999999</v>
      </c>
      <c r="C265" s="100">
        <v>1100160</v>
      </c>
      <c r="D265" s="99">
        <v>0.47706900000000002</v>
      </c>
      <c r="E265" s="100">
        <v>206947</v>
      </c>
      <c r="F265" s="100">
        <v>182370</v>
      </c>
      <c r="G265" s="101" t="s">
        <v>121</v>
      </c>
      <c r="H265" s="101">
        <v>0.05</v>
      </c>
      <c r="I265" s="103">
        <v>165.12100000000001</v>
      </c>
    </row>
    <row r="266" spans="1:9" x14ac:dyDescent="0.3">
      <c r="A266" s="99">
        <v>0.36946099999999998</v>
      </c>
      <c r="B266" s="99">
        <v>1.1051709000000001</v>
      </c>
      <c r="C266" s="100">
        <v>1105380</v>
      </c>
      <c r="D266" s="99">
        <v>0.45935900000000002</v>
      </c>
      <c r="E266" s="100">
        <v>192893</v>
      </c>
      <c r="F266" s="100">
        <v>172718</v>
      </c>
      <c r="G266" s="101" t="s">
        <v>121</v>
      </c>
      <c r="H266" s="101">
        <v>0.1</v>
      </c>
      <c r="I266" s="103">
        <v>166.11099999999999</v>
      </c>
    </row>
    <row r="267" spans="1:9" x14ac:dyDescent="0.3">
      <c r="A267" s="99">
        <v>0.36047600000000002</v>
      </c>
      <c r="B267" s="99">
        <v>1.1618341999999999</v>
      </c>
      <c r="C267" s="100">
        <v>1115340</v>
      </c>
      <c r="D267" s="99">
        <v>0.44298300000000002</v>
      </c>
      <c r="E267" s="100">
        <v>181566</v>
      </c>
      <c r="F267" s="100">
        <v>164870</v>
      </c>
      <c r="G267" s="101" t="s">
        <v>121</v>
      </c>
      <c r="H267" s="101">
        <v>0.15</v>
      </c>
      <c r="I267" s="103">
        <v>167.31399999999999</v>
      </c>
    </row>
    <row r="268" spans="1:9" x14ac:dyDescent="0.3">
      <c r="A268" s="99">
        <v>0.351387</v>
      </c>
      <c r="B268" s="99">
        <v>1.2214027999999999</v>
      </c>
      <c r="C268" s="100">
        <v>1130010</v>
      </c>
      <c r="D268" s="99">
        <v>0.42608299999999999</v>
      </c>
      <c r="E268" s="100">
        <v>171149</v>
      </c>
      <c r="F268" s="100">
        <v>157479</v>
      </c>
      <c r="G268" s="101" t="s">
        <v>121</v>
      </c>
      <c r="H268" s="101">
        <v>0.2</v>
      </c>
      <c r="I268" s="103">
        <v>168.6</v>
      </c>
    </row>
    <row r="269" spans="1:9" x14ac:dyDescent="0.3">
      <c r="A269" s="99">
        <v>0.34219699999999997</v>
      </c>
      <c r="B269" s="99">
        <v>1.2840254</v>
      </c>
      <c r="C269" s="100">
        <v>1146280</v>
      </c>
      <c r="D269" s="99">
        <v>0.40999600000000003</v>
      </c>
      <c r="E269" s="100">
        <v>161264</v>
      </c>
      <c r="F269" s="100">
        <v>147846</v>
      </c>
      <c r="G269" s="101" t="s">
        <v>121</v>
      </c>
      <c r="H269" s="101">
        <v>0.25</v>
      </c>
      <c r="I269" s="103">
        <v>170.07499999999999</v>
      </c>
    </row>
    <row r="270" spans="1:9" x14ac:dyDescent="0.3">
      <c r="A270" s="99">
        <v>0.332928</v>
      </c>
      <c r="B270" s="99">
        <v>1.3498588</v>
      </c>
      <c r="C270" s="100">
        <v>1165260</v>
      </c>
      <c r="D270" s="99">
        <v>0.39427299999999998</v>
      </c>
      <c r="E270" s="100">
        <v>148561</v>
      </c>
      <c r="F270" s="100">
        <v>138212</v>
      </c>
      <c r="G270" s="101" t="s">
        <v>121</v>
      </c>
      <c r="H270" s="101">
        <v>0.3</v>
      </c>
      <c r="I270" s="103">
        <v>171.72200000000001</v>
      </c>
    </row>
    <row r="271" spans="1:9" x14ac:dyDescent="0.3">
      <c r="A271" s="99">
        <v>0.32359900000000003</v>
      </c>
      <c r="B271" s="99">
        <v>1.4190674999999999</v>
      </c>
      <c r="C271" s="100">
        <v>1187050</v>
      </c>
      <c r="D271" s="99">
        <v>0.37892199999999998</v>
      </c>
      <c r="E271" s="100">
        <v>133601</v>
      </c>
      <c r="F271" s="100">
        <v>129954</v>
      </c>
      <c r="G271" s="101" t="s">
        <v>121</v>
      </c>
      <c r="H271" s="101">
        <v>0.35</v>
      </c>
      <c r="I271" s="103">
        <v>173.55699999999999</v>
      </c>
    </row>
    <row r="272" spans="1:9" x14ac:dyDescent="0.3">
      <c r="A272" s="99">
        <v>0.31422499999999998</v>
      </c>
      <c r="B272" s="99">
        <v>1.4918247</v>
      </c>
      <c r="C272" s="100">
        <v>1211830</v>
      </c>
      <c r="D272" s="99">
        <v>0.36395899999999998</v>
      </c>
      <c r="E272" s="100">
        <v>119847</v>
      </c>
      <c r="F272" s="100">
        <v>121726</v>
      </c>
      <c r="G272" s="101" t="s">
        <v>121</v>
      </c>
      <c r="H272" s="101">
        <v>0.4</v>
      </c>
      <c r="I272" s="103">
        <v>175.6</v>
      </c>
    </row>
    <row r="273" spans="1:9" x14ac:dyDescent="0.3">
      <c r="A273" s="99">
        <v>0.30482700000000001</v>
      </c>
      <c r="B273" s="99">
        <v>1.5683122</v>
      </c>
      <c r="C273" s="100">
        <v>1239780</v>
      </c>
      <c r="D273" s="99">
        <v>0.34940100000000002</v>
      </c>
      <c r="E273" s="100">
        <v>107243</v>
      </c>
      <c r="F273" s="100">
        <v>113579</v>
      </c>
      <c r="G273" s="101" t="s">
        <v>121</v>
      </c>
      <c r="H273" s="101">
        <v>0.45</v>
      </c>
      <c r="I273" s="103">
        <v>177.87200000000001</v>
      </c>
    </row>
    <row r="274" spans="1:9" x14ac:dyDescent="0.3">
      <c r="A274" s="99">
        <v>0.3</v>
      </c>
      <c r="B274" s="99">
        <v>1.6487213000000001</v>
      </c>
      <c r="C274" s="100">
        <v>1257380</v>
      </c>
      <c r="D274" s="99">
        <v>0.34168199999999999</v>
      </c>
      <c r="E274" s="100">
        <v>98783.6</v>
      </c>
      <c r="F274" s="100">
        <v>107460</v>
      </c>
      <c r="G274" s="101" t="s">
        <v>121</v>
      </c>
      <c r="H274" s="101">
        <v>0.5</v>
      </c>
      <c r="I274" s="103">
        <v>180.52</v>
      </c>
    </row>
    <row r="275" spans="1:9" x14ac:dyDescent="0.3">
      <c r="A275" s="99">
        <v>0.46718900000000002</v>
      </c>
      <c r="B275" s="99">
        <v>0.60653069999999998</v>
      </c>
      <c r="C275" s="100">
        <v>1194650</v>
      </c>
      <c r="D275" s="99">
        <v>0.69490799999999997</v>
      </c>
      <c r="E275" s="100">
        <v>445362</v>
      </c>
      <c r="F275" s="100">
        <v>329885</v>
      </c>
      <c r="G275" s="101" t="s">
        <v>122</v>
      </c>
      <c r="H275" s="101">
        <v>-0.5</v>
      </c>
      <c r="I275" s="103">
        <v>165.78</v>
      </c>
    </row>
    <row r="276" spans="1:9" x14ac:dyDescent="0.3">
      <c r="A276" s="99">
        <v>0.46109099999999997</v>
      </c>
      <c r="B276" s="99">
        <v>0.63762819999999998</v>
      </c>
      <c r="C276" s="100">
        <v>1168610</v>
      </c>
      <c r="D276" s="99">
        <v>0.679091</v>
      </c>
      <c r="E276" s="100">
        <v>418436</v>
      </c>
      <c r="F276" s="100">
        <v>313812</v>
      </c>
      <c r="G276" s="101" t="s">
        <v>122</v>
      </c>
      <c r="H276" s="101">
        <v>-0.45</v>
      </c>
      <c r="I276" s="103">
        <v>165.357</v>
      </c>
    </row>
    <row r="277" spans="1:9" x14ac:dyDescent="0.3">
      <c r="A277" s="99">
        <v>0.45479599999999998</v>
      </c>
      <c r="B277" s="99">
        <v>0.67032000000000003</v>
      </c>
      <c r="C277" s="100">
        <v>1142690</v>
      </c>
      <c r="D277" s="99">
        <v>0.65495099999999995</v>
      </c>
      <c r="E277" s="100">
        <v>393186</v>
      </c>
      <c r="F277" s="100">
        <v>298658</v>
      </c>
      <c r="G277" s="101" t="s">
        <v>122</v>
      </c>
      <c r="H277" s="101">
        <v>-0.4</v>
      </c>
      <c r="I277" s="103">
        <v>165.197</v>
      </c>
    </row>
    <row r="278" spans="1:9" x14ac:dyDescent="0.3">
      <c r="A278" s="99">
        <v>0.44819999999999999</v>
      </c>
      <c r="B278" s="99">
        <v>0.70468810000000004</v>
      </c>
      <c r="C278" s="100">
        <v>1121730</v>
      </c>
      <c r="D278" s="99">
        <v>0.638625</v>
      </c>
      <c r="E278" s="100">
        <v>368924</v>
      </c>
      <c r="F278" s="100">
        <v>283986</v>
      </c>
      <c r="G278" s="101" t="s">
        <v>122</v>
      </c>
      <c r="H278" s="101">
        <v>-0.35</v>
      </c>
      <c r="I278" s="103">
        <v>164.876</v>
      </c>
    </row>
    <row r="279" spans="1:9" x14ac:dyDescent="0.3">
      <c r="A279" s="99">
        <v>0.44128200000000001</v>
      </c>
      <c r="B279" s="99">
        <v>0.74081819999999998</v>
      </c>
      <c r="C279" s="100">
        <v>1106650</v>
      </c>
      <c r="D279" s="99">
        <v>0.62889799999999996</v>
      </c>
      <c r="E279" s="100">
        <v>345526</v>
      </c>
      <c r="F279" s="100">
        <v>269698</v>
      </c>
      <c r="G279" s="101" t="s">
        <v>122</v>
      </c>
      <c r="H279" s="101">
        <v>-0.3</v>
      </c>
      <c r="I279" s="103">
        <v>164.4</v>
      </c>
    </row>
    <row r="280" spans="1:9" x14ac:dyDescent="0.3">
      <c r="A280" s="99">
        <v>0.43415599999999999</v>
      </c>
      <c r="B280" s="99">
        <v>0.77880079999999996</v>
      </c>
      <c r="C280" s="100">
        <v>1091410</v>
      </c>
      <c r="D280" s="99">
        <v>0.610402</v>
      </c>
      <c r="E280" s="100">
        <v>323638</v>
      </c>
      <c r="F280" s="100">
        <v>256248</v>
      </c>
      <c r="G280" s="101" t="s">
        <v>122</v>
      </c>
      <c r="H280" s="101">
        <v>-0.25</v>
      </c>
      <c r="I280" s="103">
        <v>164.23500000000001</v>
      </c>
    </row>
    <row r="281" spans="1:9" x14ac:dyDescent="0.3">
      <c r="A281" s="99">
        <v>0.42678199999999999</v>
      </c>
      <c r="B281" s="99">
        <v>0.81873079999999998</v>
      </c>
      <c r="C281" s="100">
        <v>1077420</v>
      </c>
      <c r="D281" s="99">
        <v>0.59323000000000004</v>
      </c>
      <c r="E281" s="100">
        <v>303018</v>
      </c>
      <c r="F281" s="100">
        <v>243473</v>
      </c>
      <c r="G281" s="101" t="s">
        <v>122</v>
      </c>
      <c r="H281" s="101">
        <v>-0.2</v>
      </c>
      <c r="I281" s="103">
        <v>164.18600000000001</v>
      </c>
    </row>
    <row r="282" spans="1:9" x14ac:dyDescent="0.3">
      <c r="A282" s="99">
        <v>0.41913899999999998</v>
      </c>
      <c r="B282" s="99">
        <v>0.86070800000000003</v>
      </c>
      <c r="C282" s="100">
        <v>1067040</v>
      </c>
      <c r="D282" s="99">
        <v>0.57463500000000001</v>
      </c>
      <c r="E282" s="100">
        <v>283420</v>
      </c>
      <c r="F282" s="100">
        <v>231178</v>
      </c>
      <c r="G282" s="101" t="s">
        <v>122</v>
      </c>
      <c r="H282" s="101">
        <v>-0.15</v>
      </c>
      <c r="I282" s="103">
        <v>164.215</v>
      </c>
    </row>
    <row r="283" spans="1:9" x14ac:dyDescent="0.3">
      <c r="A283" s="99">
        <v>0.41149999999999998</v>
      </c>
      <c r="B283" s="99">
        <v>0.90483740000000001</v>
      </c>
      <c r="C283" s="100">
        <v>1047570</v>
      </c>
      <c r="D283" s="99">
        <v>0.54875499999999999</v>
      </c>
      <c r="E283" s="100">
        <v>266075</v>
      </c>
      <c r="F283" s="100">
        <v>220128</v>
      </c>
      <c r="G283" s="101" t="s">
        <v>122</v>
      </c>
      <c r="H283" s="101">
        <v>-0.1</v>
      </c>
      <c r="I283" s="103">
        <v>164.648</v>
      </c>
    </row>
    <row r="284" spans="1:9" x14ac:dyDescent="0.3">
      <c r="A284" s="99">
        <v>0.40330899999999997</v>
      </c>
      <c r="B284" s="99">
        <v>0.9512294</v>
      </c>
      <c r="C284" s="100">
        <v>1042750</v>
      </c>
      <c r="D284" s="99">
        <v>0.53090300000000001</v>
      </c>
      <c r="E284" s="100">
        <v>248355</v>
      </c>
      <c r="F284" s="100">
        <v>208804</v>
      </c>
      <c r="G284" s="101" t="s">
        <v>122</v>
      </c>
      <c r="H284" s="101">
        <v>-0.05</v>
      </c>
      <c r="I284" s="103">
        <v>164.9</v>
      </c>
    </row>
    <row r="285" spans="1:9" x14ac:dyDescent="0.3">
      <c r="A285" s="99">
        <v>0.39486500000000002</v>
      </c>
      <c r="B285" s="99">
        <v>1</v>
      </c>
      <c r="C285" s="100">
        <v>1040520</v>
      </c>
      <c r="D285" s="99">
        <v>0.51302999999999999</v>
      </c>
      <c r="E285" s="100">
        <v>231643</v>
      </c>
      <c r="F285" s="100">
        <v>197973</v>
      </c>
      <c r="G285" s="101" t="s">
        <v>122</v>
      </c>
      <c r="H285" s="101">
        <v>0</v>
      </c>
      <c r="I285" s="103">
        <v>165.30600000000001</v>
      </c>
    </row>
    <row r="286" spans="1:9" x14ac:dyDescent="0.3">
      <c r="A286" s="99">
        <v>0.38617499999999999</v>
      </c>
      <c r="B286" s="99">
        <v>1.0512710999999999</v>
      </c>
      <c r="C286" s="100">
        <v>1040980</v>
      </c>
      <c r="D286" s="99">
        <v>0.49518099999999998</v>
      </c>
      <c r="E286" s="100">
        <v>215892</v>
      </c>
      <c r="F286" s="100">
        <v>187612</v>
      </c>
      <c r="G286" s="101" t="s">
        <v>122</v>
      </c>
      <c r="H286" s="101">
        <v>0.05</v>
      </c>
      <c r="I286" s="103">
        <v>165.886</v>
      </c>
    </row>
    <row r="287" spans="1:9" x14ac:dyDescent="0.3">
      <c r="A287" s="99">
        <v>0.37724099999999999</v>
      </c>
      <c r="B287" s="99">
        <v>1.1051709000000001</v>
      </c>
      <c r="C287" s="100">
        <v>1044260</v>
      </c>
      <c r="D287" s="99">
        <v>0.47739500000000001</v>
      </c>
      <c r="E287" s="100">
        <v>201059</v>
      </c>
      <c r="F287" s="100">
        <v>177702</v>
      </c>
      <c r="G287" s="101" t="s">
        <v>122</v>
      </c>
      <c r="H287" s="101">
        <v>0.1</v>
      </c>
      <c r="I287" s="103">
        <v>166.66200000000001</v>
      </c>
    </row>
    <row r="288" spans="1:9" x14ac:dyDescent="0.3">
      <c r="A288" s="99">
        <v>0.36808200000000002</v>
      </c>
      <c r="B288" s="99">
        <v>1.1618341999999999</v>
      </c>
      <c r="C288" s="100">
        <v>1050680</v>
      </c>
      <c r="D288" s="99">
        <v>0.45977800000000002</v>
      </c>
      <c r="E288" s="100">
        <v>187267</v>
      </c>
      <c r="F288" s="100">
        <v>168337</v>
      </c>
      <c r="G288" s="101" t="s">
        <v>122</v>
      </c>
      <c r="H288" s="101">
        <v>0.15</v>
      </c>
      <c r="I288" s="103">
        <v>167.65700000000001</v>
      </c>
    </row>
    <row r="289" spans="1:9" x14ac:dyDescent="0.3">
      <c r="A289" s="99">
        <v>0.358819</v>
      </c>
      <c r="B289" s="99">
        <v>1.2214027999999999</v>
      </c>
      <c r="C289" s="100">
        <v>1062310</v>
      </c>
      <c r="D289" s="99">
        <v>0.443102</v>
      </c>
      <c r="E289" s="100">
        <v>176339</v>
      </c>
      <c r="F289" s="100">
        <v>160807</v>
      </c>
      <c r="G289" s="101" t="s">
        <v>122</v>
      </c>
      <c r="H289" s="101">
        <v>0.2</v>
      </c>
      <c r="I289" s="103">
        <v>168.857</v>
      </c>
    </row>
    <row r="290" spans="1:9" x14ac:dyDescent="0.3">
      <c r="A290" s="99">
        <v>0.34948600000000002</v>
      </c>
      <c r="B290" s="99">
        <v>1.2840254</v>
      </c>
      <c r="C290" s="100">
        <v>1076790</v>
      </c>
      <c r="D290" s="99">
        <v>0.42697099999999999</v>
      </c>
      <c r="E290" s="100">
        <v>166487</v>
      </c>
      <c r="F290" s="100">
        <v>153913</v>
      </c>
      <c r="G290" s="101" t="s">
        <v>122</v>
      </c>
      <c r="H290" s="101">
        <v>0.25</v>
      </c>
      <c r="I290" s="103">
        <v>170.214</v>
      </c>
    </row>
    <row r="291" spans="1:9" x14ac:dyDescent="0.3">
      <c r="A291" s="99">
        <v>0.34007999999999999</v>
      </c>
      <c r="B291" s="99">
        <v>1.3498588</v>
      </c>
      <c r="C291" s="100">
        <v>1093640</v>
      </c>
      <c r="D291" s="99">
        <v>0.41123799999999999</v>
      </c>
      <c r="E291" s="100">
        <v>157196</v>
      </c>
      <c r="F291" s="100">
        <v>145108</v>
      </c>
      <c r="G291" s="101" t="s">
        <v>122</v>
      </c>
      <c r="H291" s="101">
        <v>0.3</v>
      </c>
      <c r="I291" s="103">
        <v>171.74100000000001</v>
      </c>
    </row>
    <row r="292" spans="1:9" x14ac:dyDescent="0.3">
      <c r="A292" s="99">
        <v>0.330625</v>
      </c>
      <c r="B292" s="99">
        <v>1.4190674999999999</v>
      </c>
      <c r="C292" s="100">
        <v>1112900</v>
      </c>
      <c r="D292" s="99">
        <v>0.39591199999999999</v>
      </c>
      <c r="E292" s="100">
        <v>144893</v>
      </c>
      <c r="F292" s="100">
        <v>136111</v>
      </c>
      <c r="G292" s="101" t="s">
        <v>122</v>
      </c>
      <c r="H292" s="101">
        <v>0.35</v>
      </c>
      <c r="I292" s="103">
        <v>173.45099999999999</v>
      </c>
    </row>
    <row r="293" spans="1:9" x14ac:dyDescent="0.3">
      <c r="A293" s="99">
        <v>0.32112800000000002</v>
      </c>
      <c r="B293" s="99">
        <v>1.4918247</v>
      </c>
      <c r="C293" s="100">
        <v>1134750</v>
      </c>
      <c r="D293" s="99">
        <v>0.380996</v>
      </c>
      <c r="E293" s="100">
        <v>130647</v>
      </c>
      <c r="F293" s="100">
        <v>128364</v>
      </c>
      <c r="G293" s="101" t="s">
        <v>122</v>
      </c>
      <c r="H293" s="101">
        <v>0.4</v>
      </c>
      <c r="I293" s="103">
        <v>175.364</v>
      </c>
    </row>
    <row r="294" spans="1:9" x14ac:dyDescent="0.3">
      <c r="A294" s="99">
        <v>0.311614</v>
      </c>
      <c r="B294" s="99">
        <v>1.5683122</v>
      </c>
      <c r="C294" s="100">
        <v>1159300</v>
      </c>
      <c r="D294" s="99">
        <v>0.36652000000000001</v>
      </c>
      <c r="E294" s="100">
        <v>117584</v>
      </c>
      <c r="F294" s="100">
        <v>120652</v>
      </c>
      <c r="G294" s="101" t="s">
        <v>122</v>
      </c>
      <c r="H294" s="101">
        <v>0.45</v>
      </c>
      <c r="I294" s="103">
        <v>177.5</v>
      </c>
    </row>
    <row r="295" spans="1:9" x14ac:dyDescent="0.3">
      <c r="A295" s="99">
        <v>0.30210900000000002</v>
      </c>
      <c r="B295" s="99">
        <v>1.6487213000000001</v>
      </c>
      <c r="C295" s="100">
        <v>1186680</v>
      </c>
      <c r="D295" s="99">
        <v>0.35249999999999998</v>
      </c>
      <c r="E295" s="100">
        <v>105635</v>
      </c>
      <c r="F295" s="100">
        <v>113020</v>
      </c>
      <c r="G295" s="101" t="s">
        <v>122</v>
      </c>
      <c r="H295" s="101">
        <v>0.5</v>
      </c>
      <c r="I295" s="103">
        <v>179.87799999999999</v>
      </c>
    </row>
    <row r="296" spans="1:9" x14ac:dyDescent="0.3">
      <c r="A296" s="99">
        <v>0.46496999999999999</v>
      </c>
      <c r="B296" s="99">
        <v>0.60653069999999998</v>
      </c>
      <c r="C296" s="100">
        <v>1236320</v>
      </c>
      <c r="D296" s="99">
        <v>0.50204199999999999</v>
      </c>
      <c r="E296" s="100">
        <v>414337</v>
      </c>
      <c r="F296" s="100">
        <v>321386</v>
      </c>
      <c r="G296" s="101" t="s">
        <v>108</v>
      </c>
      <c r="H296" s="101">
        <v>-0.5</v>
      </c>
      <c r="I296" s="103">
        <v>650.09199999999998</v>
      </c>
    </row>
    <row r="297" spans="1:9" x14ac:dyDescent="0.3">
      <c r="A297" s="99">
        <v>0.45804400000000001</v>
      </c>
      <c r="B297" s="99">
        <v>0.63762819999999998</v>
      </c>
      <c r="C297" s="100">
        <v>1210130</v>
      </c>
      <c r="D297" s="99">
        <v>0.49225099999999999</v>
      </c>
      <c r="E297" s="100">
        <v>390619</v>
      </c>
      <c r="F297" s="100">
        <v>306500</v>
      </c>
      <c r="G297" s="101" t="s">
        <v>108</v>
      </c>
      <c r="H297" s="101">
        <v>-0.45</v>
      </c>
      <c r="I297" s="103">
        <v>649.18399999999997</v>
      </c>
    </row>
    <row r="298" spans="1:9" x14ac:dyDescent="0.3">
      <c r="A298" s="99">
        <v>0.45069300000000001</v>
      </c>
      <c r="B298" s="99">
        <v>0.67032000000000003</v>
      </c>
      <c r="C298" s="100">
        <v>1187350</v>
      </c>
      <c r="D298" s="99">
        <v>0.48158699999999999</v>
      </c>
      <c r="E298" s="100">
        <v>367910</v>
      </c>
      <c r="F298" s="100">
        <v>292224</v>
      </c>
      <c r="G298" s="101" t="s">
        <v>108</v>
      </c>
      <c r="H298" s="101">
        <v>-0.4</v>
      </c>
      <c r="I298" s="103">
        <v>648.35199999999998</v>
      </c>
    </row>
    <row r="299" spans="1:9" x14ac:dyDescent="0.3">
      <c r="A299" s="99">
        <v>0.44292500000000001</v>
      </c>
      <c r="B299" s="99">
        <v>0.70468810000000004</v>
      </c>
      <c r="C299" s="100">
        <v>1167860</v>
      </c>
      <c r="D299" s="99">
        <v>0.47018700000000002</v>
      </c>
      <c r="E299" s="100">
        <v>346197</v>
      </c>
      <c r="F299" s="100">
        <v>278532</v>
      </c>
      <c r="G299" s="101" t="s">
        <v>108</v>
      </c>
      <c r="H299" s="101">
        <v>-0.35</v>
      </c>
      <c r="I299" s="103">
        <v>647.61800000000005</v>
      </c>
    </row>
    <row r="300" spans="1:9" x14ac:dyDescent="0.3">
      <c r="A300" s="99">
        <v>0.434749</v>
      </c>
      <c r="B300" s="99">
        <v>0.74081819999999998</v>
      </c>
      <c r="C300" s="100">
        <v>1151580</v>
      </c>
      <c r="D300" s="99">
        <v>0.45818599999999998</v>
      </c>
      <c r="E300" s="100">
        <v>325461</v>
      </c>
      <c r="F300" s="100">
        <v>265400</v>
      </c>
      <c r="G300" s="101" t="s">
        <v>108</v>
      </c>
      <c r="H300" s="101">
        <v>-0.3</v>
      </c>
      <c r="I300" s="103">
        <v>647.00599999999997</v>
      </c>
    </row>
    <row r="301" spans="1:9" x14ac:dyDescent="0.3">
      <c r="A301" s="99">
        <v>0.42617899999999997</v>
      </c>
      <c r="B301" s="99">
        <v>0.77880079999999996</v>
      </c>
      <c r="C301" s="100">
        <v>1138470</v>
      </c>
      <c r="D301" s="99">
        <v>0.44576300000000002</v>
      </c>
      <c r="E301" s="100">
        <v>305682</v>
      </c>
      <c r="F301" s="100">
        <v>252806</v>
      </c>
      <c r="G301" s="101" t="s">
        <v>108</v>
      </c>
      <c r="H301" s="101">
        <v>-0.25</v>
      </c>
      <c r="I301" s="103">
        <v>646.53800000000001</v>
      </c>
    </row>
    <row r="302" spans="1:9" x14ac:dyDescent="0.3">
      <c r="A302" s="99">
        <v>0.41726200000000002</v>
      </c>
      <c r="B302" s="99">
        <v>0.81873079999999998</v>
      </c>
      <c r="C302" s="100">
        <v>1128250</v>
      </c>
      <c r="D302" s="99">
        <v>0.43359199999999998</v>
      </c>
      <c r="E302" s="100">
        <v>286872</v>
      </c>
      <c r="F302" s="100">
        <v>240768</v>
      </c>
      <c r="G302" s="101" t="s">
        <v>108</v>
      </c>
      <c r="H302" s="101">
        <v>-0.2</v>
      </c>
      <c r="I302" s="103">
        <v>646.24099999999999</v>
      </c>
    </row>
    <row r="303" spans="1:9" x14ac:dyDescent="0.3">
      <c r="A303" s="99">
        <v>0.40790599999999999</v>
      </c>
      <c r="B303" s="99">
        <v>0.86070800000000003</v>
      </c>
      <c r="C303" s="100">
        <v>1121750</v>
      </c>
      <c r="D303" s="99">
        <v>0.420408</v>
      </c>
      <c r="E303" s="100">
        <v>268896</v>
      </c>
      <c r="F303" s="100">
        <v>229137</v>
      </c>
      <c r="G303" s="101" t="s">
        <v>108</v>
      </c>
      <c r="H303" s="101">
        <v>-0.15</v>
      </c>
      <c r="I303" s="103">
        <v>646.14700000000005</v>
      </c>
    </row>
    <row r="304" spans="1:9" x14ac:dyDescent="0.3">
      <c r="A304" s="99">
        <v>0.39818100000000001</v>
      </c>
      <c r="B304" s="99">
        <v>0.90483740000000001</v>
      </c>
      <c r="C304" s="100">
        <v>1118650</v>
      </c>
      <c r="D304" s="99">
        <v>0.40690500000000002</v>
      </c>
      <c r="E304" s="100">
        <v>251790</v>
      </c>
      <c r="F304" s="100">
        <v>217960</v>
      </c>
      <c r="G304" s="101" t="s">
        <v>108</v>
      </c>
      <c r="H304" s="101">
        <v>-0.1</v>
      </c>
      <c r="I304" s="103">
        <v>646.28899999999999</v>
      </c>
    </row>
    <row r="305" spans="1:9" x14ac:dyDescent="0.3">
      <c r="A305" s="99">
        <v>0.3881</v>
      </c>
      <c r="B305" s="99">
        <v>0.9512294</v>
      </c>
      <c r="C305" s="100">
        <v>1119080</v>
      </c>
      <c r="D305" s="99">
        <v>0.39313999999999999</v>
      </c>
      <c r="E305" s="100">
        <v>235522</v>
      </c>
      <c r="F305" s="100">
        <v>207214</v>
      </c>
      <c r="G305" s="101" t="s">
        <v>108</v>
      </c>
      <c r="H305" s="101">
        <v>-0.05</v>
      </c>
      <c r="I305" s="103">
        <v>646.70500000000004</v>
      </c>
    </row>
    <row r="306" spans="1:9" x14ac:dyDescent="0.3">
      <c r="A306" s="99">
        <v>0.37767299999999998</v>
      </c>
      <c r="B306" s="99">
        <v>1</v>
      </c>
      <c r="C306" s="100">
        <v>1123240</v>
      </c>
      <c r="D306" s="99">
        <v>0.37918400000000002</v>
      </c>
      <c r="E306" s="100">
        <v>220064</v>
      </c>
      <c r="F306" s="100">
        <v>196877</v>
      </c>
      <c r="G306" s="101" t="s">
        <v>108</v>
      </c>
      <c r="H306" s="101">
        <v>0</v>
      </c>
      <c r="I306" s="103">
        <v>647.43499999999995</v>
      </c>
    </row>
    <row r="307" spans="1:9" x14ac:dyDescent="0.3">
      <c r="A307" s="99">
        <v>0.36691000000000001</v>
      </c>
      <c r="B307" s="99">
        <v>1.0512710999999999</v>
      </c>
      <c r="C307" s="100">
        <v>1131390</v>
      </c>
      <c r="D307" s="99">
        <v>0.36511300000000002</v>
      </c>
      <c r="E307" s="100">
        <v>205383</v>
      </c>
      <c r="F307" s="100">
        <v>186926</v>
      </c>
      <c r="G307" s="101" t="s">
        <v>108</v>
      </c>
      <c r="H307" s="101">
        <v>0.05</v>
      </c>
      <c r="I307" s="103">
        <v>648.52300000000002</v>
      </c>
    </row>
    <row r="308" spans="1:9" x14ac:dyDescent="0.3">
      <c r="A308" s="99">
        <v>0.35582799999999998</v>
      </c>
      <c r="B308" s="99">
        <v>1.1051709000000001</v>
      </c>
      <c r="C308" s="100">
        <v>1143740</v>
      </c>
      <c r="D308" s="99">
        <v>0.35098699999999999</v>
      </c>
      <c r="E308" s="100">
        <v>191453</v>
      </c>
      <c r="F308" s="100">
        <v>177344</v>
      </c>
      <c r="G308" s="101" t="s">
        <v>108</v>
      </c>
      <c r="H308" s="101">
        <v>0.1</v>
      </c>
      <c r="I308" s="103">
        <v>650.01800000000003</v>
      </c>
    </row>
    <row r="309" spans="1:9" x14ac:dyDescent="0.3">
      <c r="A309" s="99">
        <v>0.34444599999999997</v>
      </c>
      <c r="B309" s="99">
        <v>1.1618341999999999</v>
      </c>
      <c r="C309" s="100">
        <v>1160610</v>
      </c>
      <c r="D309" s="99">
        <v>0.33688000000000001</v>
      </c>
      <c r="E309" s="100">
        <v>178249</v>
      </c>
      <c r="F309" s="100">
        <v>168117</v>
      </c>
      <c r="G309" s="101" t="s">
        <v>108</v>
      </c>
      <c r="H309" s="101">
        <v>0.15</v>
      </c>
      <c r="I309" s="103">
        <v>651.97299999999996</v>
      </c>
    </row>
    <row r="310" spans="1:9" x14ac:dyDescent="0.3">
      <c r="A310" s="99">
        <v>0.33342100000000002</v>
      </c>
      <c r="B310" s="99">
        <v>1.2214027999999999</v>
      </c>
      <c r="C310" s="100">
        <v>1182230</v>
      </c>
      <c r="D310" s="99">
        <v>0.32369700000000001</v>
      </c>
      <c r="E310" s="100">
        <v>167017</v>
      </c>
      <c r="F310" s="100">
        <v>160137</v>
      </c>
      <c r="G310" s="101" t="s">
        <v>108</v>
      </c>
      <c r="H310" s="101">
        <v>0.2</v>
      </c>
      <c r="I310" s="103">
        <v>654.42499999999995</v>
      </c>
    </row>
    <row r="311" spans="1:9" x14ac:dyDescent="0.3">
      <c r="A311" s="99">
        <v>0.32340200000000002</v>
      </c>
      <c r="B311" s="99">
        <v>1.2840254</v>
      </c>
      <c r="C311" s="100">
        <v>1207310</v>
      </c>
      <c r="D311" s="99">
        <v>0.31223000000000001</v>
      </c>
      <c r="E311" s="100">
        <v>156498</v>
      </c>
      <c r="F311" s="100">
        <v>154449</v>
      </c>
      <c r="G311" s="101" t="s">
        <v>108</v>
      </c>
      <c r="H311" s="101">
        <v>0.25</v>
      </c>
      <c r="I311" s="103">
        <v>657.23800000000006</v>
      </c>
    </row>
    <row r="312" spans="1:9" x14ac:dyDescent="0.3">
      <c r="A312" s="99">
        <v>0.31337100000000001</v>
      </c>
      <c r="B312" s="99">
        <v>1.3498588</v>
      </c>
      <c r="C312" s="100">
        <v>1235470</v>
      </c>
      <c r="D312" s="99">
        <v>0.301068</v>
      </c>
      <c r="E312" s="100">
        <v>142205</v>
      </c>
      <c r="F312" s="100">
        <v>147649</v>
      </c>
      <c r="G312" s="101" t="s">
        <v>108</v>
      </c>
      <c r="H312" s="101">
        <v>0.3</v>
      </c>
      <c r="I312" s="103">
        <v>660.37900000000002</v>
      </c>
    </row>
    <row r="313" spans="1:9" x14ac:dyDescent="0.3">
      <c r="A313" s="99">
        <v>0.303346</v>
      </c>
      <c r="B313" s="99">
        <v>1.4190674999999999</v>
      </c>
      <c r="C313" s="100">
        <v>1266910</v>
      </c>
      <c r="D313" s="99">
        <v>0.290215</v>
      </c>
      <c r="E313" s="100">
        <v>128910</v>
      </c>
      <c r="F313" s="100">
        <v>139734</v>
      </c>
      <c r="G313" s="101" t="s">
        <v>108</v>
      </c>
      <c r="H313" s="101">
        <v>0.35</v>
      </c>
      <c r="I313" s="103">
        <v>663.88099999999997</v>
      </c>
    </row>
    <row r="314" spans="1:9" x14ac:dyDescent="0.3">
      <c r="A314" s="99">
        <v>0.3</v>
      </c>
      <c r="B314" s="99">
        <v>1.4918247</v>
      </c>
      <c r="C314" s="100">
        <v>1272290</v>
      </c>
      <c r="D314" s="99">
        <v>0.27985100000000002</v>
      </c>
      <c r="E314" s="100">
        <v>121283</v>
      </c>
      <c r="F314" s="100">
        <v>135043</v>
      </c>
      <c r="G314" s="101" t="s">
        <v>108</v>
      </c>
      <c r="H314" s="101">
        <v>0.4</v>
      </c>
      <c r="I314" s="103">
        <v>668.29399999999998</v>
      </c>
    </row>
    <row r="315" spans="1:9" x14ac:dyDescent="0.3">
      <c r="A315" s="99">
        <v>0.3</v>
      </c>
      <c r="B315" s="99">
        <v>1.5683122</v>
      </c>
      <c r="C315" s="100">
        <v>1274650</v>
      </c>
      <c r="D315" s="99">
        <v>0.28066000000000002</v>
      </c>
      <c r="E315" s="100">
        <v>116752</v>
      </c>
      <c r="F315" s="100">
        <v>131828</v>
      </c>
      <c r="G315" s="101" t="s">
        <v>108</v>
      </c>
      <c r="H315" s="101">
        <v>0.45</v>
      </c>
      <c r="I315" s="103">
        <v>674.34299999999996</v>
      </c>
    </row>
    <row r="316" spans="1:9" x14ac:dyDescent="0.3">
      <c r="A316" s="99">
        <v>0.3</v>
      </c>
      <c r="B316" s="99">
        <v>1.6487213000000001</v>
      </c>
      <c r="C316" s="100">
        <v>1277640</v>
      </c>
      <c r="D316" s="99">
        <v>0.28151199999999998</v>
      </c>
      <c r="E316" s="100">
        <v>112396</v>
      </c>
      <c r="F316" s="100">
        <v>128679</v>
      </c>
      <c r="G316" s="101" t="s">
        <v>108</v>
      </c>
      <c r="H316" s="101">
        <v>0.5</v>
      </c>
      <c r="I316" s="103">
        <v>682.40300000000002</v>
      </c>
    </row>
    <row r="317" spans="1:9" x14ac:dyDescent="0.3">
      <c r="A317" s="99">
        <v>0.47548200000000002</v>
      </c>
      <c r="B317" s="99">
        <v>0.60653069999999998</v>
      </c>
      <c r="C317" s="100">
        <v>1480800</v>
      </c>
      <c r="D317" s="99">
        <v>0.88280999999999998</v>
      </c>
      <c r="E317" s="100">
        <v>404303</v>
      </c>
      <c r="F317" s="100">
        <v>291336</v>
      </c>
      <c r="G317" s="101" t="s">
        <v>158</v>
      </c>
      <c r="H317" s="101">
        <v>-0.5</v>
      </c>
      <c r="I317" s="103">
        <v>322.80399999999997</v>
      </c>
    </row>
    <row r="318" spans="1:9" x14ac:dyDescent="0.3">
      <c r="A318" s="99">
        <v>0.46907900000000002</v>
      </c>
      <c r="B318" s="99">
        <v>0.63762819999999998</v>
      </c>
      <c r="C318" s="100">
        <v>1451320</v>
      </c>
      <c r="D318" s="99">
        <v>0.85994199999999998</v>
      </c>
      <c r="E318" s="100">
        <v>379754</v>
      </c>
      <c r="F318" s="100">
        <v>277544</v>
      </c>
      <c r="G318" s="101" t="s">
        <v>158</v>
      </c>
      <c r="H318" s="101">
        <v>-0.45</v>
      </c>
      <c r="I318" s="103">
        <v>321.95499999999998</v>
      </c>
    </row>
    <row r="319" spans="1:9" x14ac:dyDescent="0.3">
      <c r="A319" s="99">
        <v>0.46239999999999998</v>
      </c>
      <c r="B319" s="99">
        <v>0.67032000000000003</v>
      </c>
      <c r="C319" s="100">
        <v>1424890</v>
      </c>
      <c r="D319" s="99">
        <v>0.83657599999999999</v>
      </c>
      <c r="E319" s="100">
        <v>356478</v>
      </c>
      <c r="F319" s="100">
        <v>264385</v>
      </c>
      <c r="G319" s="101" t="s">
        <v>158</v>
      </c>
      <c r="H319" s="101">
        <v>-0.4</v>
      </c>
      <c r="I319" s="103">
        <v>321.21100000000001</v>
      </c>
    </row>
    <row r="320" spans="1:9" x14ac:dyDescent="0.3">
      <c r="A320" s="99">
        <v>0.45543800000000001</v>
      </c>
      <c r="B320" s="99">
        <v>0.70468810000000004</v>
      </c>
      <c r="C320" s="100">
        <v>1401480</v>
      </c>
      <c r="D320" s="99">
        <v>0.81277100000000002</v>
      </c>
      <c r="E320" s="100">
        <v>334420</v>
      </c>
      <c r="F320" s="100">
        <v>251823</v>
      </c>
      <c r="G320" s="101" t="s">
        <v>158</v>
      </c>
      <c r="H320" s="101">
        <v>-0.35</v>
      </c>
      <c r="I320" s="103">
        <v>320.589</v>
      </c>
    </row>
    <row r="321" spans="1:9" x14ac:dyDescent="0.3">
      <c r="A321" s="99">
        <v>0.44818999999999998</v>
      </c>
      <c r="B321" s="99">
        <v>0.74081819999999998</v>
      </c>
      <c r="C321" s="100">
        <v>1381080</v>
      </c>
      <c r="D321" s="99">
        <v>0.78858300000000003</v>
      </c>
      <c r="E321" s="100">
        <v>313526</v>
      </c>
      <c r="F321" s="100">
        <v>239827</v>
      </c>
      <c r="G321" s="101" t="s">
        <v>158</v>
      </c>
      <c r="H321" s="101">
        <v>-0.3</v>
      </c>
      <c r="I321" s="103">
        <v>320.10700000000003</v>
      </c>
    </row>
    <row r="322" spans="1:9" x14ac:dyDescent="0.3">
      <c r="A322" s="99">
        <v>0.44065199999999999</v>
      </c>
      <c r="B322" s="99">
        <v>0.77880079999999996</v>
      </c>
      <c r="C322" s="100">
        <v>1363680</v>
      </c>
      <c r="D322" s="99">
        <v>0.76407899999999995</v>
      </c>
      <c r="E322" s="100">
        <v>293744</v>
      </c>
      <c r="F322" s="100">
        <v>227672</v>
      </c>
      <c r="G322" s="101" t="s">
        <v>158</v>
      </c>
      <c r="H322" s="101">
        <v>-0.25</v>
      </c>
      <c r="I322" s="103">
        <v>319.786</v>
      </c>
    </row>
    <row r="323" spans="1:9" x14ac:dyDescent="0.3">
      <c r="A323" s="99">
        <v>0.43282300000000001</v>
      </c>
      <c r="B323" s="99">
        <v>0.81873079999999998</v>
      </c>
      <c r="C323" s="100">
        <v>1349300</v>
      </c>
      <c r="D323" s="99">
        <v>0.73933499999999996</v>
      </c>
      <c r="E323" s="100">
        <v>275029</v>
      </c>
      <c r="F323" s="100">
        <v>213688</v>
      </c>
      <c r="G323" s="101" t="s">
        <v>158</v>
      </c>
      <c r="H323" s="101">
        <v>-0.2</v>
      </c>
      <c r="I323" s="103">
        <v>319.64699999999999</v>
      </c>
    </row>
    <row r="324" spans="1:9" x14ac:dyDescent="0.3">
      <c r="A324" s="99">
        <v>0.43248300000000001</v>
      </c>
      <c r="B324" s="99">
        <v>0.86070800000000003</v>
      </c>
      <c r="C324" s="100">
        <v>1382410</v>
      </c>
      <c r="D324" s="99">
        <v>0.74239699999999997</v>
      </c>
      <c r="E324" s="100">
        <v>292695</v>
      </c>
      <c r="F324" s="100">
        <v>229129</v>
      </c>
      <c r="G324" s="101" t="s">
        <v>158</v>
      </c>
      <c r="H324" s="101">
        <v>-0.15</v>
      </c>
      <c r="I324" s="103">
        <v>318.274</v>
      </c>
    </row>
    <row r="325" spans="1:9" x14ac:dyDescent="0.3">
      <c r="A325" s="99">
        <v>0.42632199999999998</v>
      </c>
      <c r="B325" s="99">
        <v>0.90483740000000001</v>
      </c>
      <c r="C325" s="100">
        <v>1377270</v>
      </c>
      <c r="D325" s="99">
        <v>0.72432300000000005</v>
      </c>
      <c r="E325" s="100">
        <v>281378</v>
      </c>
      <c r="F325" s="100">
        <v>221771</v>
      </c>
      <c r="G325" s="101" t="s">
        <v>158</v>
      </c>
      <c r="H325" s="101">
        <v>-0.1</v>
      </c>
      <c r="I325" s="103">
        <v>317.85500000000002</v>
      </c>
    </row>
    <row r="326" spans="1:9" x14ac:dyDescent="0.3">
      <c r="A326" s="99">
        <v>0.42013400000000001</v>
      </c>
      <c r="B326" s="99">
        <v>0.9512294</v>
      </c>
      <c r="C326" s="100">
        <v>1373380</v>
      </c>
      <c r="D326" s="99">
        <v>0.70660500000000004</v>
      </c>
      <c r="E326" s="100">
        <v>270610</v>
      </c>
      <c r="F326" s="100">
        <v>213906</v>
      </c>
      <c r="G326" s="101" t="s">
        <v>158</v>
      </c>
      <c r="H326" s="101">
        <v>-0.05</v>
      </c>
      <c r="I326" s="103">
        <v>317.49799999999999</v>
      </c>
    </row>
    <row r="327" spans="1:9" x14ac:dyDescent="0.3">
      <c r="A327" s="99">
        <v>0.41392499999999999</v>
      </c>
      <c r="B327" s="99">
        <v>1</v>
      </c>
      <c r="C327" s="100">
        <v>1370690</v>
      </c>
      <c r="D327" s="99">
        <v>0.689249</v>
      </c>
      <c r="E327" s="100">
        <v>260357</v>
      </c>
      <c r="F327" s="100">
        <v>206285</v>
      </c>
      <c r="G327" s="101" t="s">
        <v>158</v>
      </c>
      <c r="H327" s="101">
        <v>0</v>
      </c>
      <c r="I327" s="103">
        <v>317.20800000000003</v>
      </c>
    </row>
    <row r="328" spans="1:9" x14ac:dyDescent="0.3">
      <c r="A328" s="99">
        <v>0.40770000000000001</v>
      </c>
      <c r="B328" s="99">
        <v>1.0512710999999999</v>
      </c>
      <c r="C328" s="100">
        <v>1369160</v>
      </c>
      <c r="D328" s="99">
        <v>0.67225999999999997</v>
      </c>
      <c r="E328" s="100">
        <v>250589</v>
      </c>
      <c r="F328" s="100">
        <v>198897</v>
      </c>
      <c r="G328" s="101" t="s">
        <v>158</v>
      </c>
      <c r="H328" s="101">
        <v>0.05</v>
      </c>
      <c r="I328" s="103">
        <v>316.98700000000002</v>
      </c>
    </row>
    <row r="329" spans="1:9" x14ac:dyDescent="0.3">
      <c r="A329" s="99">
        <v>0.40146500000000002</v>
      </c>
      <c r="B329" s="99">
        <v>1.1051709000000001</v>
      </c>
      <c r="C329" s="100">
        <v>1368760</v>
      </c>
      <c r="D329" s="99">
        <v>0.65564100000000003</v>
      </c>
      <c r="E329" s="100">
        <v>241279</v>
      </c>
      <c r="F329" s="100">
        <v>191733</v>
      </c>
      <c r="G329" s="101" t="s">
        <v>158</v>
      </c>
      <c r="H329" s="101">
        <v>0.1</v>
      </c>
      <c r="I329" s="103">
        <v>316.83800000000002</v>
      </c>
    </row>
    <row r="330" spans="1:9" x14ac:dyDescent="0.3">
      <c r="A330" s="99">
        <v>0.39522499999999999</v>
      </c>
      <c r="B330" s="99">
        <v>1.1618341999999999</v>
      </c>
      <c r="C330" s="100">
        <v>1369460</v>
      </c>
      <c r="D330" s="99">
        <v>0.63939599999999996</v>
      </c>
      <c r="E330" s="100">
        <v>232401</v>
      </c>
      <c r="F330" s="100">
        <v>184786</v>
      </c>
      <c r="G330" s="101" t="s">
        <v>158</v>
      </c>
      <c r="H330" s="101">
        <v>0.15</v>
      </c>
      <c r="I330" s="103">
        <v>316.76600000000002</v>
      </c>
    </row>
    <row r="331" spans="1:9" x14ac:dyDescent="0.3">
      <c r="A331" s="99">
        <v>0.388988</v>
      </c>
      <c r="B331" s="99">
        <v>1.2214027999999999</v>
      </c>
      <c r="C331" s="100">
        <v>1371230</v>
      </c>
      <c r="D331" s="99">
        <v>0.62352399999999997</v>
      </c>
      <c r="E331" s="100">
        <v>223931</v>
      </c>
      <c r="F331" s="100">
        <v>178048</v>
      </c>
      <c r="G331" s="101" t="s">
        <v>158</v>
      </c>
      <c r="H331" s="101">
        <v>0.2</v>
      </c>
      <c r="I331" s="103">
        <v>316.77300000000002</v>
      </c>
    </row>
    <row r="332" spans="1:9" x14ac:dyDescent="0.3">
      <c r="A332" s="99">
        <v>0.38275900000000002</v>
      </c>
      <c r="B332" s="99">
        <v>1.2840254</v>
      </c>
      <c r="C332" s="100">
        <v>1374040</v>
      </c>
      <c r="D332" s="99">
        <v>0.60803200000000002</v>
      </c>
      <c r="E332" s="100">
        <v>215851</v>
      </c>
      <c r="F332" s="100">
        <v>171517</v>
      </c>
      <c r="G332" s="101" t="s">
        <v>158</v>
      </c>
      <c r="H332" s="101">
        <v>0.25</v>
      </c>
      <c r="I332" s="103">
        <v>316.86200000000002</v>
      </c>
    </row>
    <row r="333" spans="1:9" x14ac:dyDescent="0.3">
      <c r="A333" s="99">
        <v>0.37654599999999999</v>
      </c>
      <c r="B333" s="99">
        <v>1.3498588</v>
      </c>
      <c r="C333" s="100">
        <v>1377860</v>
      </c>
      <c r="D333" s="99">
        <v>0.59292699999999998</v>
      </c>
      <c r="E333" s="100">
        <v>208140</v>
      </c>
      <c r="F333" s="100">
        <v>165187</v>
      </c>
      <c r="G333" s="101" t="s">
        <v>158</v>
      </c>
      <c r="H333" s="101">
        <v>0.3</v>
      </c>
      <c r="I333" s="103">
        <v>317.03800000000001</v>
      </c>
    </row>
    <row r="334" spans="1:9" x14ac:dyDescent="0.3">
      <c r="A334" s="99">
        <v>0.37035600000000002</v>
      </c>
      <c r="B334" s="99">
        <v>1.4190674999999999</v>
      </c>
      <c r="C334" s="100">
        <v>1382670</v>
      </c>
      <c r="D334" s="99">
        <v>0.57821100000000003</v>
      </c>
      <c r="E334" s="100">
        <v>197982</v>
      </c>
      <c r="F334" s="100">
        <v>160287</v>
      </c>
      <c r="G334" s="101" t="s">
        <v>158</v>
      </c>
      <c r="H334" s="101">
        <v>0.35</v>
      </c>
      <c r="I334" s="103">
        <v>317.30200000000002</v>
      </c>
    </row>
    <row r="335" spans="1:9" x14ac:dyDescent="0.3">
      <c r="A335" s="99">
        <v>0.36419400000000002</v>
      </c>
      <c r="B335" s="99">
        <v>1.4918247</v>
      </c>
      <c r="C335" s="100">
        <v>1388440</v>
      </c>
      <c r="D335" s="99">
        <v>0.56388199999999999</v>
      </c>
      <c r="E335" s="100">
        <v>187442</v>
      </c>
      <c r="F335" s="100">
        <v>155838</v>
      </c>
      <c r="G335" s="101" t="s">
        <v>158</v>
      </c>
      <c r="H335" s="101">
        <v>0.4</v>
      </c>
      <c r="I335" s="103">
        <v>317.65899999999999</v>
      </c>
    </row>
    <row r="336" spans="1:9" x14ac:dyDescent="0.3">
      <c r="A336" s="99">
        <v>0.35806100000000002</v>
      </c>
      <c r="B336" s="99">
        <v>1.5683122</v>
      </c>
      <c r="C336" s="100">
        <v>1395150</v>
      </c>
      <c r="D336" s="99">
        <v>0.549925</v>
      </c>
      <c r="E336" s="100">
        <v>177446</v>
      </c>
      <c r="F336" s="100">
        <v>151404</v>
      </c>
      <c r="G336" s="101" t="s">
        <v>158</v>
      </c>
      <c r="H336" s="101">
        <v>0.45</v>
      </c>
      <c r="I336" s="103">
        <v>318.11099999999999</v>
      </c>
    </row>
    <row r="337" spans="1:9" x14ac:dyDescent="0.3">
      <c r="A337" s="99">
        <v>0.35196</v>
      </c>
      <c r="B337" s="99">
        <v>1.6487213000000001</v>
      </c>
      <c r="C337" s="100">
        <v>1402770</v>
      </c>
      <c r="D337" s="99">
        <v>0.53633200000000003</v>
      </c>
      <c r="E337" s="100">
        <v>167960</v>
      </c>
      <c r="F337" s="100">
        <v>146987</v>
      </c>
      <c r="G337" s="101" t="s">
        <v>158</v>
      </c>
      <c r="H337" s="101">
        <v>0.5</v>
      </c>
      <c r="I337" s="103">
        <v>318.66199999999998</v>
      </c>
    </row>
    <row r="338" spans="1:9" x14ac:dyDescent="0.3">
      <c r="A338" s="99">
        <v>0.46610499999999999</v>
      </c>
      <c r="B338" s="99">
        <v>0.60653069999999998</v>
      </c>
      <c r="C338" s="100">
        <v>1285650</v>
      </c>
      <c r="D338" s="99">
        <v>0.66913299999999998</v>
      </c>
      <c r="E338" s="100">
        <v>428752</v>
      </c>
      <c r="F338" s="100">
        <v>326545</v>
      </c>
      <c r="G338" s="101" t="s">
        <v>159</v>
      </c>
      <c r="H338" s="101">
        <v>-0.5</v>
      </c>
      <c r="I338" s="103">
        <v>294.84199999999998</v>
      </c>
    </row>
    <row r="339" spans="1:9" x14ac:dyDescent="0.3">
      <c r="A339" s="99">
        <v>0.46062500000000001</v>
      </c>
      <c r="B339" s="99">
        <v>0.63762819999999998</v>
      </c>
      <c r="C339" s="100">
        <v>1256550</v>
      </c>
      <c r="D339" s="99">
        <v>0.65471999999999997</v>
      </c>
      <c r="E339" s="100">
        <v>403627</v>
      </c>
      <c r="F339" s="100">
        <v>311090</v>
      </c>
      <c r="G339" s="101" t="s">
        <v>159</v>
      </c>
      <c r="H339" s="101">
        <v>-0.45</v>
      </c>
      <c r="I339" s="103">
        <v>294.601</v>
      </c>
    </row>
    <row r="340" spans="1:9" x14ac:dyDescent="0.3">
      <c r="A340" s="99">
        <v>0.45496900000000001</v>
      </c>
      <c r="B340" s="99">
        <v>0.67032000000000003</v>
      </c>
      <c r="C340" s="100">
        <v>1229130</v>
      </c>
      <c r="D340" s="99">
        <v>0.640517</v>
      </c>
      <c r="E340" s="100">
        <v>379951</v>
      </c>
      <c r="F340" s="100">
        <v>296372</v>
      </c>
      <c r="G340" s="101" t="s">
        <v>159</v>
      </c>
      <c r="H340" s="101">
        <v>-0.4</v>
      </c>
      <c r="I340" s="103">
        <v>294.42500000000001</v>
      </c>
    </row>
    <row r="341" spans="1:9" x14ac:dyDescent="0.3">
      <c r="A341" s="99">
        <v>0.45283200000000001</v>
      </c>
      <c r="B341" s="99">
        <v>0.70468810000000004</v>
      </c>
      <c r="C341" s="100">
        <v>1190590</v>
      </c>
      <c r="D341" s="99">
        <v>0.653474</v>
      </c>
      <c r="E341" s="100">
        <v>364916</v>
      </c>
      <c r="F341" s="100">
        <v>283287</v>
      </c>
      <c r="G341" s="101" t="s">
        <v>159</v>
      </c>
      <c r="H341" s="101">
        <v>-0.35</v>
      </c>
      <c r="I341" s="103">
        <v>294.24299999999999</v>
      </c>
    </row>
    <row r="342" spans="1:9" x14ac:dyDescent="0.3">
      <c r="A342" s="99">
        <v>0.44670500000000002</v>
      </c>
      <c r="B342" s="99">
        <v>0.74081819999999998</v>
      </c>
      <c r="C342" s="100">
        <v>1165360</v>
      </c>
      <c r="D342" s="99">
        <v>0.63952699999999996</v>
      </c>
      <c r="E342" s="100">
        <v>343731</v>
      </c>
      <c r="F342" s="100">
        <v>270034</v>
      </c>
      <c r="G342" s="101" t="s">
        <v>159</v>
      </c>
      <c r="H342" s="101">
        <v>-0.3</v>
      </c>
      <c r="I342" s="103">
        <v>294.28399999999999</v>
      </c>
    </row>
    <row r="343" spans="1:9" x14ac:dyDescent="0.3">
      <c r="A343" s="99">
        <v>0.43663000000000002</v>
      </c>
      <c r="B343" s="99">
        <v>0.77880079999999996</v>
      </c>
      <c r="C343" s="100">
        <v>1156590</v>
      </c>
      <c r="D343" s="99">
        <v>0.59932600000000003</v>
      </c>
      <c r="E343" s="100">
        <v>316769</v>
      </c>
      <c r="F343" s="100">
        <v>256250</v>
      </c>
      <c r="G343" s="101" t="s">
        <v>159</v>
      </c>
      <c r="H343" s="101">
        <v>-0.25</v>
      </c>
      <c r="I343" s="103">
        <v>294.339</v>
      </c>
    </row>
    <row r="344" spans="1:9" x14ac:dyDescent="0.3">
      <c r="A344" s="99">
        <v>0.429954</v>
      </c>
      <c r="B344" s="99">
        <v>0.81873079999999998</v>
      </c>
      <c r="C344" s="100">
        <v>1135630</v>
      </c>
      <c r="D344" s="99">
        <v>0.58603899999999998</v>
      </c>
      <c r="E344" s="100">
        <v>298051</v>
      </c>
      <c r="F344" s="100">
        <v>244101</v>
      </c>
      <c r="G344" s="101" t="s">
        <v>159</v>
      </c>
      <c r="H344" s="101">
        <v>-0.2</v>
      </c>
      <c r="I344" s="103">
        <v>294.48099999999999</v>
      </c>
    </row>
    <row r="345" spans="1:9" x14ac:dyDescent="0.3">
      <c r="A345" s="99">
        <v>0.422962</v>
      </c>
      <c r="B345" s="99">
        <v>0.86070800000000003</v>
      </c>
      <c r="C345" s="100">
        <v>1116210</v>
      </c>
      <c r="D345" s="99">
        <v>0.57301000000000002</v>
      </c>
      <c r="E345" s="100">
        <v>280402</v>
      </c>
      <c r="F345" s="100">
        <v>232520</v>
      </c>
      <c r="G345" s="101" t="s">
        <v>159</v>
      </c>
      <c r="H345" s="101">
        <v>-0.15</v>
      </c>
      <c r="I345" s="103">
        <v>294.721</v>
      </c>
    </row>
    <row r="346" spans="1:9" x14ac:dyDescent="0.3">
      <c r="A346" s="99">
        <v>0.41564400000000001</v>
      </c>
      <c r="B346" s="99">
        <v>0.90483740000000001</v>
      </c>
      <c r="C346" s="100">
        <v>1098260</v>
      </c>
      <c r="D346" s="99">
        <v>0.56028199999999995</v>
      </c>
      <c r="E346" s="100">
        <v>263774</v>
      </c>
      <c r="F346" s="100">
        <v>221483</v>
      </c>
      <c r="G346" s="101" t="s">
        <v>159</v>
      </c>
      <c r="H346" s="101">
        <v>-0.1</v>
      </c>
      <c r="I346" s="103">
        <v>295.07</v>
      </c>
    </row>
    <row r="347" spans="1:9" x14ac:dyDescent="0.3">
      <c r="A347" s="99">
        <v>0.40797699999999998</v>
      </c>
      <c r="B347" s="99">
        <v>0.9512294</v>
      </c>
      <c r="C347" s="100">
        <v>1081850</v>
      </c>
      <c r="D347" s="99">
        <v>0.54784100000000002</v>
      </c>
      <c r="E347" s="100">
        <v>248098</v>
      </c>
      <c r="F347" s="100">
        <v>210959</v>
      </c>
      <c r="G347" s="101" t="s">
        <v>159</v>
      </c>
      <c r="H347" s="101">
        <v>-0.05</v>
      </c>
      <c r="I347" s="103">
        <v>295.53500000000003</v>
      </c>
    </row>
    <row r="348" spans="1:9" x14ac:dyDescent="0.3">
      <c r="A348" s="99">
        <v>0.39993899999999999</v>
      </c>
      <c r="B348" s="99">
        <v>1</v>
      </c>
      <c r="C348" s="100">
        <v>1067210</v>
      </c>
      <c r="D348" s="99">
        <v>0.53559699999999999</v>
      </c>
      <c r="E348" s="100">
        <v>233283</v>
      </c>
      <c r="F348" s="100">
        <v>200905</v>
      </c>
      <c r="G348" s="101" t="s">
        <v>159</v>
      </c>
      <c r="H348" s="101">
        <v>0</v>
      </c>
      <c r="I348" s="103">
        <v>296.12700000000001</v>
      </c>
    </row>
    <row r="349" spans="1:9" x14ac:dyDescent="0.3">
      <c r="A349" s="99">
        <v>0.39152599999999999</v>
      </c>
      <c r="B349" s="99">
        <v>1.0512710999999999</v>
      </c>
      <c r="C349" s="100">
        <v>1054790</v>
      </c>
      <c r="D349" s="99">
        <v>0.52338200000000001</v>
      </c>
      <c r="E349" s="100">
        <v>219244</v>
      </c>
      <c r="F349" s="100">
        <v>191285</v>
      </c>
      <c r="G349" s="101" t="s">
        <v>159</v>
      </c>
      <c r="H349" s="101">
        <v>0.05</v>
      </c>
      <c r="I349" s="103">
        <v>296.85300000000001</v>
      </c>
    </row>
    <row r="350" spans="1:9" x14ac:dyDescent="0.3">
      <c r="A350" s="99">
        <v>0.382741</v>
      </c>
      <c r="B350" s="99">
        <v>1.1051709000000001</v>
      </c>
      <c r="C350" s="100">
        <v>1045060</v>
      </c>
      <c r="D350" s="99">
        <v>0.51099499999999998</v>
      </c>
      <c r="E350" s="100">
        <v>205894</v>
      </c>
      <c r="F350" s="100">
        <v>182058</v>
      </c>
      <c r="G350" s="101" t="s">
        <v>159</v>
      </c>
      <c r="H350" s="101">
        <v>0.1</v>
      </c>
      <c r="I350" s="103">
        <v>297.72399999999999</v>
      </c>
    </row>
    <row r="351" spans="1:9" x14ac:dyDescent="0.3">
      <c r="A351" s="99">
        <v>0.37357800000000002</v>
      </c>
      <c r="B351" s="99">
        <v>1.1618341999999999</v>
      </c>
      <c r="C351" s="100">
        <v>1038440</v>
      </c>
      <c r="D351" s="99">
        <v>0.498253</v>
      </c>
      <c r="E351" s="100">
        <v>193155</v>
      </c>
      <c r="F351" s="100">
        <v>173183</v>
      </c>
      <c r="G351" s="101" t="s">
        <v>159</v>
      </c>
      <c r="H351" s="101">
        <v>0.15</v>
      </c>
      <c r="I351" s="103">
        <v>298.75200000000001</v>
      </c>
    </row>
    <row r="352" spans="1:9" x14ac:dyDescent="0.3">
      <c r="A352" s="99">
        <v>0.36403099999999999</v>
      </c>
      <c r="B352" s="99">
        <v>1.2214027999999999</v>
      </c>
      <c r="C352" s="100">
        <v>1035200</v>
      </c>
      <c r="D352" s="99">
        <v>0.48505999999999999</v>
      </c>
      <c r="E352" s="100">
        <v>180977</v>
      </c>
      <c r="F352" s="100">
        <v>164630</v>
      </c>
      <c r="G352" s="101" t="s">
        <v>159</v>
      </c>
      <c r="H352" s="101">
        <v>0.2</v>
      </c>
      <c r="I352" s="103">
        <v>299.94799999999998</v>
      </c>
    </row>
    <row r="353" spans="1:11" x14ac:dyDescent="0.3">
      <c r="A353" s="99">
        <v>0.35408899999999999</v>
      </c>
      <c r="B353" s="99">
        <v>1.2840254</v>
      </c>
      <c r="C353" s="100">
        <v>1035640</v>
      </c>
      <c r="D353" s="99">
        <v>0.47133799999999998</v>
      </c>
      <c r="E353" s="100">
        <v>169319</v>
      </c>
      <c r="F353" s="100">
        <v>154241</v>
      </c>
      <c r="G353" s="101" t="s">
        <v>159</v>
      </c>
      <c r="H353" s="101">
        <v>0.25</v>
      </c>
      <c r="I353" s="103">
        <v>301.32400000000001</v>
      </c>
    </row>
    <row r="354" spans="1:11" x14ac:dyDescent="0.3">
      <c r="A354" s="99">
        <v>0.34373199999999998</v>
      </c>
      <c r="B354" s="99">
        <v>1.3498588</v>
      </c>
      <c r="C354" s="100">
        <v>1040200</v>
      </c>
      <c r="D354" s="99">
        <v>0.45698</v>
      </c>
      <c r="E354" s="100">
        <v>157339</v>
      </c>
      <c r="F354" s="100">
        <v>142300</v>
      </c>
      <c r="G354" s="101" t="s">
        <v>159</v>
      </c>
      <c r="H354" s="101">
        <v>0.3</v>
      </c>
      <c r="I354" s="103">
        <v>302.89100000000002</v>
      </c>
    </row>
    <row r="355" spans="1:11" x14ac:dyDescent="0.3">
      <c r="A355" s="99">
        <v>0.33293499999999998</v>
      </c>
      <c r="B355" s="99">
        <v>1.4190674999999999</v>
      </c>
      <c r="C355" s="100">
        <v>1049620</v>
      </c>
      <c r="D355" s="99">
        <v>0.44176399999999999</v>
      </c>
      <c r="E355" s="100">
        <v>139337</v>
      </c>
      <c r="F355" s="100">
        <v>133262</v>
      </c>
      <c r="G355" s="101" t="s">
        <v>159</v>
      </c>
      <c r="H355" s="101">
        <v>0.35</v>
      </c>
      <c r="I355" s="103">
        <v>304.65899999999999</v>
      </c>
    </row>
    <row r="356" spans="1:11" x14ac:dyDescent="0.3">
      <c r="A356" s="99">
        <v>0.32168799999999997</v>
      </c>
      <c r="B356" s="99">
        <v>1.4918247</v>
      </c>
      <c r="C356" s="100">
        <v>1065020</v>
      </c>
      <c r="D356" s="99">
        <v>0.42537900000000001</v>
      </c>
      <c r="E356" s="100">
        <v>122344</v>
      </c>
      <c r="F356" s="100">
        <v>123976</v>
      </c>
      <c r="G356" s="101" t="s">
        <v>159</v>
      </c>
      <c r="H356" s="101">
        <v>0.4</v>
      </c>
      <c r="I356" s="103">
        <v>306.63400000000001</v>
      </c>
    </row>
    <row r="357" spans="1:11" x14ac:dyDescent="0.3">
      <c r="A357" s="99">
        <v>0.309998</v>
      </c>
      <c r="B357" s="99">
        <v>1.5683122</v>
      </c>
      <c r="C357" s="100">
        <v>1087540</v>
      </c>
      <c r="D357" s="99">
        <v>0.40764899999999998</v>
      </c>
      <c r="E357" s="100">
        <v>106344</v>
      </c>
      <c r="F357" s="100">
        <v>114417</v>
      </c>
      <c r="G357" s="101" t="s">
        <v>159</v>
      </c>
      <c r="H357" s="101">
        <v>0.45</v>
      </c>
      <c r="I357" s="103">
        <v>308.83699999999999</v>
      </c>
    </row>
    <row r="358" spans="1:11" x14ac:dyDescent="0.3">
      <c r="A358" s="99">
        <v>0.3</v>
      </c>
      <c r="B358" s="99">
        <v>1.6487213000000001</v>
      </c>
      <c r="C358" s="100">
        <v>1112250</v>
      </c>
      <c r="D358" s="99">
        <v>0.391706</v>
      </c>
      <c r="E358" s="100">
        <v>92421.3</v>
      </c>
      <c r="F358" s="100">
        <v>105164</v>
      </c>
      <c r="G358" s="101" t="s">
        <v>159</v>
      </c>
      <c r="H358" s="101">
        <v>0.5</v>
      </c>
      <c r="I358" s="103">
        <v>311.30500000000001</v>
      </c>
    </row>
    <row r="359" spans="1:11" x14ac:dyDescent="0.3">
      <c r="A359" s="99">
        <v>0.45739999999999997</v>
      </c>
      <c r="B359" s="99">
        <v>0.60653069999999998</v>
      </c>
      <c r="C359" s="100">
        <v>1362290</v>
      </c>
      <c r="D359" s="99">
        <v>0.499774</v>
      </c>
      <c r="E359" s="100">
        <v>430441</v>
      </c>
      <c r="F359" s="100">
        <v>330460</v>
      </c>
      <c r="G359" s="101" t="s">
        <v>110</v>
      </c>
      <c r="H359" s="101">
        <v>-0.5</v>
      </c>
      <c r="I359" s="103">
        <v>291.75799999999998</v>
      </c>
      <c r="K359" s="28"/>
    </row>
    <row r="360" spans="1:11" x14ac:dyDescent="0.3">
      <c r="A360" s="99">
        <v>0.46061299999999999</v>
      </c>
      <c r="B360" s="99">
        <v>0.63762819999999998</v>
      </c>
      <c r="C360" s="100">
        <v>1265120</v>
      </c>
      <c r="D360" s="99">
        <v>0.52341099999999996</v>
      </c>
      <c r="E360" s="100">
        <v>403207</v>
      </c>
      <c r="F360" s="100">
        <v>311073</v>
      </c>
      <c r="G360" s="101" t="s">
        <v>110</v>
      </c>
      <c r="H360" s="101">
        <v>-0.45</v>
      </c>
      <c r="I360" s="103">
        <v>294.35000000000002</v>
      </c>
      <c r="K360" s="28"/>
    </row>
    <row r="361" spans="1:11" x14ac:dyDescent="0.3">
      <c r="A361" s="99">
        <v>0.45495200000000002</v>
      </c>
      <c r="B361" s="99">
        <v>0.67032000000000003</v>
      </c>
      <c r="C361" s="100">
        <v>1237880</v>
      </c>
      <c r="D361" s="99">
        <v>0.51234199999999996</v>
      </c>
      <c r="E361" s="100">
        <v>379475</v>
      </c>
      <c r="F361" s="100">
        <v>296333</v>
      </c>
      <c r="G361" s="101" t="s">
        <v>110</v>
      </c>
      <c r="H361" s="101">
        <v>-0.4</v>
      </c>
      <c r="I361" s="103">
        <v>294.17200000000003</v>
      </c>
      <c r="K361" s="28"/>
    </row>
    <row r="362" spans="1:11" x14ac:dyDescent="0.3">
      <c r="A362" s="99">
        <v>0.45284999999999997</v>
      </c>
      <c r="B362" s="99">
        <v>0.70468810000000004</v>
      </c>
      <c r="C362" s="100">
        <v>1199870</v>
      </c>
      <c r="D362" s="99">
        <v>0.52104799999999996</v>
      </c>
      <c r="E362" s="100">
        <v>364197</v>
      </c>
      <c r="F362" s="100">
        <v>283179</v>
      </c>
      <c r="G362" s="101" t="s">
        <v>110</v>
      </c>
      <c r="H362" s="101">
        <v>-0.35</v>
      </c>
      <c r="I362" s="103">
        <v>293.98399999999998</v>
      </c>
      <c r="K362" s="28"/>
    </row>
    <row r="363" spans="1:11" x14ac:dyDescent="0.3">
      <c r="A363" s="99">
        <v>0.44677600000000001</v>
      </c>
      <c r="B363" s="99">
        <v>0.74081819999999998</v>
      </c>
      <c r="C363" s="100">
        <v>1171340</v>
      </c>
      <c r="D363" s="99">
        <v>0.51153899999999997</v>
      </c>
      <c r="E363" s="100">
        <v>343308</v>
      </c>
      <c r="F363" s="100">
        <v>269981</v>
      </c>
      <c r="G363" s="101" t="s">
        <v>110</v>
      </c>
      <c r="H363" s="101">
        <v>-0.3</v>
      </c>
      <c r="I363" s="103">
        <v>294.108</v>
      </c>
      <c r="K363" s="28"/>
    </row>
    <row r="364" spans="1:11" x14ac:dyDescent="0.3">
      <c r="A364" s="99">
        <v>0.42650700000000002</v>
      </c>
      <c r="B364" s="99">
        <v>0.77880079999999996</v>
      </c>
      <c r="C364" s="100">
        <v>1248120</v>
      </c>
      <c r="D364" s="99">
        <v>0.44120700000000002</v>
      </c>
      <c r="E364" s="100">
        <v>316718</v>
      </c>
      <c r="F364" s="100">
        <v>258930</v>
      </c>
      <c r="G364" s="101" t="s">
        <v>110</v>
      </c>
      <c r="H364" s="101">
        <v>-0.25</v>
      </c>
      <c r="I364" s="103">
        <v>290.74200000000002</v>
      </c>
      <c r="K364" s="28"/>
    </row>
    <row r="365" spans="1:11" x14ac:dyDescent="0.3">
      <c r="A365" s="99">
        <v>0.419765</v>
      </c>
      <c r="B365" s="99">
        <v>0.81873079999999998</v>
      </c>
      <c r="C365" s="100">
        <v>1230510</v>
      </c>
      <c r="D365" s="99">
        <v>0.42987399999999998</v>
      </c>
      <c r="E365" s="100">
        <v>297664</v>
      </c>
      <c r="F365" s="100">
        <v>246524</v>
      </c>
      <c r="G365" s="101" t="s">
        <v>110</v>
      </c>
      <c r="H365" s="101">
        <v>-0.2</v>
      </c>
      <c r="I365" s="103">
        <v>290.79300000000001</v>
      </c>
      <c r="K365" s="28"/>
    </row>
    <row r="366" spans="1:11" x14ac:dyDescent="0.3">
      <c r="A366" s="99">
        <v>0.412767</v>
      </c>
      <c r="B366" s="99">
        <v>0.86070800000000003</v>
      </c>
      <c r="C366" s="100">
        <v>1214720</v>
      </c>
      <c r="D366" s="99">
        <v>0.41864800000000002</v>
      </c>
      <c r="E366" s="100">
        <v>279675</v>
      </c>
      <c r="F366" s="100">
        <v>234675</v>
      </c>
      <c r="G366" s="101" t="s">
        <v>110</v>
      </c>
      <c r="H366" s="101">
        <v>-0.15</v>
      </c>
      <c r="I366" s="103">
        <v>290.94499999999999</v>
      </c>
      <c r="K366" s="28"/>
    </row>
    <row r="367" spans="1:11" x14ac:dyDescent="0.3">
      <c r="A367" s="99">
        <v>0.40546399999999999</v>
      </c>
      <c r="B367" s="99">
        <v>0.90483740000000001</v>
      </c>
      <c r="C367" s="100">
        <v>1200860</v>
      </c>
      <c r="D367" s="99">
        <v>0.40748000000000001</v>
      </c>
      <c r="E367" s="100">
        <v>262669</v>
      </c>
      <c r="F367" s="100">
        <v>223344</v>
      </c>
      <c r="G367" s="101" t="s">
        <v>110</v>
      </c>
      <c r="H367" s="101">
        <v>-0.1</v>
      </c>
      <c r="I367" s="103">
        <v>291.20800000000003</v>
      </c>
      <c r="K367" s="28"/>
    </row>
    <row r="368" spans="1:11" x14ac:dyDescent="0.3">
      <c r="A368" s="99">
        <v>0.39785199999999998</v>
      </c>
      <c r="B368" s="99">
        <v>0.9512294</v>
      </c>
      <c r="C368" s="100">
        <v>1188870</v>
      </c>
      <c r="D368" s="99">
        <v>0.39640599999999998</v>
      </c>
      <c r="E368" s="100">
        <v>246597</v>
      </c>
      <c r="F368" s="100">
        <v>212507</v>
      </c>
      <c r="G368" s="101" t="s">
        <v>110</v>
      </c>
      <c r="H368" s="101">
        <v>-0.05</v>
      </c>
      <c r="I368" s="103">
        <v>291.59300000000002</v>
      </c>
      <c r="K368" s="28"/>
    </row>
    <row r="369" spans="1:22" x14ac:dyDescent="0.3">
      <c r="A369" s="99">
        <v>0.38994000000000001</v>
      </c>
      <c r="B369" s="99">
        <v>1</v>
      </c>
      <c r="C369" s="100">
        <v>1178570</v>
      </c>
      <c r="D369" s="99">
        <v>0.38550200000000001</v>
      </c>
      <c r="E369" s="100">
        <v>231430</v>
      </c>
      <c r="F369" s="100">
        <v>202151</v>
      </c>
      <c r="G369" s="101" t="s">
        <v>110</v>
      </c>
      <c r="H369" s="101">
        <v>0</v>
      </c>
      <c r="I369" s="103">
        <v>292.113</v>
      </c>
    </row>
    <row r="370" spans="1:22" x14ac:dyDescent="0.3">
      <c r="A370" s="99">
        <v>0.38170700000000002</v>
      </c>
      <c r="B370" s="99">
        <v>1.0512710999999999</v>
      </c>
      <c r="C370" s="100">
        <v>1170000</v>
      </c>
      <c r="D370" s="99">
        <v>0.37477199999999999</v>
      </c>
      <c r="E370" s="100">
        <v>217132</v>
      </c>
      <c r="F370" s="100">
        <v>192260</v>
      </c>
      <c r="G370" s="101" t="s">
        <v>110</v>
      </c>
      <c r="H370" s="101">
        <v>0.05</v>
      </c>
      <c r="I370" s="103">
        <v>292.77999999999997</v>
      </c>
    </row>
    <row r="371" spans="1:22" x14ac:dyDescent="0.3">
      <c r="A371" s="99">
        <v>0.37315599999999999</v>
      </c>
      <c r="B371" s="99">
        <v>1.1051709000000001</v>
      </c>
      <c r="C371" s="100">
        <v>1162850</v>
      </c>
      <c r="D371" s="99">
        <v>0.36432700000000001</v>
      </c>
      <c r="E371" s="100">
        <v>203673</v>
      </c>
      <c r="F371" s="100">
        <v>182819</v>
      </c>
      <c r="G371" s="101" t="s">
        <v>110</v>
      </c>
      <c r="H371" s="101">
        <v>0.1</v>
      </c>
      <c r="I371" s="103">
        <v>293.608</v>
      </c>
      <c r="O371" s="28"/>
      <c r="V371" s="28"/>
    </row>
    <row r="372" spans="1:22" x14ac:dyDescent="0.3">
      <c r="A372" s="99">
        <v>0.364292</v>
      </c>
      <c r="B372" s="99">
        <v>1.1618341999999999</v>
      </c>
      <c r="C372" s="100">
        <v>1156720</v>
      </c>
      <c r="D372" s="99">
        <v>0.35430200000000001</v>
      </c>
      <c r="E372" s="100">
        <v>191033</v>
      </c>
      <c r="F372" s="100">
        <v>173814</v>
      </c>
      <c r="G372" s="101" t="s">
        <v>110</v>
      </c>
      <c r="H372" s="101">
        <v>0.15</v>
      </c>
      <c r="I372" s="103">
        <v>294.61</v>
      </c>
      <c r="O372" s="28"/>
      <c r="V372" s="28"/>
    </row>
    <row r="373" spans="1:22" x14ac:dyDescent="0.3">
      <c r="A373" s="99">
        <v>0.35511199999999998</v>
      </c>
      <c r="B373" s="99">
        <v>1.2214027999999999</v>
      </c>
      <c r="C373" s="100">
        <v>1151440</v>
      </c>
      <c r="D373" s="99">
        <v>0.34480100000000002</v>
      </c>
      <c r="E373" s="100">
        <v>179176</v>
      </c>
      <c r="F373" s="100">
        <v>165231</v>
      </c>
      <c r="G373" s="101" t="s">
        <v>110</v>
      </c>
      <c r="H373" s="101">
        <v>0.2</v>
      </c>
      <c r="I373" s="103">
        <v>295.79700000000003</v>
      </c>
      <c r="O373" s="28"/>
      <c r="V373" s="28"/>
    </row>
    <row r="374" spans="1:22" x14ac:dyDescent="0.3">
      <c r="A374" s="99">
        <v>0.34560400000000002</v>
      </c>
      <c r="B374" s="99">
        <v>1.2840254</v>
      </c>
      <c r="C374" s="100">
        <v>1147470</v>
      </c>
      <c r="D374" s="99">
        <v>0.33577499999999999</v>
      </c>
      <c r="E374" s="100">
        <v>168033</v>
      </c>
      <c r="F374" s="100">
        <v>153662</v>
      </c>
      <c r="G374" s="101" t="s">
        <v>110</v>
      </c>
      <c r="H374" s="101">
        <v>0.25</v>
      </c>
      <c r="I374" s="103">
        <v>297.17899999999997</v>
      </c>
      <c r="O374" s="28"/>
      <c r="V374" s="28"/>
    </row>
    <row r="375" spans="1:22" x14ac:dyDescent="0.3">
      <c r="A375" s="99">
        <v>0.33574799999999999</v>
      </c>
      <c r="B375" s="99">
        <v>1.3498588</v>
      </c>
      <c r="C375" s="100">
        <v>1145950</v>
      </c>
      <c r="D375" s="99">
        <v>0.32699699999999998</v>
      </c>
      <c r="E375" s="100">
        <v>154530</v>
      </c>
      <c r="F375" s="100">
        <v>143275</v>
      </c>
      <c r="G375" s="101" t="s">
        <v>110</v>
      </c>
      <c r="H375" s="101">
        <v>0.3</v>
      </c>
      <c r="I375" s="103">
        <v>298.76900000000001</v>
      </c>
      <c r="O375" s="28"/>
      <c r="V375" s="28"/>
    </row>
    <row r="376" spans="1:22" x14ac:dyDescent="0.3">
      <c r="A376" s="99">
        <v>0.32553799999999999</v>
      </c>
      <c r="B376" s="99">
        <v>1.4190674999999999</v>
      </c>
      <c r="C376" s="100">
        <v>1147890</v>
      </c>
      <c r="D376" s="99">
        <v>0.31827800000000001</v>
      </c>
      <c r="E376" s="100">
        <v>138414</v>
      </c>
      <c r="F376" s="100">
        <v>134405</v>
      </c>
      <c r="G376" s="101" t="s">
        <v>110</v>
      </c>
      <c r="H376" s="101">
        <v>0.35</v>
      </c>
      <c r="I376" s="103">
        <v>300.57900000000001</v>
      </c>
      <c r="O376" s="28"/>
      <c r="V376" s="28"/>
    </row>
    <row r="377" spans="1:22" x14ac:dyDescent="0.3">
      <c r="A377" s="99">
        <v>0.314975</v>
      </c>
      <c r="B377" s="99">
        <v>1.4918247</v>
      </c>
      <c r="C377" s="100">
        <v>1153400</v>
      </c>
      <c r="D377" s="99">
        <v>0.30969600000000003</v>
      </c>
      <c r="E377" s="100">
        <v>123355</v>
      </c>
      <c r="F377" s="100">
        <v>125518</v>
      </c>
      <c r="G377" s="101" t="s">
        <v>110</v>
      </c>
      <c r="H377" s="101">
        <v>0.4</v>
      </c>
      <c r="I377" s="103">
        <v>302.62</v>
      </c>
      <c r="O377" s="28"/>
      <c r="V377" s="28"/>
    </row>
    <row r="378" spans="1:22" x14ac:dyDescent="0.3">
      <c r="A378" s="99">
        <v>0.30400700000000003</v>
      </c>
      <c r="B378" s="99">
        <v>1.5683122</v>
      </c>
      <c r="C378" s="100">
        <v>1161100</v>
      </c>
      <c r="D378" s="99">
        <v>0.30193700000000001</v>
      </c>
      <c r="E378" s="100">
        <v>109458</v>
      </c>
      <c r="F378" s="100">
        <v>116741</v>
      </c>
      <c r="G378" s="101" t="s">
        <v>110</v>
      </c>
      <c r="H378" s="101">
        <v>0.45</v>
      </c>
      <c r="I378" s="103">
        <v>304.88799999999998</v>
      </c>
      <c r="O378" s="28"/>
      <c r="V378" s="28"/>
    </row>
    <row r="379" spans="1:22" x14ac:dyDescent="0.3">
      <c r="A379" s="99">
        <v>0.3</v>
      </c>
      <c r="B379" s="99">
        <v>1.6487213000000001</v>
      </c>
      <c r="C379" s="100">
        <v>1159030</v>
      </c>
      <c r="D379" s="99">
        <v>0.30171100000000001</v>
      </c>
      <c r="E379" s="100">
        <v>98694.3</v>
      </c>
      <c r="F379" s="100">
        <v>109533</v>
      </c>
      <c r="G379" s="101" t="s">
        <v>110</v>
      </c>
      <c r="H379" s="101">
        <v>0.5</v>
      </c>
      <c r="I379" s="103">
        <v>307.56900000000002</v>
      </c>
      <c r="O379" s="28"/>
      <c r="V379" s="28"/>
    </row>
    <row r="380" spans="1:22" x14ac:dyDescent="0.3">
      <c r="A380" s="99">
        <v>0.40773100000000001</v>
      </c>
      <c r="B380" s="99">
        <v>0.60653069999999998</v>
      </c>
      <c r="C380" s="100">
        <v>1405020</v>
      </c>
      <c r="D380" s="99">
        <v>0.49317800000000001</v>
      </c>
      <c r="E380" s="100">
        <v>283085</v>
      </c>
      <c r="F380" s="100">
        <v>243473</v>
      </c>
      <c r="G380" s="101" t="s">
        <v>160</v>
      </c>
      <c r="H380" s="101">
        <v>-0.5</v>
      </c>
      <c r="I380" s="103">
        <v>10893.2</v>
      </c>
      <c r="J380">
        <f>I380-MIN($I$380:I400)</f>
        <v>17.900000000001455</v>
      </c>
      <c r="K380">
        <f>E380-$F$390</f>
        <v>145871</v>
      </c>
      <c r="L380" s="66">
        <f>J380/$I$390</f>
        <v>1.6459316064845527E-3</v>
      </c>
    </row>
    <row r="381" spans="1:22" x14ac:dyDescent="0.3">
      <c r="A381" s="99">
        <v>0.40221099999999999</v>
      </c>
      <c r="B381" s="99">
        <v>0.63762819999999998</v>
      </c>
      <c r="C381" s="100">
        <v>1380740</v>
      </c>
      <c r="D381" s="99">
        <v>0.48855500000000002</v>
      </c>
      <c r="E381" s="100">
        <v>267257</v>
      </c>
      <c r="F381" s="100">
        <v>231967</v>
      </c>
      <c r="G381" s="101" t="s">
        <v>160</v>
      </c>
      <c r="H381" s="101">
        <v>-0.45</v>
      </c>
      <c r="I381" s="103">
        <v>10889.1</v>
      </c>
      <c r="J381">
        <f>I381-MIN($I$380:I401)</f>
        <v>13.800000000001091</v>
      </c>
      <c r="K381">
        <f t="shared" ref="K381:K400" si="1">E381-$F$390</f>
        <v>130043</v>
      </c>
      <c r="L381" s="66">
        <f t="shared" ref="L381:L400" si="2">J381/$I$390</f>
        <v>1.2689305122618312E-3</v>
      </c>
    </row>
    <row r="382" spans="1:22" x14ac:dyDescent="0.3">
      <c r="A382" s="99">
        <v>0.39647100000000002</v>
      </c>
      <c r="B382" s="99">
        <v>0.67032000000000003</v>
      </c>
      <c r="C382" s="100">
        <v>1360140</v>
      </c>
      <c r="D382" s="99">
        <v>0.48011100000000001</v>
      </c>
      <c r="E382" s="100">
        <v>251924</v>
      </c>
      <c r="F382" s="100">
        <v>220867</v>
      </c>
      <c r="G382" s="101" t="s">
        <v>160</v>
      </c>
      <c r="H382" s="101">
        <v>-0.4</v>
      </c>
      <c r="I382" s="103">
        <v>10886.2</v>
      </c>
      <c r="J382">
        <f>I382-MIN($I$380:I402)</f>
        <v>10.900000000001455</v>
      </c>
      <c r="K382">
        <f t="shared" si="1"/>
        <v>114710</v>
      </c>
      <c r="L382" s="66">
        <f t="shared" si="2"/>
        <v>1.0022712017141095E-3</v>
      </c>
    </row>
    <row r="383" spans="1:22" x14ac:dyDescent="0.3">
      <c r="A383" s="99">
        <v>0.39046999999999998</v>
      </c>
      <c r="B383" s="99">
        <v>0.70468810000000004</v>
      </c>
      <c r="C383" s="100">
        <v>1343980</v>
      </c>
      <c r="D383" s="99">
        <v>0.46835900000000003</v>
      </c>
      <c r="E383" s="100">
        <v>237170</v>
      </c>
      <c r="F383" s="100">
        <v>210231</v>
      </c>
      <c r="G383" s="101" t="s">
        <v>160</v>
      </c>
      <c r="H383" s="101">
        <v>-0.35</v>
      </c>
      <c r="I383" s="103">
        <v>10884</v>
      </c>
      <c r="J383">
        <f>I383-MIN($I$380:I403)</f>
        <v>8.7000000000007276</v>
      </c>
      <c r="K383">
        <f t="shared" si="1"/>
        <v>99956</v>
      </c>
      <c r="L383" s="66">
        <f t="shared" si="2"/>
        <v>7.9997793164333193E-4</v>
      </c>
    </row>
    <row r="384" spans="1:22" x14ac:dyDescent="0.3">
      <c r="A384" s="99">
        <v>0.38417099999999998</v>
      </c>
      <c r="B384" s="99">
        <v>0.74081819999999998</v>
      </c>
      <c r="C384" s="100">
        <v>1331460</v>
      </c>
      <c r="D384" s="99">
        <v>0.453235</v>
      </c>
      <c r="E384" s="100">
        <v>222957</v>
      </c>
      <c r="F384" s="100">
        <v>199983</v>
      </c>
      <c r="G384" s="101" t="s">
        <v>160</v>
      </c>
      <c r="H384" s="101">
        <v>-0.3</v>
      </c>
      <c r="I384" s="103">
        <v>10883</v>
      </c>
      <c r="J384">
        <f>I384-MIN($I$380:I404)</f>
        <v>7.7000000000007276</v>
      </c>
      <c r="K384">
        <f t="shared" si="1"/>
        <v>85743</v>
      </c>
      <c r="L384" s="66">
        <f t="shared" si="2"/>
        <v>7.0802644524755438E-4</v>
      </c>
    </row>
    <row r="385" spans="1:13" x14ac:dyDescent="0.3">
      <c r="A385" s="99">
        <v>0.37755100000000003</v>
      </c>
      <c r="B385" s="99">
        <v>0.77880079999999996</v>
      </c>
      <c r="C385" s="100">
        <v>1320770</v>
      </c>
      <c r="D385" s="99">
        <v>0.44785700000000001</v>
      </c>
      <c r="E385" s="100">
        <v>210022</v>
      </c>
      <c r="F385" s="100">
        <v>190460</v>
      </c>
      <c r="G385" s="101" t="s">
        <v>160</v>
      </c>
      <c r="H385" s="101">
        <v>-0.25</v>
      </c>
      <c r="I385" s="103">
        <v>10879.5</v>
      </c>
      <c r="J385">
        <f>I385-MIN($I$380:I405)</f>
        <v>4.2000000000007276</v>
      </c>
      <c r="K385">
        <f t="shared" si="1"/>
        <v>72808</v>
      </c>
      <c r="L385" s="66">
        <f t="shared" si="2"/>
        <v>3.8619624286233278E-4</v>
      </c>
    </row>
    <row r="386" spans="1:13" x14ac:dyDescent="0.3">
      <c r="A386" s="99">
        <v>0.370396</v>
      </c>
      <c r="B386" s="99">
        <v>0.81873079999999998</v>
      </c>
      <c r="C386" s="100">
        <v>1319240</v>
      </c>
      <c r="D386" s="99">
        <v>0.42727999999999999</v>
      </c>
      <c r="E386" s="100">
        <v>198745</v>
      </c>
      <c r="F386" s="100">
        <v>181953</v>
      </c>
      <c r="G386" s="101" t="s">
        <v>160</v>
      </c>
      <c r="H386" s="101">
        <v>-0.2</v>
      </c>
      <c r="I386" s="103">
        <v>10878.7</v>
      </c>
      <c r="J386">
        <f>I386-MIN($I$380:I406)</f>
        <v>3.4000000000014552</v>
      </c>
      <c r="K386">
        <f t="shared" si="1"/>
        <v>61531</v>
      </c>
      <c r="L386" s="66">
        <f t="shared" si="2"/>
        <v>3.1263505374577765E-4</v>
      </c>
    </row>
    <row r="387" spans="1:13" x14ac:dyDescent="0.3">
      <c r="A387" s="99">
        <v>0.36349500000000001</v>
      </c>
      <c r="B387" s="99">
        <v>0.86070800000000003</v>
      </c>
      <c r="C387" s="100">
        <v>1312620</v>
      </c>
      <c r="D387" s="99">
        <v>0.42446699999999998</v>
      </c>
      <c r="E387" s="100">
        <v>185474</v>
      </c>
      <c r="F387" s="100">
        <v>167867</v>
      </c>
      <c r="G387" s="101" t="s">
        <v>160</v>
      </c>
      <c r="H387" s="101">
        <v>-0.15</v>
      </c>
      <c r="I387" s="103">
        <v>10876.4</v>
      </c>
      <c r="J387">
        <f>I387-MIN($I$380:I407)</f>
        <v>1.1000000000003638</v>
      </c>
      <c r="K387">
        <f t="shared" si="1"/>
        <v>48260</v>
      </c>
      <c r="L387" s="66">
        <f t="shared" si="2"/>
        <v>1.011466350353888E-4</v>
      </c>
    </row>
    <row r="388" spans="1:13" x14ac:dyDescent="0.3">
      <c r="A388" s="99">
        <v>0.355989</v>
      </c>
      <c r="B388" s="99">
        <v>0.90483740000000001</v>
      </c>
      <c r="C388" s="100">
        <v>1314540</v>
      </c>
      <c r="D388" s="99">
        <v>0.41223900000000002</v>
      </c>
      <c r="E388" s="100">
        <v>173676</v>
      </c>
      <c r="F388" s="100">
        <v>155598</v>
      </c>
      <c r="G388" s="101" t="s">
        <v>160</v>
      </c>
      <c r="H388" s="101">
        <v>-0.1</v>
      </c>
      <c r="I388" s="103">
        <v>10875.5</v>
      </c>
      <c r="J388">
        <f>I388-MIN($I$380:I408)</f>
        <v>0.2000000000007276</v>
      </c>
      <c r="K388">
        <f t="shared" si="1"/>
        <v>36462</v>
      </c>
      <c r="L388" s="66">
        <f t="shared" si="2"/>
        <v>1.8390297279222423E-5</v>
      </c>
    </row>
    <row r="389" spans="1:13" x14ac:dyDescent="0.3">
      <c r="A389" s="99">
        <v>0.348159</v>
      </c>
      <c r="B389" s="99">
        <v>0.9512294</v>
      </c>
      <c r="C389" s="100">
        <v>1321040</v>
      </c>
      <c r="D389" s="99">
        <v>0.39889599999999997</v>
      </c>
      <c r="E389" s="100">
        <v>155751</v>
      </c>
      <c r="F389" s="100">
        <v>146301</v>
      </c>
      <c r="G389" s="101" t="s">
        <v>160</v>
      </c>
      <c r="H389" s="101">
        <v>-0.05</v>
      </c>
      <c r="I389" s="104">
        <v>10875.3</v>
      </c>
      <c r="J389">
        <f>I389-MIN($I$380:I409)</f>
        <v>0</v>
      </c>
      <c r="K389">
        <f t="shared" si="1"/>
        <v>18537</v>
      </c>
      <c r="L389" s="66">
        <f t="shared" si="2"/>
        <v>0</v>
      </c>
      <c r="M389">
        <f>C389/2</f>
        <v>660520</v>
      </c>
    </row>
    <row r="390" spans="1:13" x14ac:dyDescent="0.3">
      <c r="A390" s="99">
        <v>0.33982899999999999</v>
      </c>
      <c r="B390" s="99">
        <v>1</v>
      </c>
      <c r="C390" s="100">
        <v>1333060</v>
      </c>
      <c r="D390" s="99">
        <v>0.38484000000000002</v>
      </c>
      <c r="E390" s="100">
        <v>139396</v>
      </c>
      <c r="F390" s="100">
        <v>137214</v>
      </c>
      <c r="G390" s="101" t="s">
        <v>160</v>
      </c>
      <c r="H390" s="101">
        <v>0</v>
      </c>
      <c r="I390" s="104">
        <v>10875.3</v>
      </c>
      <c r="J390">
        <f>I390-MIN($I$380:I410)</f>
        <v>0</v>
      </c>
      <c r="K390">
        <f t="shared" si="1"/>
        <v>2182</v>
      </c>
      <c r="L390" s="66">
        <f t="shared" si="2"/>
        <v>0</v>
      </c>
    </row>
    <row r="391" spans="1:13" x14ac:dyDescent="0.3">
      <c r="A391" s="99">
        <v>0.331368</v>
      </c>
      <c r="B391" s="99">
        <v>1.0512710999999999</v>
      </c>
      <c r="C391" s="100">
        <v>1349000</v>
      </c>
      <c r="D391" s="99">
        <v>0.37107899999999999</v>
      </c>
      <c r="E391" s="100">
        <v>124159</v>
      </c>
      <c r="F391" s="100">
        <v>128133</v>
      </c>
      <c r="G391" s="101" t="s">
        <v>160</v>
      </c>
      <c r="H391" s="101">
        <v>0.05</v>
      </c>
      <c r="I391" s="103">
        <v>10876.2</v>
      </c>
      <c r="J391">
        <f>I391-MIN($I$380:I411)</f>
        <v>0.90000000000145519</v>
      </c>
      <c r="K391">
        <f t="shared" si="1"/>
        <v>-13055</v>
      </c>
      <c r="L391" s="66">
        <f t="shared" si="2"/>
        <v>8.2756337756333635E-5</v>
      </c>
    </row>
    <row r="392" spans="1:13" x14ac:dyDescent="0.3">
      <c r="A392" s="99">
        <v>0.32261000000000001</v>
      </c>
      <c r="B392" s="99">
        <v>1.1051709000000001</v>
      </c>
      <c r="C392" s="100">
        <v>1370190</v>
      </c>
      <c r="D392" s="99">
        <v>0.35734900000000003</v>
      </c>
      <c r="E392" s="100">
        <v>109850</v>
      </c>
      <c r="F392" s="100">
        <v>119010</v>
      </c>
      <c r="G392" s="101" t="s">
        <v>160</v>
      </c>
      <c r="H392" s="101">
        <v>0.1</v>
      </c>
      <c r="I392" s="103">
        <v>10878.1</v>
      </c>
      <c r="J392">
        <f>I392-MIN($I$380:I412)</f>
        <v>2.8000000000010914</v>
      </c>
      <c r="K392">
        <f t="shared" si="1"/>
        <v>-27364</v>
      </c>
      <c r="L392" s="66">
        <f t="shared" si="2"/>
        <v>2.5746416190827764E-4</v>
      </c>
    </row>
    <row r="393" spans="1:13" x14ac:dyDescent="0.3">
      <c r="A393" s="99">
        <v>0.31356899999999999</v>
      </c>
      <c r="B393" s="99">
        <v>1.1618341999999999</v>
      </c>
      <c r="C393" s="100">
        <v>1396580</v>
      </c>
      <c r="D393" s="99">
        <v>0.34273100000000001</v>
      </c>
      <c r="E393" s="100">
        <v>96322.8</v>
      </c>
      <c r="F393" s="100">
        <v>109750</v>
      </c>
      <c r="G393" s="101" t="s">
        <v>160</v>
      </c>
      <c r="H393" s="101">
        <v>0.15</v>
      </c>
      <c r="I393" s="103">
        <v>10881.6</v>
      </c>
      <c r="J393">
        <f>I393-MIN($I$380:I413)</f>
        <v>6.3000000000010914</v>
      </c>
      <c r="K393">
        <f t="shared" si="1"/>
        <v>-40891.199999999997</v>
      </c>
      <c r="L393" s="66">
        <f t="shared" si="2"/>
        <v>5.7929436429349918E-4</v>
      </c>
    </row>
    <row r="394" spans="1:13" x14ac:dyDescent="0.3">
      <c r="A394" s="99">
        <v>0.304149</v>
      </c>
      <c r="B394" s="99">
        <v>1.2214027999999999</v>
      </c>
      <c r="C394" s="100">
        <v>1430320</v>
      </c>
      <c r="D394" s="99">
        <v>0.329405</v>
      </c>
      <c r="E394" s="100">
        <v>84256.6</v>
      </c>
      <c r="F394" s="100">
        <v>100832</v>
      </c>
      <c r="G394" s="101" t="s">
        <v>160</v>
      </c>
      <c r="H394" s="101">
        <v>0.2</v>
      </c>
      <c r="I394" s="103">
        <v>10885.1</v>
      </c>
      <c r="J394">
        <f>I394-MIN($I$380:I414)</f>
        <v>9.8000000000010914</v>
      </c>
      <c r="K394">
        <f t="shared" si="1"/>
        <v>-52957.399999999994</v>
      </c>
      <c r="L394" s="66">
        <f t="shared" si="2"/>
        <v>9.0112456667872077E-4</v>
      </c>
    </row>
    <row r="395" spans="1:13" x14ac:dyDescent="0.3">
      <c r="A395" s="99">
        <v>0.29432599999999998</v>
      </c>
      <c r="B395" s="99">
        <v>1.2840254</v>
      </c>
      <c r="C395" s="100">
        <v>1471980</v>
      </c>
      <c r="D395" s="99">
        <v>0.315716</v>
      </c>
      <c r="E395" s="100">
        <v>73860.800000000003</v>
      </c>
      <c r="F395" s="100">
        <v>92519.7</v>
      </c>
      <c r="G395" s="101" t="s">
        <v>160</v>
      </c>
      <c r="H395" s="101">
        <v>0.25</v>
      </c>
      <c r="I395" s="103">
        <v>10888.8</v>
      </c>
      <c r="J395">
        <f>I395-MIN($I$380:I415)</f>
        <v>13.5</v>
      </c>
      <c r="K395">
        <f t="shared" si="1"/>
        <v>-63353.2</v>
      </c>
      <c r="L395" s="66">
        <f t="shared" si="2"/>
        <v>1.2413450663429975E-3</v>
      </c>
    </row>
    <row r="396" spans="1:13" x14ac:dyDescent="0.3">
      <c r="A396" s="99">
        <v>0.28427999999999998</v>
      </c>
      <c r="B396" s="99">
        <v>1.3498588</v>
      </c>
      <c r="C396" s="100">
        <v>1521020</v>
      </c>
      <c r="D396" s="99">
        <v>0.30200100000000002</v>
      </c>
      <c r="E396" s="100">
        <v>63863.8</v>
      </c>
      <c r="F396" s="100">
        <v>83996.4</v>
      </c>
      <c r="G396" s="101" t="s">
        <v>160</v>
      </c>
      <c r="H396" s="101">
        <v>0.3</v>
      </c>
      <c r="I396" s="103">
        <v>10894.6</v>
      </c>
      <c r="J396">
        <f>I396-MIN($I$380:I416)</f>
        <v>19.300000000001091</v>
      </c>
      <c r="K396">
        <f t="shared" si="1"/>
        <v>-73350.2</v>
      </c>
      <c r="L396" s="66">
        <f t="shared" si="2"/>
        <v>1.7746636874386079E-3</v>
      </c>
    </row>
    <row r="397" spans="1:13" x14ac:dyDescent="0.3">
      <c r="A397" s="99">
        <v>0.27397500000000002</v>
      </c>
      <c r="B397" s="99">
        <v>1.4190674999999999</v>
      </c>
      <c r="C397" s="100">
        <v>1579750</v>
      </c>
      <c r="D397" s="99">
        <v>0.28838999999999998</v>
      </c>
      <c r="E397" s="100">
        <v>54793.599999999999</v>
      </c>
      <c r="F397" s="100">
        <v>75679.899999999994</v>
      </c>
      <c r="G397" s="101" t="s">
        <v>160</v>
      </c>
      <c r="H397" s="101">
        <v>0.35</v>
      </c>
      <c r="I397" s="103">
        <v>10901.8</v>
      </c>
      <c r="J397">
        <f>I397-MIN($I$380:I417)</f>
        <v>26.5</v>
      </c>
      <c r="K397">
        <f t="shared" si="1"/>
        <v>-82420.399999999994</v>
      </c>
      <c r="L397" s="66">
        <f t="shared" si="2"/>
        <v>2.4367143894881062E-3</v>
      </c>
    </row>
    <row r="398" spans="1:13" x14ac:dyDescent="0.3">
      <c r="A398" s="99">
        <v>0.26339699999999999</v>
      </c>
      <c r="B398" s="99">
        <v>1.4918247</v>
      </c>
      <c r="C398" s="100">
        <v>1648870</v>
      </c>
      <c r="D398" s="99">
        <v>0.27498499999999998</v>
      </c>
      <c r="E398" s="100">
        <v>46705.5</v>
      </c>
      <c r="F398" s="100">
        <v>67700.800000000003</v>
      </c>
      <c r="G398" s="101" t="s">
        <v>160</v>
      </c>
      <c r="H398" s="101">
        <v>0.4</v>
      </c>
      <c r="I398" s="103">
        <v>10910.5</v>
      </c>
      <c r="J398">
        <f>I398-MIN($I$380:I418)</f>
        <v>35.200000000000728</v>
      </c>
      <c r="K398">
        <f t="shared" si="1"/>
        <v>-90508.5</v>
      </c>
      <c r="L398" s="66">
        <f t="shared" si="2"/>
        <v>3.2366923211314381E-3</v>
      </c>
    </row>
    <row r="399" spans="1:13" x14ac:dyDescent="0.3">
      <c r="A399" s="99">
        <v>0.25117899999999999</v>
      </c>
      <c r="B399" s="99">
        <v>1.5683122</v>
      </c>
      <c r="C399" s="100">
        <v>1752750</v>
      </c>
      <c r="D399" s="99">
        <v>0.258322</v>
      </c>
      <c r="E399" s="100">
        <v>38864.800000000003</v>
      </c>
      <c r="F399" s="100">
        <v>59398.400000000001</v>
      </c>
      <c r="G399" s="101" t="s">
        <v>160</v>
      </c>
      <c r="H399" s="101">
        <v>0.45</v>
      </c>
      <c r="I399" s="103">
        <v>10918.6</v>
      </c>
      <c r="J399">
        <f>I399-MIN($I$380:I419)</f>
        <v>43.300000000001091</v>
      </c>
      <c r="K399">
        <f t="shared" si="1"/>
        <v>-98349.2</v>
      </c>
      <c r="L399" s="66">
        <f t="shared" si="2"/>
        <v>3.98149936093727E-3</v>
      </c>
    </row>
    <row r="400" spans="1:13" x14ac:dyDescent="0.3">
      <c r="A400" s="99">
        <v>0.23949400000000001</v>
      </c>
      <c r="B400" s="99">
        <v>1.6487213000000001</v>
      </c>
      <c r="C400" s="100">
        <v>1857170</v>
      </c>
      <c r="D400" s="99">
        <v>0.244641</v>
      </c>
      <c r="E400" s="100">
        <v>32331.1</v>
      </c>
      <c r="F400" s="100">
        <v>51935.7</v>
      </c>
      <c r="G400" s="101" t="s">
        <v>160</v>
      </c>
      <c r="H400" s="101">
        <v>0.5</v>
      </c>
      <c r="I400" s="103">
        <v>10929.1</v>
      </c>
      <c r="J400">
        <f>I400-MIN($I$380:I420)</f>
        <v>53.800000000001091</v>
      </c>
      <c r="K400">
        <f t="shared" si="1"/>
        <v>-104882.9</v>
      </c>
      <c r="L400" s="66">
        <f t="shared" si="2"/>
        <v>4.9469899680929345E-3</v>
      </c>
    </row>
    <row r="401" spans="1:10" x14ac:dyDescent="0.3">
      <c r="A401" s="99">
        <v>0.38703799999999999</v>
      </c>
      <c r="B401" s="99">
        <v>0.60653069999999998</v>
      </c>
      <c r="C401" s="100">
        <v>1442350</v>
      </c>
      <c r="D401" s="99">
        <v>0.45702300000000001</v>
      </c>
      <c r="E401" s="100">
        <v>271754</v>
      </c>
      <c r="F401" s="100">
        <v>233327</v>
      </c>
      <c r="G401" s="101" t="s">
        <v>161</v>
      </c>
      <c r="H401" s="101">
        <v>-0.5</v>
      </c>
      <c r="I401" s="103">
        <v>18422.900000000001</v>
      </c>
      <c r="J401">
        <f t="shared" ref="J401:J421" si="3">C401/2</f>
        <v>721175</v>
      </c>
    </row>
    <row r="402" spans="1:10" x14ac:dyDescent="0.3">
      <c r="A402" s="99">
        <v>0.38150099999999998</v>
      </c>
      <c r="B402" s="99">
        <v>0.63762819999999998</v>
      </c>
      <c r="C402" s="100">
        <v>1421740</v>
      </c>
      <c r="D402" s="99">
        <v>0.44708799999999999</v>
      </c>
      <c r="E402" s="100">
        <v>255859</v>
      </c>
      <c r="F402" s="100">
        <v>222109</v>
      </c>
      <c r="G402" s="101" t="s">
        <v>161</v>
      </c>
      <c r="H402" s="101">
        <v>-0.45</v>
      </c>
      <c r="I402" s="103">
        <v>18416.2</v>
      </c>
      <c r="J402">
        <f t="shared" si="3"/>
        <v>710870</v>
      </c>
    </row>
    <row r="403" spans="1:10" x14ac:dyDescent="0.3">
      <c r="A403" s="99">
        <v>0.37455500000000003</v>
      </c>
      <c r="B403" s="99">
        <v>0.67032000000000003</v>
      </c>
      <c r="C403" s="100">
        <v>1411600</v>
      </c>
      <c r="D403" s="99">
        <v>0.42199399999999998</v>
      </c>
      <c r="E403" s="100">
        <v>243387</v>
      </c>
      <c r="F403" s="100">
        <v>213090</v>
      </c>
      <c r="G403" s="101" t="s">
        <v>161</v>
      </c>
      <c r="H403" s="101">
        <v>-0.4</v>
      </c>
      <c r="I403" s="103">
        <v>18436.8</v>
      </c>
      <c r="J403">
        <f t="shared" si="3"/>
        <v>705800</v>
      </c>
    </row>
    <row r="404" spans="1:10" x14ac:dyDescent="0.3">
      <c r="A404" s="99">
        <v>0.36907200000000001</v>
      </c>
      <c r="B404" s="99">
        <v>0.70468810000000004</v>
      </c>
      <c r="C404" s="100">
        <v>1391210</v>
      </c>
      <c r="D404" s="99">
        <v>0.412771</v>
      </c>
      <c r="E404" s="100">
        <v>228761</v>
      </c>
      <c r="F404" s="100">
        <v>202348</v>
      </c>
      <c r="G404" s="101" t="s">
        <v>161</v>
      </c>
      <c r="H404" s="101">
        <v>-0.35</v>
      </c>
      <c r="I404" s="103">
        <v>18428</v>
      </c>
      <c r="J404">
        <f t="shared" si="3"/>
        <v>695605</v>
      </c>
    </row>
    <row r="405" spans="1:10" x14ac:dyDescent="0.3">
      <c r="A405" s="99">
        <v>0.362896</v>
      </c>
      <c r="B405" s="99">
        <v>0.74081819999999998</v>
      </c>
      <c r="C405" s="100">
        <v>1380470</v>
      </c>
      <c r="D405" s="99">
        <v>0.40207599999999999</v>
      </c>
      <c r="E405" s="100">
        <v>215469</v>
      </c>
      <c r="F405" s="100">
        <v>192820</v>
      </c>
      <c r="G405" s="101" t="s">
        <v>161</v>
      </c>
      <c r="H405" s="101">
        <v>-0.3</v>
      </c>
      <c r="I405" s="103">
        <v>18423.2</v>
      </c>
      <c r="J405">
        <f>C405/2</f>
        <v>690235</v>
      </c>
    </row>
    <row r="406" spans="1:10" x14ac:dyDescent="0.3">
      <c r="A406" s="99">
        <v>0.35843799999999998</v>
      </c>
      <c r="B406" s="99">
        <v>0.77880079999999996</v>
      </c>
      <c r="C406" s="100">
        <v>1374400</v>
      </c>
      <c r="D406" s="99">
        <v>0.39299200000000001</v>
      </c>
      <c r="E406" s="100">
        <v>203764</v>
      </c>
      <c r="F406" s="100">
        <v>184339</v>
      </c>
      <c r="G406" s="101" t="s">
        <v>161</v>
      </c>
      <c r="H406" s="101">
        <v>-0.25</v>
      </c>
      <c r="I406" s="103">
        <v>18421.099999999999</v>
      </c>
      <c r="J406">
        <f t="shared" si="3"/>
        <v>687200</v>
      </c>
    </row>
    <row r="407" spans="1:10" x14ac:dyDescent="0.3">
      <c r="A407" s="99">
        <v>0.35508000000000001</v>
      </c>
      <c r="B407" s="99">
        <v>0.81873079999999998</v>
      </c>
      <c r="C407" s="100">
        <v>1373320</v>
      </c>
      <c r="D407" s="99">
        <v>0.38414700000000002</v>
      </c>
      <c r="E407" s="100">
        <v>197080</v>
      </c>
      <c r="F407" s="100">
        <v>179781</v>
      </c>
      <c r="G407" s="101" t="s">
        <v>161</v>
      </c>
      <c r="H407" s="101">
        <v>-0.2</v>
      </c>
      <c r="I407" s="103">
        <v>18395.8</v>
      </c>
      <c r="J407">
        <f t="shared" si="3"/>
        <v>686660</v>
      </c>
    </row>
    <row r="408" spans="1:10" x14ac:dyDescent="0.3">
      <c r="A408" s="99">
        <v>0.34314899999999998</v>
      </c>
      <c r="B408" s="99">
        <v>0.86070800000000003</v>
      </c>
      <c r="C408" s="100">
        <v>1373300</v>
      </c>
      <c r="D408" s="99">
        <v>0.378525</v>
      </c>
      <c r="E408" s="100">
        <v>178059</v>
      </c>
      <c r="F408" s="100">
        <v>161963</v>
      </c>
      <c r="G408" s="101" t="s">
        <v>161</v>
      </c>
      <c r="H408" s="101">
        <v>-0.15</v>
      </c>
      <c r="I408" s="103">
        <v>18386.3</v>
      </c>
      <c r="J408">
        <f t="shared" si="3"/>
        <v>686650</v>
      </c>
    </row>
    <row r="409" spans="1:10" x14ac:dyDescent="0.3">
      <c r="A409" s="99">
        <v>0.33930500000000002</v>
      </c>
      <c r="B409" s="99">
        <v>0.90483740000000001</v>
      </c>
      <c r="C409" s="100">
        <v>1373760</v>
      </c>
      <c r="D409" s="99">
        <v>0.36984</v>
      </c>
      <c r="E409" s="100">
        <v>171562</v>
      </c>
      <c r="F409" s="100">
        <v>155643</v>
      </c>
      <c r="G409" s="101" t="s">
        <v>161</v>
      </c>
      <c r="H409" s="101">
        <v>-0.1</v>
      </c>
      <c r="I409" s="103">
        <v>18363.3</v>
      </c>
      <c r="J409">
        <f t="shared" si="3"/>
        <v>686880</v>
      </c>
    </row>
    <row r="410" spans="1:10" x14ac:dyDescent="0.3">
      <c r="A410" s="99">
        <v>0.32940700000000001</v>
      </c>
      <c r="B410" s="99">
        <v>0.9512294</v>
      </c>
      <c r="C410" s="100">
        <v>1378080</v>
      </c>
      <c r="D410" s="99">
        <v>0.36545899999999998</v>
      </c>
      <c r="E410" s="100">
        <v>145927</v>
      </c>
      <c r="F410" s="100">
        <v>139004</v>
      </c>
      <c r="G410" s="101" t="s">
        <v>161</v>
      </c>
      <c r="H410" s="101">
        <v>-0.05</v>
      </c>
      <c r="I410" s="103">
        <v>18369.5</v>
      </c>
      <c r="J410">
        <f t="shared" si="3"/>
        <v>689040</v>
      </c>
    </row>
    <row r="411" spans="1:10" x14ac:dyDescent="0.3">
      <c r="A411" s="99">
        <v>0.32327400000000001</v>
      </c>
      <c r="B411" s="99">
        <v>1</v>
      </c>
      <c r="C411" s="100">
        <v>1391800</v>
      </c>
      <c r="D411" s="99">
        <v>0.354379</v>
      </c>
      <c r="E411" s="100">
        <v>131010</v>
      </c>
      <c r="F411" s="100">
        <v>130620</v>
      </c>
      <c r="G411" s="101" t="s">
        <v>161</v>
      </c>
      <c r="H411" s="101">
        <v>0</v>
      </c>
      <c r="I411" s="103">
        <v>18371.599999999999</v>
      </c>
      <c r="J411">
        <f t="shared" si="3"/>
        <v>695900</v>
      </c>
    </row>
    <row r="412" spans="1:10" x14ac:dyDescent="0.3">
      <c r="A412" s="99">
        <v>0.31531100000000001</v>
      </c>
      <c r="B412" s="99">
        <v>1.0512710999999999</v>
      </c>
      <c r="C412" s="100">
        <v>1406380</v>
      </c>
      <c r="D412" s="99">
        <v>0.34262999999999999</v>
      </c>
      <c r="E412" s="100">
        <v>116051</v>
      </c>
      <c r="F412" s="100">
        <v>121292</v>
      </c>
      <c r="G412" s="101" t="s">
        <v>161</v>
      </c>
      <c r="H412" s="101">
        <v>0.05</v>
      </c>
      <c r="I412" s="103">
        <v>18369.2</v>
      </c>
      <c r="J412">
        <f t="shared" si="3"/>
        <v>703190</v>
      </c>
    </row>
    <row r="413" spans="1:10" x14ac:dyDescent="0.3">
      <c r="A413" s="99">
        <v>0.303537</v>
      </c>
      <c r="B413" s="99">
        <v>1.1051709000000001</v>
      </c>
      <c r="C413" s="100">
        <v>1432400</v>
      </c>
      <c r="D413" s="99">
        <v>0.32544400000000001</v>
      </c>
      <c r="E413" s="100">
        <v>100861</v>
      </c>
      <c r="F413" s="100">
        <v>111728</v>
      </c>
      <c r="G413" s="101" t="s">
        <v>161</v>
      </c>
      <c r="H413" s="101">
        <v>0.1</v>
      </c>
      <c r="I413" s="103">
        <v>18378.599999999999</v>
      </c>
      <c r="J413">
        <f t="shared" si="3"/>
        <v>716200</v>
      </c>
    </row>
    <row r="414" spans="1:10" x14ac:dyDescent="0.3">
      <c r="A414" s="99">
        <v>0.292715</v>
      </c>
      <c r="B414" s="99">
        <v>1.1618341999999999</v>
      </c>
      <c r="C414" s="100">
        <v>1469720</v>
      </c>
      <c r="D414" s="99">
        <v>0.31026900000000002</v>
      </c>
      <c r="E414" s="100">
        <v>87638.2</v>
      </c>
      <c r="F414" s="100">
        <v>102230</v>
      </c>
      <c r="G414" s="101" t="s">
        <v>161</v>
      </c>
      <c r="H414" s="101">
        <v>0.15</v>
      </c>
      <c r="I414" s="103">
        <v>18375.7</v>
      </c>
      <c r="J414">
        <f t="shared" si="3"/>
        <v>734860</v>
      </c>
    </row>
    <row r="415" spans="1:10" x14ac:dyDescent="0.3">
      <c r="A415" s="99">
        <v>0.28312799999999999</v>
      </c>
      <c r="B415" s="99">
        <v>1.2214027999999999</v>
      </c>
      <c r="C415" s="100">
        <v>1520330</v>
      </c>
      <c r="D415" s="99">
        <v>0.295989</v>
      </c>
      <c r="E415" s="100">
        <v>76414.2</v>
      </c>
      <c r="F415" s="100">
        <v>93746.6</v>
      </c>
      <c r="G415" s="101" t="s">
        <v>161</v>
      </c>
      <c r="H415" s="101">
        <v>0.2</v>
      </c>
      <c r="I415" s="103">
        <v>18378.099999999999</v>
      </c>
      <c r="J415">
        <f t="shared" si="3"/>
        <v>760165</v>
      </c>
    </row>
    <row r="416" spans="1:10" x14ac:dyDescent="0.3">
      <c r="A416" s="99">
        <v>0.27857500000000002</v>
      </c>
      <c r="B416" s="99">
        <v>1.2840254</v>
      </c>
      <c r="C416" s="100">
        <v>1563690</v>
      </c>
      <c r="D416" s="99">
        <v>0.28891699999999998</v>
      </c>
      <c r="E416" s="100">
        <v>67806.399999999994</v>
      </c>
      <c r="F416" s="100">
        <v>86499.6</v>
      </c>
      <c r="G416" s="101" t="s">
        <v>161</v>
      </c>
      <c r="H416" s="101">
        <v>0.25</v>
      </c>
      <c r="I416" s="103">
        <v>18380.900000000001</v>
      </c>
      <c r="J416">
        <f t="shared" si="3"/>
        <v>781845</v>
      </c>
    </row>
    <row r="417" spans="1:10" x14ac:dyDescent="0.3">
      <c r="A417" s="99">
        <v>0.26428400000000002</v>
      </c>
      <c r="B417" s="99">
        <v>1.3498588</v>
      </c>
      <c r="C417" s="100">
        <v>1646800</v>
      </c>
      <c r="D417" s="99">
        <v>0.269561</v>
      </c>
      <c r="E417" s="100">
        <v>56385.1</v>
      </c>
      <c r="F417" s="100">
        <v>76732.399999999994</v>
      </c>
      <c r="G417" s="101" t="s">
        <v>161</v>
      </c>
      <c r="H417" s="101">
        <v>0.3</v>
      </c>
      <c r="I417" s="103">
        <v>18392.3</v>
      </c>
      <c r="J417">
        <f t="shared" si="3"/>
        <v>823400</v>
      </c>
    </row>
    <row r="418" spans="1:10" x14ac:dyDescent="0.3">
      <c r="A418" s="99">
        <v>0.25537100000000001</v>
      </c>
      <c r="B418" s="99">
        <v>1.4190674999999999</v>
      </c>
      <c r="C418" s="100">
        <v>1688890</v>
      </c>
      <c r="D418" s="99">
        <v>0.25982499999999997</v>
      </c>
      <c r="E418" s="100">
        <v>48722.7</v>
      </c>
      <c r="F418" s="100">
        <v>69103.399999999994</v>
      </c>
      <c r="G418" s="101" t="s">
        <v>161</v>
      </c>
      <c r="H418" s="101">
        <v>0.35</v>
      </c>
      <c r="I418" s="103">
        <v>18397.400000000001</v>
      </c>
      <c r="J418">
        <f t="shared" si="3"/>
        <v>844445</v>
      </c>
    </row>
    <row r="419" spans="1:10" x14ac:dyDescent="0.3">
      <c r="A419" s="99">
        <v>0.24468100000000001</v>
      </c>
      <c r="B419" s="99">
        <v>1.4918247</v>
      </c>
      <c r="C419" s="100">
        <v>1777490</v>
      </c>
      <c r="D419" s="99">
        <v>0.246615</v>
      </c>
      <c r="E419" s="100">
        <v>41082.400000000001</v>
      </c>
      <c r="F419" s="100">
        <v>61266.8</v>
      </c>
      <c r="G419" s="101" t="s">
        <v>161</v>
      </c>
      <c r="H419" s="101">
        <v>0.4</v>
      </c>
      <c r="I419" s="103">
        <v>18406.099999999999</v>
      </c>
      <c r="J419">
        <f t="shared" si="3"/>
        <v>888745</v>
      </c>
    </row>
    <row r="420" spans="1:10" x14ac:dyDescent="0.3">
      <c r="A420" s="99">
        <v>0.23341400000000001</v>
      </c>
      <c r="B420" s="99">
        <v>1.5683122</v>
      </c>
      <c r="C420" s="100">
        <v>1892480</v>
      </c>
      <c r="D420" s="99">
        <v>0.232792</v>
      </c>
      <c r="E420" s="100">
        <v>34216</v>
      </c>
      <c r="F420" s="100">
        <v>53734.9</v>
      </c>
      <c r="G420" s="101" t="s">
        <v>161</v>
      </c>
      <c r="H420" s="101">
        <v>0.45</v>
      </c>
      <c r="I420" s="103">
        <v>18415.7</v>
      </c>
      <c r="J420">
        <f t="shared" si="3"/>
        <v>946240</v>
      </c>
    </row>
    <row r="421" spans="1:10" x14ac:dyDescent="0.3">
      <c r="A421" s="99">
        <v>0.22209599999999999</v>
      </c>
      <c r="B421" s="99">
        <v>1.6487213000000001</v>
      </c>
      <c r="C421" s="100">
        <v>2019210</v>
      </c>
      <c r="D421" s="99">
        <v>0.21993699999999999</v>
      </c>
      <c r="E421" s="100">
        <v>28214.1</v>
      </c>
      <c r="F421" s="100">
        <v>46606.6</v>
      </c>
      <c r="G421" s="101" t="s">
        <v>161</v>
      </c>
      <c r="H421" s="101">
        <v>0.5</v>
      </c>
      <c r="I421" s="103">
        <v>18428.7</v>
      </c>
      <c r="J421">
        <f t="shared" si="3"/>
        <v>1009605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12" sqref="A12:XFD19"/>
    </sheetView>
  </sheetViews>
  <sheetFormatPr defaultRowHeight="14.4" x14ac:dyDescent="0.3"/>
  <sheetData>
    <row r="1" spans="1:5" x14ac:dyDescent="0.3">
      <c r="A1" t="s">
        <v>21</v>
      </c>
      <c r="B1" t="s">
        <v>22</v>
      </c>
      <c r="C1" t="s">
        <v>19</v>
      </c>
      <c r="E1" t="s">
        <v>20</v>
      </c>
    </row>
    <row r="2" spans="1:5" x14ac:dyDescent="0.3">
      <c r="A2" s="4" t="s">
        <v>0</v>
      </c>
      <c r="B2" s="5">
        <v>82</v>
      </c>
      <c r="C2" s="6">
        <v>251.03</v>
      </c>
      <c r="E2">
        <f>2*B2+2*C2</f>
        <v>666.06</v>
      </c>
    </row>
    <row r="3" spans="1:5" x14ac:dyDescent="0.3">
      <c r="A3" s="4" t="s">
        <v>1</v>
      </c>
      <c r="B3" s="5">
        <v>176</v>
      </c>
      <c r="C3" s="6">
        <v>143.22999999999999</v>
      </c>
      <c r="E3">
        <f>2*B3+2*C3</f>
        <v>638.46</v>
      </c>
    </row>
    <row r="4" spans="1:5" x14ac:dyDescent="0.3">
      <c r="A4" s="4" t="s">
        <v>2</v>
      </c>
      <c r="B4" s="5">
        <v>218</v>
      </c>
      <c r="C4" s="6">
        <v>133.04</v>
      </c>
      <c r="E4">
        <f t="shared" ref="E4:E14" si="0">2*B4+2*C4</f>
        <v>702.07999999999993</v>
      </c>
    </row>
    <row r="5" spans="1:5" x14ac:dyDescent="0.3">
      <c r="A5" s="4" t="s">
        <v>3</v>
      </c>
      <c r="B5" s="5">
        <v>210</v>
      </c>
      <c r="C5" s="6">
        <v>137.31</v>
      </c>
      <c r="E5">
        <f t="shared" si="0"/>
        <v>694.62</v>
      </c>
    </row>
    <row r="6" spans="1:5" x14ac:dyDescent="0.3">
      <c r="A6" s="4" t="s">
        <v>4</v>
      </c>
      <c r="B6" s="5">
        <v>217</v>
      </c>
      <c r="C6" s="6">
        <v>134.72999999999999</v>
      </c>
      <c r="E6">
        <f t="shared" si="0"/>
        <v>703.46</v>
      </c>
    </row>
    <row r="7" spans="1:5" x14ac:dyDescent="0.3">
      <c r="A7" s="4" t="s">
        <v>5</v>
      </c>
      <c r="B7" s="5">
        <v>217</v>
      </c>
      <c r="C7" s="6">
        <v>137.94999999999999</v>
      </c>
      <c r="E7">
        <f t="shared" si="0"/>
        <v>709.9</v>
      </c>
    </row>
    <row r="8" spans="1:5" x14ac:dyDescent="0.3">
      <c r="A8" s="4" t="s">
        <v>6</v>
      </c>
      <c r="B8" s="5">
        <v>217</v>
      </c>
      <c r="C8" s="6">
        <v>630.67999999999995</v>
      </c>
      <c r="E8">
        <f t="shared" si="0"/>
        <v>1695.36</v>
      </c>
    </row>
    <row r="9" spans="1:5" x14ac:dyDescent="0.3">
      <c r="A9" s="4" t="s">
        <v>7</v>
      </c>
      <c r="B9" s="5">
        <v>218</v>
      </c>
      <c r="C9" s="6">
        <v>319.64</v>
      </c>
      <c r="E9">
        <f t="shared" si="0"/>
        <v>1075.28</v>
      </c>
    </row>
    <row r="10" spans="1:5" x14ac:dyDescent="0.3">
      <c r="A10" s="4" t="s">
        <v>8</v>
      </c>
      <c r="B10" s="5">
        <v>235</v>
      </c>
      <c r="C10" s="6">
        <v>291.52</v>
      </c>
      <c r="E10">
        <f t="shared" si="0"/>
        <v>1053.04</v>
      </c>
    </row>
    <row r="11" spans="1:5" x14ac:dyDescent="0.3">
      <c r="A11" s="4" t="s">
        <v>9</v>
      </c>
      <c r="B11" s="5">
        <v>219</v>
      </c>
      <c r="C11" s="6">
        <v>290.74</v>
      </c>
      <c r="E11">
        <f t="shared" si="0"/>
        <v>1019.48</v>
      </c>
    </row>
    <row r="12" spans="1:5" x14ac:dyDescent="0.3">
      <c r="E12">
        <f t="shared" si="0"/>
        <v>0</v>
      </c>
    </row>
    <row r="13" spans="1:5" x14ac:dyDescent="0.3">
      <c r="B13" s="2">
        <v>304</v>
      </c>
      <c r="C13" s="3">
        <v>10875</v>
      </c>
      <c r="E13">
        <f t="shared" si="0"/>
        <v>22358</v>
      </c>
    </row>
    <row r="14" spans="1:5" x14ac:dyDescent="0.3">
      <c r="B14" s="2">
        <v>306</v>
      </c>
      <c r="C14" s="3">
        <v>18362</v>
      </c>
      <c r="E14">
        <f t="shared" si="0"/>
        <v>37336</v>
      </c>
    </row>
    <row r="20" spans="1:3" x14ac:dyDescent="0.3">
      <c r="A20" s="1"/>
      <c r="B20" s="2"/>
      <c r="C2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6" workbookViewId="0">
      <selection activeCell="F30" sqref="F30"/>
    </sheetView>
  </sheetViews>
  <sheetFormatPr defaultRowHeight="14.4" x14ac:dyDescent="0.3"/>
  <cols>
    <col min="1" max="1" width="16.77734375" customWidth="1"/>
    <col min="2" max="2" width="13.109375" customWidth="1"/>
    <col min="3" max="3" width="7.5546875" customWidth="1"/>
    <col min="4" max="4" width="14.44140625" customWidth="1"/>
    <col min="5" max="7" width="10" customWidth="1"/>
  </cols>
  <sheetData>
    <row r="1" spans="1:7" x14ac:dyDescent="0.3">
      <c r="A1" s="36"/>
      <c r="B1" s="120" t="s">
        <v>123</v>
      </c>
      <c r="C1" s="121"/>
      <c r="D1" s="122"/>
      <c r="E1" s="123" t="s">
        <v>124</v>
      </c>
      <c r="F1" s="123"/>
      <c r="G1" s="123"/>
    </row>
    <row r="2" spans="1:7" x14ac:dyDescent="0.3">
      <c r="A2" s="37"/>
      <c r="B2" s="38" t="s">
        <v>31</v>
      </c>
      <c r="C2" s="32" t="s">
        <v>32</v>
      </c>
      <c r="D2" s="37" t="s">
        <v>33</v>
      </c>
      <c r="E2" s="32" t="s">
        <v>31</v>
      </c>
      <c r="F2" s="32" t="s">
        <v>32</v>
      </c>
      <c r="G2" s="32" t="s">
        <v>33</v>
      </c>
    </row>
    <row r="3" spans="1:7" x14ac:dyDescent="0.3">
      <c r="A3" s="36" t="s">
        <v>34</v>
      </c>
      <c r="B3" s="39">
        <v>-8.8589009999999996E-2</v>
      </c>
      <c r="C3" s="40">
        <v>5.746333E-2</v>
      </c>
      <c r="D3" s="41">
        <v>7.6432360000000005E-2</v>
      </c>
      <c r="E3" s="7">
        <v>0.88855859999999998</v>
      </c>
      <c r="F3" s="7">
        <v>0.2067138</v>
      </c>
      <c r="G3" s="7">
        <v>0.29420429999999997</v>
      </c>
    </row>
    <row r="4" spans="1:7" x14ac:dyDescent="0.3">
      <c r="A4" s="37" t="s">
        <v>35</v>
      </c>
      <c r="B4" s="42">
        <v>-0.1421142</v>
      </c>
      <c r="C4" s="43">
        <v>7.0696670000000003E-2</v>
      </c>
      <c r="D4" s="44">
        <v>0.1168426</v>
      </c>
      <c r="E4" s="43">
        <v>1.4607060000000001</v>
      </c>
      <c r="F4" s="43">
        <v>0.36125600000000002</v>
      </c>
      <c r="G4" s="43">
        <v>0.41277649999999999</v>
      </c>
    </row>
    <row r="5" spans="1:7" x14ac:dyDescent="0.3">
      <c r="A5" s="36" t="s">
        <v>36</v>
      </c>
      <c r="B5" s="39">
        <v>8.5441290000000003E-2</v>
      </c>
      <c r="C5" s="40">
        <v>6.6592250000000006E-2</v>
      </c>
      <c r="D5" s="41">
        <v>0.13115160000000001</v>
      </c>
      <c r="E5" s="7">
        <v>0.82002350000000002</v>
      </c>
      <c r="F5" s="7">
        <v>0.27105960000000001</v>
      </c>
      <c r="G5" s="7">
        <v>0.3545259</v>
      </c>
    </row>
    <row r="6" spans="1:7" x14ac:dyDescent="0.3">
      <c r="A6" s="36" t="s">
        <v>37</v>
      </c>
      <c r="B6" s="39">
        <v>-8.2917340000000006E-2</v>
      </c>
      <c r="C6" s="40">
        <v>9.2756169999999999E-2</v>
      </c>
      <c r="D6" s="41">
        <v>0.1572971</v>
      </c>
      <c r="E6" s="7">
        <v>0.97557959999999999</v>
      </c>
      <c r="F6" s="7">
        <v>0.30484080000000002</v>
      </c>
      <c r="G6" s="7">
        <v>0.35428110000000002</v>
      </c>
    </row>
    <row r="7" spans="1:7" x14ac:dyDescent="0.3">
      <c r="A7" s="36" t="s">
        <v>38</v>
      </c>
      <c r="B7" s="39">
        <v>-8.0287410000000003E-2</v>
      </c>
      <c r="C7" s="40">
        <v>9.431879E-2</v>
      </c>
      <c r="D7" s="41">
        <v>0.1596515</v>
      </c>
      <c r="E7" s="7">
        <v>0.98927489999999996</v>
      </c>
      <c r="F7" s="7">
        <v>0.30907859999999998</v>
      </c>
      <c r="G7" s="7">
        <v>0.35676659999999999</v>
      </c>
    </row>
    <row r="8" spans="1:7" x14ac:dyDescent="0.3">
      <c r="A8" s="36" t="s">
        <v>39</v>
      </c>
      <c r="B8" s="39">
        <v>-0.1038041</v>
      </c>
      <c r="C8" s="40">
        <v>6.6433829999999999E-2</v>
      </c>
      <c r="D8" s="41">
        <v>0.14910889999999999</v>
      </c>
      <c r="E8" s="7">
        <v>0.85155029999999998</v>
      </c>
      <c r="F8" s="7">
        <v>0.21372289999999999</v>
      </c>
      <c r="G8" s="7">
        <v>0.31762889999999999</v>
      </c>
    </row>
    <row r="9" spans="1:7" x14ac:dyDescent="0.3">
      <c r="A9" s="36" t="s">
        <v>40</v>
      </c>
      <c r="B9" s="39">
        <v>-9.8624310000000007E-2</v>
      </c>
      <c r="C9" s="40">
        <v>0.1135842</v>
      </c>
      <c r="D9" s="41">
        <v>0.15586320000000001</v>
      </c>
      <c r="E9" s="7">
        <v>0.98736360000000001</v>
      </c>
      <c r="F9" s="7">
        <v>0.31606679999999998</v>
      </c>
      <c r="G9" s="7">
        <v>0.34879520000000003</v>
      </c>
    </row>
    <row r="10" spans="1:7" x14ac:dyDescent="0.3">
      <c r="A10" s="36" t="s">
        <v>41</v>
      </c>
      <c r="B10" s="39">
        <v>-9.7235290000000002E-2</v>
      </c>
      <c r="C10" s="40">
        <v>0.13615469999999999</v>
      </c>
      <c r="D10" s="41">
        <v>0.1807868</v>
      </c>
      <c r="E10" s="7">
        <v>1.1683669999999999</v>
      </c>
      <c r="F10" s="7">
        <v>0.40284759999999997</v>
      </c>
      <c r="G10" s="7">
        <v>0.41035110000000002</v>
      </c>
    </row>
    <row r="11" spans="1:7" x14ac:dyDescent="0.3">
      <c r="A11" s="37" t="s">
        <v>42</v>
      </c>
      <c r="B11" s="42">
        <v>0.19017680000000001</v>
      </c>
      <c r="C11" s="43">
        <v>0.14768609999999999</v>
      </c>
      <c r="D11" s="44">
        <v>0.1619237</v>
      </c>
      <c r="E11" s="43">
        <v>1.203392</v>
      </c>
      <c r="F11" s="43">
        <v>0.38854420000000001</v>
      </c>
      <c r="G11" s="43">
        <v>0.39222509999999999</v>
      </c>
    </row>
    <row r="12" spans="1:7" x14ac:dyDescent="0.3">
      <c r="A12" s="36" t="s">
        <v>43</v>
      </c>
      <c r="B12" s="39">
        <v>6.6745280000000004E-2</v>
      </c>
      <c r="C12" s="40">
        <v>5.8957349999999999E-2</v>
      </c>
      <c r="D12" s="41">
        <v>8.9290670000000003E-2</v>
      </c>
      <c r="E12" s="40">
        <v>0.93795930000000005</v>
      </c>
      <c r="F12" s="40">
        <v>0.2390524</v>
      </c>
      <c r="G12" s="40">
        <v>0.3070773</v>
      </c>
    </row>
    <row r="13" spans="1:7" x14ac:dyDescent="0.3">
      <c r="A13" s="36" t="s">
        <v>8</v>
      </c>
      <c r="B13" s="39">
        <v>-3.12162E-2</v>
      </c>
      <c r="C13" s="40">
        <v>5.462467E-2</v>
      </c>
      <c r="D13" s="41">
        <v>0.1454935</v>
      </c>
      <c r="E13" s="40">
        <v>0.96312370000000003</v>
      </c>
      <c r="F13" s="40">
        <v>0.2560328</v>
      </c>
      <c r="G13" s="40">
        <v>0.34011530000000001</v>
      </c>
    </row>
    <row r="14" spans="1:7" x14ac:dyDescent="0.3">
      <c r="A14" s="36" t="s">
        <v>9</v>
      </c>
      <c r="B14" s="39">
        <v>-3.0544020000000002E-2</v>
      </c>
      <c r="C14" s="40">
        <v>3.091153E-2</v>
      </c>
      <c r="D14" s="41">
        <v>0.16375619999999999</v>
      </c>
      <c r="E14" s="40">
        <v>1.0007219999999999</v>
      </c>
      <c r="F14" s="40">
        <v>0.2931474</v>
      </c>
      <c r="G14" s="40">
        <v>0.34519709999999998</v>
      </c>
    </row>
    <row r="17" spans="1:7" x14ac:dyDescent="0.3">
      <c r="B17" s="65"/>
      <c r="C17" s="45"/>
      <c r="D17" t="s">
        <v>127</v>
      </c>
      <c r="E17" s="36"/>
    </row>
    <row r="18" spans="1:7" x14ac:dyDescent="0.3">
      <c r="A18" s="32"/>
      <c r="B18" s="38" t="s">
        <v>125</v>
      </c>
      <c r="C18" s="38" t="s">
        <v>86</v>
      </c>
      <c r="D18" s="32" t="s">
        <v>145</v>
      </c>
      <c r="E18" s="37" t="s">
        <v>126</v>
      </c>
    </row>
    <row r="19" spans="1:7" x14ac:dyDescent="0.3">
      <c r="A19" s="36" t="s">
        <v>34</v>
      </c>
      <c r="B19" s="57" t="s">
        <v>154</v>
      </c>
      <c r="C19" s="39">
        <v>0.69</v>
      </c>
      <c r="D19" s="50" t="s">
        <v>129</v>
      </c>
      <c r="E19" s="41">
        <v>0.35</v>
      </c>
    </row>
    <row r="20" spans="1:7" x14ac:dyDescent="0.3">
      <c r="A20" s="37" t="s">
        <v>35</v>
      </c>
      <c r="B20" s="58" t="s">
        <v>154</v>
      </c>
      <c r="C20" s="42">
        <v>0.69</v>
      </c>
      <c r="D20" s="51" t="s">
        <v>129</v>
      </c>
      <c r="E20" s="44">
        <v>0.35</v>
      </c>
    </row>
    <row r="21" spans="1:7" x14ac:dyDescent="0.3">
      <c r="A21" s="36" t="s">
        <v>36</v>
      </c>
      <c r="B21" s="59" t="s">
        <v>151</v>
      </c>
      <c r="C21" s="49">
        <v>0.42</v>
      </c>
      <c r="D21" s="59" t="s">
        <v>128</v>
      </c>
      <c r="E21" s="63">
        <v>0.32</v>
      </c>
    </row>
    <row r="22" spans="1:7" x14ac:dyDescent="0.3">
      <c r="A22" s="36" t="s">
        <v>37</v>
      </c>
      <c r="B22" s="59" t="s">
        <v>152</v>
      </c>
      <c r="C22" s="49">
        <v>0.4</v>
      </c>
      <c r="D22" s="59" t="s">
        <v>155</v>
      </c>
      <c r="E22" s="63">
        <v>0.38</v>
      </c>
    </row>
    <row r="23" spans="1:7" x14ac:dyDescent="0.3">
      <c r="A23" s="36" t="s">
        <v>38</v>
      </c>
      <c r="B23" s="59" t="s">
        <v>152</v>
      </c>
      <c r="C23" s="49">
        <v>0.4</v>
      </c>
      <c r="D23" s="59" t="s">
        <v>156</v>
      </c>
      <c r="E23" s="63">
        <v>0.38</v>
      </c>
    </row>
    <row r="24" spans="1:7" x14ac:dyDescent="0.3">
      <c r="A24" s="36" t="s">
        <v>39</v>
      </c>
      <c r="B24" s="59" t="s">
        <v>153</v>
      </c>
      <c r="C24" s="49">
        <v>0.4</v>
      </c>
      <c r="D24" s="59" t="s">
        <v>157</v>
      </c>
      <c r="E24" s="63">
        <v>0.43</v>
      </c>
    </row>
    <row r="25" spans="1:7" x14ac:dyDescent="0.3">
      <c r="A25" s="36" t="s">
        <v>40</v>
      </c>
      <c r="B25" s="59" t="s">
        <v>150</v>
      </c>
      <c r="C25" s="49">
        <v>0.4</v>
      </c>
      <c r="D25" s="59" t="s">
        <v>155</v>
      </c>
      <c r="E25" s="63">
        <v>0.38</v>
      </c>
    </row>
    <row r="26" spans="1:7" x14ac:dyDescent="0.3">
      <c r="A26" s="36" t="s">
        <v>41</v>
      </c>
      <c r="B26" s="59" t="s">
        <v>149</v>
      </c>
      <c r="C26" s="49">
        <v>0.39</v>
      </c>
      <c r="D26" s="59" t="s">
        <v>155</v>
      </c>
      <c r="E26" s="63">
        <v>0.41</v>
      </c>
    </row>
    <row r="27" spans="1:7" x14ac:dyDescent="0.3">
      <c r="A27" s="37" t="s">
        <v>42</v>
      </c>
      <c r="B27" s="60" t="s">
        <v>130</v>
      </c>
      <c r="C27" s="61">
        <v>0.4</v>
      </c>
      <c r="D27" s="62" t="s">
        <v>131</v>
      </c>
      <c r="E27" s="64">
        <v>0.41</v>
      </c>
    </row>
    <row r="28" spans="1:7" x14ac:dyDescent="0.3">
      <c r="B28" s="48"/>
      <c r="C28" s="46"/>
      <c r="D28" s="124" t="s">
        <v>146</v>
      </c>
      <c r="E28" s="125"/>
      <c r="F28" s="122"/>
      <c r="G28" s="45"/>
    </row>
    <row r="29" spans="1:7" x14ac:dyDescent="0.3">
      <c r="A29" s="32"/>
      <c r="B29" s="47"/>
      <c r="C29" s="38"/>
      <c r="D29" s="38" t="s">
        <v>135</v>
      </c>
      <c r="E29" s="32" t="s">
        <v>136</v>
      </c>
      <c r="F29" s="32" t="s">
        <v>137</v>
      </c>
      <c r="G29" s="38" t="s">
        <v>126</v>
      </c>
    </row>
    <row r="30" spans="1:7" x14ac:dyDescent="0.3">
      <c r="A30" s="35" t="s">
        <v>43</v>
      </c>
      <c r="B30" s="54" t="s">
        <v>148</v>
      </c>
      <c r="C30" s="40">
        <v>0.41</v>
      </c>
      <c r="D30" s="52" t="s">
        <v>132</v>
      </c>
      <c r="E30" s="50" t="s">
        <v>133</v>
      </c>
      <c r="F30" s="50" t="s">
        <v>134</v>
      </c>
      <c r="G30" s="45">
        <v>0.39</v>
      </c>
    </row>
    <row r="31" spans="1:7" x14ac:dyDescent="0.3">
      <c r="A31" s="35" t="s">
        <v>8</v>
      </c>
      <c r="B31" s="55" t="s">
        <v>138</v>
      </c>
      <c r="C31" s="40">
        <v>0.4</v>
      </c>
      <c r="D31" s="52" t="s">
        <v>143</v>
      </c>
      <c r="E31" s="50" t="s">
        <v>139</v>
      </c>
      <c r="F31" s="50" t="s">
        <v>142</v>
      </c>
      <c r="G31" s="45">
        <v>0.37</v>
      </c>
    </row>
    <row r="32" spans="1:7" x14ac:dyDescent="0.3">
      <c r="A32" s="37" t="s">
        <v>9</v>
      </c>
      <c r="B32" s="56" t="s">
        <v>147</v>
      </c>
      <c r="C32" s="43">
        <v>0.39</v>
      </c>
      <c r="D32" s="53" t="s">
        <v>144</v>
      </c>
      <c r="E32" s="51" t="s">
        <v>140</v>
      </c>
      <c r="F32" s="51" t="s">
        <v>141</v>
      </c>
      <c r="G32" s="38">
        <v>0.37</v>
      </c>
    </row>
  </sheetData>
  <mergeCells count="3">
    <mergeCell ref="B1:D1"/>
    <mergeCell ref="E1:G1"/>
    <mergeCell ref="D28:F2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2"/>
  <sheetViews>
    <sheetView topLeftCell="A19" workbookViewId="0">
      <selection activeCell="A9" sqref="A9"/>
    </sheetView>
  </sheetViews>
  <sheetFormatPr defaultRowHeight="186.6" customHeight="1" x14ac:dyDescent="0.3"/>
  <cols>
    <col min="1" max="1" width="56.77734375" customWidth="1"/>
    <col min="2" max="2" width="60.33203125" customWidth="1"/>
  </cols>
  <sheetData>
    <row r="2" spans="1:1" ht="186.6" customHeight="1" x14ac:dyDescent="0.3">
      <c r="A2" t="s">
        <v>34</v>
      </c>
    </row>
    <row r="3" spans="1:1" ht="186.6" customHeight="1" x14ac:dyDescent="0.3">
      <c r="A3" t="s">
        <v>35</v>
      </c>
    </row>
    <row r="4" spans="1:1" ht="186.6" customHeight="1" x14ac:dyDescent="0.3">
      <c r="A4" t="s">
        <v>0</v>
      </c>
    </row>
    <row r="5" spans="1:1" ht="186.6" customHeight="1" x14ac:dyDescent="0.3">
      <c r="A5" t="s">
        <v>1</v>
      </c>
    </row>
    <row r="7" spans="1:1" ht="186.6" customHeight="1" x14ac:dyDescent="0.3">
      <c r="A7" t="s">
        <v>2</v>
      </c>
    </row>
    <row r="8" spans="1:1" ht="186.6" customHeight="1" x14ac:dyDescent="0.3">
      <c r="A8" t="s">
        <v>3</v>
      </c>
    </row>
    <row r="9" spans="1:1" ht="186.6" customHeight="1" x14ac:dyDescent="0.3">
      <c r="A9" t="s">
        <v>4</v>
      </c>
    </row>
    <row r="10" spans="1:1" ht="186.6" customHeight="1" x14ac:dyDescent="0.3">
      <c r="A10" t="s">
        <v>5</v>
      </c>
    </row>
    <row r="11" spans="1:1" ht="186.6" customHeight="1" x14ac:dyDescent="0.3">
      <c r="A11" t="s">
        <v>6</v>
      </c>
    </row>
    <row r="12" spans="1:1" ht="186.6" customHeight="1" x14ac:dyDescent="0.3">
      <c r="A12" t="s">
        <v>43</v>
      </c>
    </row>
    <row r="13" spans="1:1" ht="186.6" customHeight="1" x14ac:dyDescent="0.3">
      <c r="A13" t="s">
        <v>8</v>
      </c>
    </row>
    <row r="14" spans="1:1" ht="186.6" customHeight="1" x14ac:dyDescent="0.3">
      <c r="A14" t="s">
        <v>9</v>
      </c>
    </row>
    <row r="15" spans="1:1" ht="186.6" customHeight="1" x14ac:dyDescent="0.3">
      <c r="A15" t="s">
        <v>24</v>
      </c>
    </row>
    <row r="16" spans="1:1" ht="186.6" customHeight="1" x14ac:dyDescent="0.3">
      <c r="A16" t="s">
        <v>23</v>
      </c>
    </row>
    <row r="17" spans="1:1" ht="186.6" customHeight="1" x14ac:dyDescent="0.3">
      <c r="A17" t="s">
        <v>25</v>
      </c>
    </row>
    <row r="18" spans="1:1" ht="186.6" customHeight="1" x14ac:dyDescent="0.3">
      <c r="A18" t="s">
        <v>26</v>
      </c>
    </row>
    <row r="19" spans="1:1" ht="186.6" customHeight="1" x14ac:dyDescent="0.3">
      <c r="A19" t="s">
        <v>27</v>
      </c>
    </row>
    <row r="20" spans="1:1" ht="186.6" customHeight="1" x14ac:dyDescent="0.3">
      <c r="A20" t="s">
        <v>28</v>
      </c>
    </row>
    <row r="21" spans="1:1" ht="186.6" customHeight="1" x14ac:dyDescent="0.3">
      <c r="A21" t="s">
        <v>29</v>
      </c>
    </row>
    <row r="22" spans="1:1" ht="186.6" customHeight="1" x14ac:dyDescent="0.3">
      <c r="A22" t="s">
        <v>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31" workbookViewId="0">
      <selection activeCell="A38" sqref="A38:XFD46"/>
    </sheetView>
  </sheetViews>
  <sheetFormatPr defaultRowHeight="14.4" x14ac:dyDescent="0.3"/>
  <cols>
    <col min="1" max="1" width="17.5546875" customWidth="1"/>
  </cols>
  <sheetData>
    <row r="1" spans="1:7" ht="26.4" customHeight="1" x14ac:dyDescent="0.3">
      <c r="A1" s="8" t="s">
        <v>21</v>
      </c>
      <c r="B1" s="8" t="s">
        <v>85</v>
      </c>
      <c r="C1" s="8" t="s">
        <v>86</v>
      </c>
      <c r="D1" s="8" t="s">
        <v>87</v>
      </c>
      <c r="E1" s="8" t="s">
        <v>88</v>
      </c>
      <c r="F1" s="8" t="s">
        <v>89</v>
      </c>
      <c r="G1" s="8" t="s">
        <v>90</v>
      </c>
    </row>
    <row r="2" spans="1:7" ht="15.6" customHeight="1" x14ac:dyDescent="0.3">
      <c r="A2" s="21" t="s">
        <v>53</v>
      </c>
      <c r="B2" s="21" t="s">
        <v>91</v>
      </c>
      <c r="C2" s="21" t="s">
        <v>78</v>
      </c>
      <c r="D2" s="21">
        <v>0.28000000000000003</v>
      </c>
      <c r="E2" s="21" t="s">
        <v>92</v>
      </c>
      <c r="F2" s="21">
        <v>-0.376</v>
      </c>
      <c r="G2" s="21">
        <v>0.376</v>
      </c>
    </row>
    <row r="3" spans="1:7" ht="15.6" customHeight="1" x14ac:dyDescent="0.3">
      <c r="A3" s="11" t="s">
        <v>54</v>
      </c>
      <c r="B3" s="11" t="s">
        <v>91</v>
      </c>
      <c r="C3" s="11" t="s">
        <v>78</v>
      </c>
      <c r="D3" s="11">
        <v>0.26100000000000001</v>
      </c>
      <c r="E3" s="11" t="s">
        <v>92</v>
      </c>
      <c r="F3" s="11">
        <v>-0.433</v>
      </c>
      <c r="G3" s="11">
        <v>0.433</v>
      </c>
    </row>
    <row r="4" spans="1:7" ht="15.6" customHeight="1" x14ac:dyDescent="0.3">
      <c r="A4" s="11" t="s">
        <v>55</v>
      </c>
      <c r="B4" s="11" t="s">
        <v>91</v>
      </c>
      <c r="C4" s="11" t="s">
        <v>78</v>
      </c>
      <c r="D4" s="11">
        <v>0.85</v>
      </c>
      <c r="E4" s="11" t="s">
        <v>92</v>
      </c>
      <c r="F4" s="11">
        <v>-0.42399999999999999</v>
      </c>
      <c r="G4" s="11">
        <v>0.42399999999999999</v>
      </c>
    </row>
    <row r="5" spans="1:7" ht="15.6" customHeight="1" x14ac:dyDescent="0.3">
      <c r="A5" s="11" t="s">
        <v>56</v>
      </c>
      <c r="B5" s="11" t="s">
        <v>91</v>
      </c>
      <c r="C5" s="11" t="s">
        <v>78</v>
      </c>
      <c r="D5" s="11">
        <v>0.90300000000000002</v>
      </c>
      <c r="E5" s="11" t="s">
        <v>92</v>
      </c>
      <c r="F5" s="11">
        <v>-0.26</v>
      </c>
      <c r="G5" s="11">
        <v>0.26</v>
      </c>
    </row>
    <row r="6" spans="1:7" ht="15.6" customHeight="1" x14ac:dyDescent="0.3">
      <c r="A6" s="11" t="s">
        <v>58</v>
      </c>
      <c r="B6" s="11" t="s">
        <v>91</v>
      </c>
      <c r="C6" s="11" t="s">
        <v>78</v>
      </c>
      <c r="D6" s="11">
        <v>0.90300000000000002</v>
      </c>
      <c r="E6" s="11" t="s">
        <v>92</v>
      </c>
      <c r="F6" s="11">
        <v>-0.222</v>
      </c>
      <c r="G6" s="11">
        <v>0.222</v>
      </c>
    </row>
    <row r="7" spans="1:7" ht="15.6" customHeight="1" x14ac:dyDescent="0.3">
      <c r="A7" s="11" t="s">
        <v>59</v>
      </c>
      <c r="B7" s="11" t="s">
        <v>91</v>
      </c>
      <c r="C7" s="11" t="s">
        <v>78</v>
      </c>
      <c r="D7" s="11">
        <v>0.9</v>
      </c>
      <c r="E7" s="11" t="s">
        <v>92</v>
      </c>
      <c r="F7" s="11">
        <v>-0.24299999999999999</v>
      </c>
      <c r="G7" s="11">
        <v>0.24299999999999999</v>
      </c>
    </row>
    <row r="8" spans="1:7" ht="15.6" customHeight="1" x14ac:dyDescent="0.3">
      <c r="A8" s="11" t="s">
        <v>60</v>
      </c>
      <c r="B8" s="11" t="s">
        <v>91</v>
      </c>
      <c r="C8" s="11" t="s">
        <v>78</v>
      </c>
      <c r="D8" s="11">
        <v>0.90300000000000002</v>
      </c>
      <c r="E8" s="11" t="s">
        <v>92</v>
      </c>
      <c r="F8" s="11">
        <v>-0.22</v>
      </c>
      <c r="G8" s="11">
        <v>0.22</v>
      </c>
    </row>
    <row r="9" spans="1:7" ht="15.6" customHeight="1" x14ac:dyDescent="0.3">
      <c r="A9" s="11" t="s">
        <v>61</v>
      </c>
      <c r="B9" s="11" t="s">
        <v>91</v>
      </c>
      <c r="C9" s="11" t="s">
        <v>78</v>
      </c>
      <c r="D9" s="11">
        <v>0.97399999999999998</v>
      </c>
      <c r="E9" s="11" t="s">
        <v>92</v>
      </c>
      <c r="F9" s="11">
        <v>-0.22700000000000001</v>
      </c>
      <c r="G9" s="11">
        <v>0.22700000000000001</v>
      </c>
    </row>
    <row r="10" spans="1:7" ht="15.6" customHeight="1" x14ac:dyDescent="0.3">
      <c r="A10" s="11" t="s">
        <v>62</v>
      </c>
      <c r="B10" s="11" t="s">
        <v>91</v>
      </c>
      <c r="C10" s="11" t="s">
        <v>78</v>
      </c>
      <c r="D10" s="11">
        <v>0.90300000000000002</v>
      </c>
      <c r="E10" s="11" t="s">
        <v>92</v>
      </c>
      <c r="F10" s="11">
        <v>-0.26500000000000001</v>
      </c>
      <c r="G10" s="11">
        <v>0.26500000000000001</v>
      </c>
    </row>
    <row r="11" spans="1:7" ht="15.6" customHeight="1" x14ac:dyDescent="0.3">
      <c r="A11" s="27" t="s">
        <v>53</v>
      </c>
      <c r="B11" s="27" t="s">
        <v>93</v>
      </c>
      <c r="C11" s="27" t="s">
        <v>77</v>
      </c>
      <c r="D11" s="27">
        <v>2E-3</v>
      </c>
      <c r="E11" s="27" t="s">
        <v>94</v>
      </c>
      <c r="F11" s="27">
        <v>-2.4E-2</v>
      </c>
      <c r="G11" s="27">
        <v>2.4E-2</v>
      </c>
    </row>
    <row r="12" spans="1:7" ht="15.6" customHeight="1" x14ac:dyDescent="0.3">
      <c r="A12" s="26" t="s">
        <v>53</v>
      </c>
      <c r="B12" s="26" t="s">
        <v>93</v>
      </c>
      <c r="C12" s="26" t="s">
        <v>78</v>
      </c>
      <c r="D12" s="26">
        <v>0</v>
      </c>
      <c r="E12" s="26" t="s">
        <v>94</v>
      </c>
      <c r="F12" s="26">
        <v>-7.6999999999999999E-2</v>
      </c>
      <c r="G12" s="26">
        <v>7.6999999999999999E-2</v>
      </c>
    </row>
    <row r="13" spans="1:7" ht="15.6" customHeight="1" x14ac:dyDescent="0.3">
      <c r="A13" s="26" t="s">
        <v>54</v>
      </c>
      <c r="B13" s="26" t="s">
        <v>93</v>
      </c>
      <c r="C13" s="26" t="s">
        <v>77</v>
      </c>
      <c r="D13" s="26">
        <v>8.9999999999999993E-3</v>
      </c>
      <c r="E13" s="26" t="s">
        <v>94</v>
      </c>
      <c r="F13" s="26">
        <v>-1.9E-2</v>
      </c>
      <c r="G13" s="26">
        <v>1.9E-2</v>
      </c>
    </row>
    <row r="14" spans="1:7" ht="15.6" customHeight="1" x14ac:dyDescent="0.3">
      <c r="A14" s="11" t="s">
        <v>54</v>
      </c>
      <c r="B14" s="11" t="s">
        <v>93</v>
      </c>
      <c r="C14" s="11" t="s">
        <v>78</v>
      </c>
      <c r="D14" s="11">
        <v>0.122</v>
      </c>
      <c r="E14" s="11" t="s">
        <v>92</v>
      </c>
      <c r="F14" s="11">
        <v>-0.09</v>
      </c>
      <c r="G14" s="11">
        <v>0.09</v>
      </c>
    </row>
    <row r="15" spans="1:7" ht="15.6" customHeight="1" x14ac:dyDescent="0.3">
      <c r="A15" s="26" t="s">
        <v>55</v>
      </c>
      <c r="B15" s="26" t="s">
        <v>93</v>
      </c>
      <c r="C15" s="26" t="s">
        <v>77</v>
      </c>
      <c r="D15" s="26">
        <v>3.0000000000000001E-3</v>
      </c>
      <c r="E15" s="26" t="s">
        <v>94</v>
      </c>
      <c r="F15" s="26">
        <v>-6.6000000000000003E-2</v>
      </c>
      <c r="G15" s="26">
        <v>6.6000000000000003E-2</v>
      </c>
    </row>
    <row r="16" spans="1:7" ht="15.6" customHeight="1" x14ac:dyDescent="0.3">
      <c r="A16" s="11" t="s">
        <v>55</v>
      </c>
      <c r="B16" s="11" t="s">
        <v>93</v>
      </c>
      <c r="C16" s="11" t="s">
        <v>78</v>
      </c>
      <c r="D16" s="11">
        <v>0.625</v>
      </c>
      <c r="E16" s="11" t="s">
        <v>92</v>
      </c>
      <c r="F16" s="11">
        <v>-0.1</v>
      </c>
      <c r="G16" s="11">
        <v>0.1</v>
      </c>
    </row>
    <row r="17" spans="1:7" ht="15.6" customHeight="1" x14ac:dyDescent="0.3">
      <c r="A17" s="11" t="s">
        <v>56</v>
      </c>
      <c r="B17" s="11" t="s">
        <v>93</v>
      </c>
      <c r="C17" s="11" t="s">
        <v>77</v>
      </c>
      <c r="D17" s="11">
        <v>0.155</v>
      </c>
      <c r="E17" s="11" t="s">
        <v>92</v>
      </c>
      <c r="F17" s="11">
        <v>-0.06</v>
      </c>
      <c r="G17" s="11">
        <v>0.06</v>
      </c>
    </row>
    <row r="18" spans="1:7" ht="15.6" customHeight="1" x14ac:dyDescent="0.3">
      <c r="A18" s="11" t="s">
        <v>56</v>
      </c>
      <c r="B18" s="11" t="s">
        <v>93</v>
      </c>
      <c r="C18" s="11" t="s">
        <v>78</v>
      </c>
      <c r="D18" s="11">
        <v>0.81499999999999995</v>
      </c>
      <c r="E18" s="11" t="s">
        <v>92</v>
      </c>
      <c r="F18" s="11">
        <v>-0.125</v>
      </c>
      <c r="G18" s="11">
        <v>0.125</v>
      </c>
    </row>
    <row r="19" spans="1:7" ht="15.6" customHeight="1" x14ac:dyDescent="0.3">
      <c r="A19" s="11" t="s">
        <v>58</v>
      </c>
      <c r="B19" s="11" t="s">
        <v>93</v>
      </c>
      <c r="C19" s="11" t="s">
        <v>77</v>
      </c>
      <c r="D19" s="11">
        <v>0.155</v>
      </c>
      <c r="E19" s="11" t="s">
        <v>92</v>
      </c>
      <c r="F19" s="11">
        <v>-0.06</v>
      </c>
      <c r="G19" s="11">
        <v>0.06</v>
      </c>
    </row>
    <row r="20" spans="1:7" ht="15.6" customHeight="1" x14ac:dyDescent="0.3">
      <c r="A20" s="11" t="s">
        <v>58</v>
      </c>
      <c r="B20" s="11" t="s">
        <v>93</v>
      </c>
      <c r="C20" s="11" t="s">
        <v>78</v>
      </c>
      <c r="D20" s="11">
        <v>0.46200000000000002</v>
      </c>
      <c r="E20" s="11" t="s">
        <v>92</v>
      </c>
      <c r="F20" s="11">
        <v>-8.6999999999999994E-2</v>
      </c>
      <c r="G20" s="11">
        <v>8.6999999999999994E-2</v>
      </c>
    </row>
    <row r="21" spans="1:7" ht="15.6" customHeight="1" x14ac:dyDescent="0.3">
      <c r="A21" s="11" t="s">
        <v>59</v>
      </c>
      <c r="B21" s="11" t="s">
        <v>93</v>
      </c>
      <c r="C21" s="11" t="s">
        <v>77</v>
      </c>
      <c r="D21" s="11">
        <v>0.13700000000000001</v>
      </c>
      <c r="E21" s="11" t="s">
        <v>92</v>
      </c>
      <c r="F21" s="11">
        <v>-5.8999999999999997E-2</v>
      </c>
      <c r="G21" s="11">
        <v>5.8999999999999997E-2</v>
      </c>
    </row>
    <row r="22" spans="1:7" ht="15.6" customHeight="1" x14ac:dyDescent="0.3">
      <c r="A22" s="11" t="s">
        <v>59</v>
      </c>
      <c r="B22" s="11" t="s">
        <v>93</v>
      </c>
      <c r="C22" s="11" t="s">
        <v>78</v>
      </c>
      <c r="D22" s="11">
        <v>0.81499999999999995</v>
      </c>
      <c r="E22" s="11" t="s">
        <v>92</v>
      </c>
      <c r="F22" s="11">
        <v>-8.3000000000000004E-2</v>
      </c>
      <c r="G22" s="11">
        <v>8.3000000000000004E-2</v>
      </c>
    </row>
    <row r="23" spans="1:7" ht="15.6" customHeight="1" x14ac:dyDescent="0.3">
      <c r="A23" s="11" t="s">
        <v>60</v>
      </c>
      <c r="B23" s="11" t="s">
        <v>93</v>
      </c>
      <c r="C23" s="11" t="s">
        <v>77</v>
      </c>
      <c r="D23" s="11">
        <v>0.155</v>
      </c>
      <c r="E23" s="11" t="s">
        <v>92</v>
      </c>
      <c r="F23" s="11">
        <v>-6.0999999999999999E-2</v>
      </c>
      <c r="G23" s="11">
        <v>6.0999999999999999E-2</v>
      </c>
    </row>
    <row r="24" spans="1:7" ht="15.6" customHeight="1" x14ac:dyDescent="0.3">
      <c r="A24" s="11" t="s">
        <v>60</v>
      </c>
      <c r="B24" s="11" t="s">
        <v>93</v>
      </c>
      <c r="C24" s="11" t="s">
        <v>78</v>
      </c>
      <c r="D24" s="11">
        <v>0.81499999999999995</v>
      </c>
      <c r="E24" s="11" t="s">
        <v>92</v>
      </c>
      <c r="F24" s="11">
        <v>-8.5000000000000006E-2</v>
      </c>
      <c r="G24" s="11">
        <v>8.5000000000000006E-2</v>
      </c>
    </row>
    <row r="25" spans="1:7" ht="15.6" customHeight="1" x14ac:dyDescent="0.3">
      <c r="A25" s="11" t="s">
        <v>61</v>
      </c>
      <c r="B25" s="11" t="s">
        <v>93</v>
      </c>
      <c r="C25" s="11" t="s">
        <v>77</v>
      </c>
      <c r="D25" s="11">
        <v>0.155</v>
      </c>
      <c r="E25" s="11" t="s">
        <v>92</v>
      </c>
      <c r="F25" s="11">
        <v>-6.0999999999999999E-2</v>
      </c>
      <c r="G25" s="11">
        <v>6.0999999999999999E-2</v>
      </c>
    </row>
    <row r="26" spans="1:7" ht="15.6" customHeight="1" x14ac:dyDescent="0.3">
      <c r="A26" s="11" t="s">
        <v>61</v>
      </c>
      <c r="B26" s="11" t="s">
        <v>93</v>
      </c>
      <c r="C26" s="11" t="s">
        <v>78</v>
      </c>
      <c r="D26" s="11">
        <v>0.81499999999999995</v>
      </c>
      <c r="E26" s="11" t="s">
        <v>92</v>
      </c>
      <c r="F26" s="11">
        <v>-8.3000000000000004E-2</v>
      </c>
      <c r="G26" s="11">
        <v>8.3000000000000004E-2</v>
      </c>
    </row>
    <row r="27" spans="1:7" ht="15.6" customHeight="1" x14ac:dyDescent="0.3">
      <c r="A27" s="26" t="s">
        <v>62</v>
      </c>
      <c r="B27" s="26" t="s">
        <v>93</v>
      </c>
      <c r="C27" s="26" t="s">
        <v>77</v>
      </c>
      <c r="D27" s="26">
        <v>1.4999999999999999E-2</v>
      </c>
      <c r="E27" s="26" t="s">
        <v>94</v>
      </c>
      <c r="F27" s="26">
        <v>-7.4999999999999997E-2</v>
      </c>
      <c r="G27" s="26">
        <v>7.4999999999999997E-2</v>
      </c>
    </row>
    <row r="28" spans="1:7" ht="15.6" customHeight="1" x14ac:dyDescent="0.3">
      <c r="A28" s="11" t="s">
        <v>62</v>
      </c>
      <c r="B28" s="11" t="s">
        <v>93</v>
      </c>
      <c r="C28" s="11" t="s">
        <v>78</v>
      </c>
      <c r="D28" s="11">
        <v>0.625</v>
      </c>
      <c r="E28" s="11" t="s">
        <v>92</v>
      </c>
      <c r="F28" s="11">
        <v>-8.3000000000000004E-2</v>
      </c>
      <c r="G28" s="11">
        <v>8.3000000000000004E-2</v>
      </c>
    </row>
    <row r="29" spans="1:7" ht="15.6" customHeight="1" x14ac:dyDescent="0.3">
      <c r="A29" s="27" t="s">
        <v>53</v>
      </c>
      <c r="B29" s="27" t="s">
        <v>95</v>
      </c>
      <c r="C29" s="27" t="s">
        <v>78</v>
      </c>
      <c r="D29" s="27">
        <v>3.9E-2</v>
      </c>
      <c r="E29" s="27" t="s">
        <v>94</v>
      </c>
      <c r="F29" s="27">
        <v>-0.16</v>
      </c>
      <c r="G29" s="27">
        <v>0.16</v>
      </c>
    </row>
    <row r="30" spans="1:7" ht="15.6" customHeight="1" x14ac:dyDescent="0.3">
      <c r="A30" s="11" t="s">
        <v>54</v>
      </c>
      <c r="B30" s="11" t="s">
        <v>95</v>
      </c>
      <c r="C30" s="11" t="s">
        <v>78</v>
      </c>
      <c r="D30" s="11">
        <v>0.40100000000000002</v>
      </c>
      <c r="E30" s="11" t="s">
        <v>92</v>
      </c>
      <c r="F30" s="11">
        <v>-0.19900000000000001</v>
      </c>
      <c r="G30" s="11">
        <v>0.19900000000000001</v>
      </c>
    </row>
    <row r="31" spans="1:7" ht="15.6" customHeight="1" x14ac:dyDescent="0.3">
      <c r="A31" s="11" t="s">
        <v>55</v>
      </c>
      <c r="B31" s="11" t="s">
        <v>95</v>
      </c>
      <c r="C31" s="11" t="s">
        <v>78</v>
      </c>
      <c r="D31" s="11">
        <v>0.17699999999999999</v>
      </c>
      <c r="E31" s="11" t="s">
        <v>92</v>
      </c>
      <c r="F31" s="11">
        <v>-0.25</v>
      </c>
      <c r="G31" s="11">
        <v>0.25</v>
      </c>
    </row>
    <row r="32" spans="1:7" ht="15.6" customHeight="1" x14ac:dyDescent="0.3">
      <c r="A32" s="11" t="s">
        <v>56</v>
      </c>
      <c r="B32" s="11" t="s">
        <v>95</v>
      </c>
      <c r="C32" s="11" t="s">
        <v>78</v>
      </c>
      <c r="D32" s="11">
        <v>8.5999999999999993E-2</v>
      </c>
      <c r="E32" s="11" t="s">
        <v>92</v>
      </c>
      <c r="F32" s="11">
        <v>-0.161</v>
      </c>
      <c r="G32" s="11">
        <v>0.161</v>
      </c>
    </row>
    <row r="33" spans="1:7" ht="15.6" customHeight="1" x14ac:dyDescent="0.3">
      <c r="A33" s="11" t="s">
        <v>58</v>
      </c>
      <c r="B33" s="11" t="s">
        <v>95</v>
      </c>
      <c r="C33" s="11" t="s">
        <v>78</v>
      </c>
      <c r="D33" s="11">
        <v>0.29799999999999999</v>
      </c>
      <c r="E33" s="11" t="s">
        <v>92</v>
      </c>
      <c r="F33" s="11">
        <v>-0.16</v>
      </c>
      <c r="G33" s="11">
        <v>0.16</v>
      </c>
    </row>
    <row r="34" spans="1:7" ht="15.6" customHeight="1" x14ac:dyDescent="0.3">
      <c r="A34" s="11" t="s">
        <v>59</v>
      </c>
      <c r="B34" s="11" t="s">
        <v>95</v>
      </c>
      <c r="C34" s="11" t="s">
        <v>78</v>
      </c>
      <c r="D34" s="11">
        <v>8.5999999999999993E-2</v>
      </c>
      <c r="E34" s="11" t="s">
        <v>92</v>
      </c>
      <c r="F34" s="11">
        <v>-0.153</v>
      </c>
      <c r="G34" s="11">
        <v>0.153</v>
      </c>
    </row>
    <row r="35" spans="1:7" ht="15.6" customHeight="1" x14ac:dyDescent="0.3">
      <c r="A35" s="11" t="s">
        <v>60</v>
      </c>
      <c r="B35" s="11" t="s">
        <v>95</v>
      </c>
      <c r="C35" s="11" t="s">
        <v>78</v>
      </c>
      <c r="D35" s="11">
        <v>0.29799999999999999</v>
      </c>
      <c r="E35" s="11" t="s">
        <v>92</v>
      </c>
      <c r="F35" s="11">
        <v>-0.16</v>
      </c>
      <c r="G35" s="11">
        <v>0.16</v>
      </c>
    </row>
    <row r="36" spans="1:7" ht="15.6" customHeight="1" x14ac:dyDescent="0.3">
      <c r="A36" s="11" t="s">
        <v>61</v>
      </c>
      <c r="B36" s="11" t="s">
        <v>95</v>
      </c>
      <c r="C36" s="11" t="s">
        <v>78</v>
      </c>
      <c r="D36" s="11">
        <v>8.5999999999999993E-2</v>
      </c>
      <c r="E36" s="11" t="s">
        <v>92</v>
      </c>
      <c r="F36" s="11">
        <v>-0.153</v>
      </c>
      <c r="G36" s="11">
        <v>0.153</v>
      </c>
    </row>
    <row r="37" spans="1:7" ht="15.6" customHeight="1" x14ac:dyDescent="0.3">
      <c r="A37" s="26" t="s">
        <v>62</v>
      </c>
      <c r="B37" s="26" t="s">
        <v>95</v>
      </c>
      <c r="C37" s="26" t="s">
        <v>78</v>
      </c>
      <c r="D37" s="26">
        <v>1.6E-2</v>
      </c>
      <c r="E37" s="26" t="s">
        <v>94</v>
      </c>
      <c r="F37" s="26">
        <v>-0.152</v>
      </c>
      <c r="G37" s="26">
        <v>0.152</v>
      </c>
    </row>
    <row r="38" spans="1:7" x14ac:dyDescent="0.3">
      <c r="A38" s="21" t="s">
        <v>64</v>
      </c>
      <c r="B38" s="21" t="s">
        <v>91</v>
      </c>
      <c r="C38" s="21" t="s">
        <v>100</v>
      </c>
      <c r="D38" s="21">
        <v>0.745</v>
      </c>
      <c r="E38" s="21" t="s">
        <v>92</v>
      </c>
      <c r="F38" s="21">
        <v>-0.255</v>
      </c>
      <c r="G38" s="21">
        <v>0.255</v>
      </c>
    </row>
    <row r="39" spans="1:7" x14ac:dyDescent="0.3">
      <c r="A39" s="11" t="s">
        <v>65</v>
      </c>
      <c r="B39" s="11" t="s">
        <v>91</v>
      </c>
      <c r="C39" s="11" t="s">
        <v>100</v>
      </c>
      <c r="D39" s="11">
        <v>0.97799999999999998</v>
      </c>
      <c r="E39" s="11" t="s">
        <v>92</v>
      </c>
      <c r="F39" s="11">
        <v>-0.254</v>
      </c>
      <c r="G39" s="11">
        <v>0.254</v>
      </c>
    </row>
    <row r="40" spans="1:7" x14ac:dyDescent="0.3">
      <c r="A40" s="11" t="s">
        <v>66</v>
      </c>
      <c r="B40" s="11" t="s">
        <v>91</v>
      </c>
      <c r="C40" s="11" t="s">
        <v>100</v>
      </c>
      <c r="D40" s="11">
        <v>0.90300000000000002</v>
      </c>
      <c r="E40" s="11" t="s">
        <v>92</v>
      </c>
      <c r="F40" s="11">
        <v>-0.25700000000000001</v>
      </c>
      <c r="G40" s="11">
        <v>0.25700000000000001</v>
      </c>
    </row>
    <row r="41" spans="1:7" x14ac:dyDescent="0.3">
      <c r="A41" s="11" t="s">
        <v>64</v>
      </c>
      <c r="B41" s="11" t="s">
        <v>93</v>
      </c>
      <c r="C41" s="11" t="s">
        <v>101</v>
      </c>
      <c r="D41" s="11">
        <v>0.54700000000000004</v>
      </c>
      <c r="E41" s="11" t="s">
        <v>92</v>
      </c>
      <c r="F41" s="11">
        <v>-0.11700000000000001</v>
      </c>
      <c r="G41" s="11">
        <v>0.11700000000000001</v>
      </c>
    </row>
    <row r="42" spans="1:7" x14ac:dyDescent="0.3">
      <c r="A42" s="11" t="s">
        <v>64</v>
      </c>
      <c r="B42" s="11" t="s">
        <v>93</v>
      </c>
      <c r="C42" s="11" t="s">
        <v>102</v>
      </c>
      <c r="D42" s="11">
        <v>0.27</v>
      </c>
      <c r="E42" s="11" t="s">
        <v>92</v>
      </c>
      <c r="F42" s="11">
        <v>-5.8999999999999997E-2</v>
      </c>
      <c r="G42" s="11">
        <v>5.8999999999999997E-2</v>
      </c>
    </row>
    <row r="43" spans="1:7" x14ac:dyDescent="0.3">
      <c r="A43" s="11" t="s">
        <v>64</v>
      </c>
      <c r="B43" s="11" t="s">
        <v>93</v>
      </c>
      <c r="C43" s="11" t="s">
        <v>103</v>
      </c>
      <c r="D43" s="11">
        <v>0.65</v>
      </c>
      <c r="E43" s="11" t="s">
        <v>92</v>
      </c>
      <c r="F43" s="11">
        <v>-5.2999999999999999E-2</v>
      </c>
      <c r="G43" s="11">
        <v>5.2999999999999999E-2</v>
      </c>
    </row>
    <row r="44" spans="1:7" x14ac:dyDescent="0.3">
      <c r="A44" s="11" t="s">
        <v>64</v>
      </c>
      <c r="B44" s="11" t="s">
        <v>93</v>
      </c>
      <c r="C44" s="11" t="s">
        <v>100</v>
      </c>
      <c r="D44" s="11">
        <v>0.81499999999999995</v>
      </c>
      <c r="E44" s="11" t="s">
        <v>92</v>
      </c>
      <c r="F44" s="11">
        <v>-9.6000000000000002E-2</v>
      </c>
      <c r="G44" s="11">
        <v>9.6000000000000002E-2</v>
      </c>
    </row>
    <row r="45" spans="1:7" x14ac:dyDescent="0.3">
      <c r="A45" s="26" t="s">
        <v>65</v>
      </c>
      <c r="B45" s="26" t="s">
        <v>93</v>
      </c>
      <c r="C45" s="26" t="s">
        <v>101</v>
      </c>
      <c r="D45" s="26">
        <v>8.9999999999999993E-3</v>
      </c>
      <c r="E45" s="26" t="s">
        <v>94</v>
      </c>
      <c r="F45" s="26">
        <v>-0.11799999999999999</v>
      </c>
      <c r="G45" s="26">
        <v>0.11799999999999999</v>
      </c>
    </row>
    <row r="46" spans="1:7" x14ac:dyDescent="0.3">
      <c r="A46" s="26" t="s">
        <v>65</v>
      </c>
      <c r="B46" s="26" t="s">
        <v>93</v>
      </c>
      <c r="C46" s="26" t="s">
        <v>102</v>
      </c>
      <c r="D46" s="26">
        <v>0</v>
      </c>
      <c r="E46" s="26" t="s">
        <v>94</v>
      </c>
      <c r="F46" s="26">
        <v>-0.03</v>
      </c>
      <c r="G46" s="26">
        <v>0.03</v>
      </c>
    </row>
    <row r="47" spans="1:7" x14ac:dyDescent="0.3">
      <c r="A47" s="11" t="s">
        <v>65</v>
      </c>
      <c r="B47" s="11" t="s">
        <v>93</v>
      </c>
      <c r="C47" s="11" t="s">
        <v>103</v>
      </c>
      <c r="D47" s="11">
        <v>8.5000000000000006E-2</v>
      </c>
      <c r="E47" s="11" t="s">
        <v>92</v>
      </c>
      <c r="F47" s="11">
        <v>-0.04</v>
      </c>
      <c r="G47" s="11">
        <v>0.04</v>
      </c>
    </row>
    <row r="48" spans="1:7" x14ac:dyDescent="0.3">
      <c r="A48" s="11" t="s">
        <v>65</v>
      </c>
      <c r="B48" s="11" t="s">
        <v>93</v>
      </c>
      <c r="C48" s="11" t="s">
        <v>100</v>
      </c>
      <c r="D48" s="11">
        <v>0.81499999999999995</v>
      </c>
      <c r="E48" s="11" t="s">
        <v>92</v>
      </c>
      <c r="F48" s="11">
        <v>-0.09</v>
      </c>
      <c r="G48" s="11">
        <v>0.09</v>
      </c>
    </row>
    <row r="49" spans="1:7" x14ac:dyDescent="0.3">
      <c r="A49" s="26" t="s">
        <v>66</v>
      </c>
      <c r="B49" s="26" t="s">
        <v>93</v>
      </c>
      <c r="C49" s="26" t="s">
        <v>101</v>
      </c>
      <c r="D49" s="26">
        <v>8.9999999999999993E-3</v>
      </c>
      <c r="E49" s="26" t="s">
        <v>94</v>
      </c>
      <c r="F49" s="26">
        <v>-0.11899999999999999</v>
      </c>
      <c r="G49" s="26">
        <v>0.11899999999999999</v>
      </c>
    </row>
    <row r="50" spans="1:7" x14ac:dyDescent="0.3">
      <c r="A50" s="26" t="s">
        <v>66</v>
      </c>
      <c r="B50" s="26" t="s">
        <v>93</v>
      </c>
      <c r="C50" s="26" t="s">
        <v>102</v>
      </c>
      <c r="D50" s="26">
        <v>0</v>
      </c>
      <c r="E50" s="26" t="s">
        <v>94</v>
      </c>
      <c r="F50" s="26">
        <v>-2.8000000000000001E-2</v>
      </c>
      <c r="G50" s="26">
        <v>2.8000000000000001E-2</v>
      </c>
    </row>
    <row r="51" spans="1:7" x14ac:dyDescent="0.3">
      <c r="A51" s="11" t="s">
        <v>66</v>
      </c>
      <c r="B51" s="11" t="s">
        <v>93</v>
      </c>
      <c r="C51" s="11" t="s">
        <v>103</v>
      </c>
      <c r="D51" s="11">
        <v>0.14000000000000001</v>
      </c>
      <c r="E51" s="11" t="s">
        <v>92</v>
      </c>
      <c r="F51" s="11">
        <v>-0.04</v>
      </c>
      <c r="G51" s="11">
        <v>0.04</v>
      </c>
    </row>
    <row r="52" spans="1:7" x14ac:dyDescent="0.3">
      <c r="A52" s="11" t="s">
        <v>66</v>
      </c>
      <c r="B52" s="11" t="s">
        <v>93</v>
      </c>
      <c r="C52" s="11" t="s">
        <v>100</v>
      </c>
      <c r="D52" s="11">
        <v>0.81499999999999995</v>
      </c>
      <c r="E52" s="11" t="s">
        <v>92</v>
      </c>
      <c r="F52" s="11">
        <v>-9.1999999999999998E-2</v>
      </c>
      <c r="G52" s="11">
        <v>9.1999999999999998E-2</v>
      </c>
    </row>
    <row r="53" spans="1:7" x14ac:dyDescent="0.3">
      <c r="A53" s="11" t="s">
        <v>64</v>
      </c>
      <c r="B53" s="11" t="s">
        <v>95</v>
      </c>
      <c r="C53" s="11" t="s">
        <v>100</v>
      </c>
      <c r="D53" s="11">
        <v>8.5999999999999993E-2</v>
      </c>
      <c r="E53" s="11" t="s">
        <v>92</v>
      </c>
      <c r="F53" s="11">
        <v>-0.155</v>
      </c>
      <c r="G53" s="11">
        <v>0.155</v>
      </c>
    </row>
    <row r="54" spans="1:7" x14ac:dyDescent="0.3">
      <c r="A54" s="26" t="s">
        <v>65</v>
      </c>
      <c r="B54" s="26" t="s">
        <v>95</v>
      </c>
      <c r="C54" s="26" t="s">
        <v>100</v>
      </c>
      <c r="D54" s="26">
        <v>1.6E-2</v>
      </c>
      <c r="E54" s="26" t="s">
        <v>94</v>
      </c>
      <c r="F54" s="26">
        <v>-0.153</v>
      </c>
      <c r="G54" s="26">
        <v>0.153</v>
      </c>
    </row>
    <row r="55" spans="1:7" x14ac:dyDescent="0.3">
      <c r="A55" s="26" t="s">
        <v>66</v>
      </c>
      <c r="B55" s="26" t="s">
        <v>95</v>
      </c>
      <c r="C55" s="26" t="s">
        <v>100</v>
      </c>
      <c r="D55" s="26">
        <v>1.7000000000000001E-2</v>
      </c>
      <c r="E55" s="26" t="s">
        <v>94</v>
      </c>
      <c r="F55" s="26">
        <v>-0.154</v>
      </c>
      <c r="G55" s="26">
        <v>0.154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workbookViewId="0">
      <selection activeCell="D5" sqref="A5:D5"/>
    </sheetView>
  </sheetViews>
  <sheetFormatPr defaultRowHeight="14.4" x14ac:dyDescent="0.3"/>
  <cols>
    <col min="1" max="1" width="16.6640625" customWidth="1"/>
    <col min="2" max="2" width="18.5546875" style="7" customWidth="1"/>
    <col min="3" max="3" width="13" style="7" customWidth="1"/>
    <col min="4" max="4" width="8.88671875" style="7"/>
    <col min="5" max="5" width="17.21875" customWidth="1"/>
  </cols>
  <sheetData>
    <row r="1" spans="1:5" x14ac:dyDescent="0.3">
      <c r="A1" s="8" t="s">
        <v>75</v>
      </c>
      <c r="B1" s="13" t="s">
        <v>76</v>
      </c>
      <c r="C1" s="13" t="s">
        <v>77</v>
      </c>
      <c r="D1" s="13" t="s">
        <v>78</v>
      </c>
      <c r="E1" s="8" t="s">
        <v>21</v>
      </c>
    </row>
    <row r="2" spans="1:5" ht="15" customHeight="1" x14ac:dyDescent="0.3">
      <c r="A2" s="23" t="s">
        <v>79</v>
      </c>
      <c r="B2" s="25">
        <v>88.614999999999995</v>
      </c>
      <c r="C2" s="25">
        <v>0</v>
      </c>
      <c r="D2" s="25">
        <v>88.614999999999995</v>
      </c>
      <c r="E2" s="23" t="s">
        <v>55</v>
      </c>
    </row>
    <row r="3" spans="1:5" ht="15" customHeight="1" thickBot="1" x14ac:dyDescent="0.35">
      <c r="A3" s="9" t="s">
        <v>79</v>
      </c>
      <c r="B3" s="14">
        <v>71.064999999999998</v>
      </c>
      <c r="C3" s="14">
        <v>0</v>
      </c>
      <c r="D3" s="14">
        <v>71.064999999999998</v>
      </c>
      <c r="E3" s="9" t="s">
        <v>56</v>
      </c>
    </row>
    <row r="4" spans="1:5" ht="15" customHeight="1" thickBot="1" x14ac:dyDescent="0.35">
      <c r="A4" s="16" t="s">
        <v>79</v>
      </c>
      <c r="B4" s="19">
        <v>70.363</v>
      </c>
      <c r="C4" s="17">
        <v>0</v>
      </c>
      <c r="D4" s="19">
        <v>70.363</v>
      </c>
      <c r="E4" s="16" t="s">
        <v>57</v>
      </c>
    </row>
    <row r="5" spans="1:5" ht="15" customHeight="1" x14ac:dyDescent="0.3">
      <c r="A5" s="9" t="s">
        <v>79</v>
      </c>
      <c r="B5" s="14">
        <v>73.272999999999996</v>
      </c>
      <c r="C5" s="14">
        <v>0</v>
      </c>
      <c r="D5" s="14">
        <v>73.272999999999996</v>
      </c>
      <c r="E5" s="9" t="s">
        <v>58</v>
      </c>
    </row>
    <row r="6" spans="1:5" ht="15" customHeight="1" x14ac:dyDescent="0.3">
      <c r="A6" s="9" t="s">
        <v>79</v>
      </c>
      <c r="B6" s="14">
        <v>76.622</v>
      </c>
      <c r="C6" s="14">
        <v>0</v>
      </c>
      <c r="D6" s="14">
        <v>76.622</v>
      </c>
      <c r="E6" s="9" t="s">
        <v>59</v>
      </c>
    </row>
    <row r="7" spans="1:5" ht="15" customHeight="1" x14ac:dyDescent="0.3">
      <c r="A7" s="9" t="s">
        <v>79</v>
      </c>
      <c r="B7" s="14">
        <v>73.349999999999994</v>
      </c>
      <c r="C7" s="14">
        <v>0</v>
      </c>
      <c r="D7" s="14">
        <v>73.349999999999994</v>
      </c>
      <c r="E7" s="9" t="s">
        <v>60</v>
      </c>
    </row>
    <row r="8" spans="1:5" ht="15" customHeight="1" x14ac:dyDescent="0.3">
      <c r="A8" s="9" t="s">
        <v>79</v>
      </c>
      <c r="B8" s="14">
        <v>76.736000000000004</v>
      </c>
      <c r="C8" s="14">
        <v>0</v>
      </c>
      <c r="D8" s="14">
        <v>76.736000000000004</v>
      </c>
      <c r="E8" s="9" t="s">
        <v>61</v>
      </c>
    </row>
    <row r="9" spans="1:5" ht="15" customHeight="1" x14ac:dyDescent="0.3">
      <c r="A9" s="9" t="s">
        <v>79</v>
      </c>
      <c r="B9" s="14">
        <v>521.06799999999998</v>
      </c>
      <c r="C9" s="14">
        <v>0</v>
      </c>
      <c r="D9" s="14">
        <v>521.06799999999998</v>
      </c>
      <c r="E9" s="9" t="s">
        <v>62</v>
      </c>
    </row>
    <row r="10" spans="1:5" ht="15" customHeight="1" x14ac:dyDescent="0.3">
      <c r="A10" s="9" t="s">
        <v>79</v>
      </c>
      <c r="B10" s="14">
        <v>54.33</v>
      </c>
      <c r="C10" s="14">
        <v>0</v>
      </c>
      <c r="D10" s="14">
        <v>54</v>
      </c>
      <c r="E10" s="9" t="s">
        <v>63</v>
      </c>
    </row>
    <row r="11" spans="1:5" ht="15" customHeight="1" x14ac:dyDescent="0.3">
      <c r="A11" s="9" t="s">
        <v>79</v>
      </c>
      <c r="B11" s="14">
        <v>86.28</v>
      </c>
      <c r="C11" s="14">
        <v>0</v>
      </c>
      <c r="D11" s="14">
        <v>86</v>
      </c>
      <c r="E11" s="9" t="s">
        <v>67</v>
      </c>
    </row>
    <row r="12" spans="1:5" ht="15" customHeight="1" x14ac:dyDescent="0.3">
      <c r="A12" s="9" t="s">
        <v>79</v>
      </c>
      <c r="B12" s="14">
        <v>92.14</v>
      </c>
      <c r="C12" s="14">
        <v>0</v>
      </c>
      <c r="D12" s="14">
        <v>92</v>
      </c>
      <c r="E12" s="9" t="s">
        <v>68</v>
      </c>
    </row>
    <row r="13" spans="1:5" ht="15" customHeight="1" x14ac:dyDescent="0.3">
      <c r="A13" s="9" t="s">
        <v>79</v>
      </c>
      <c r="B13" s="14">
        <v>88.48</v>
      </c>
      <c r="C13" s="14">
        <v>0</v>
      </c>
      <c r="D13" s="14">
        <v>88</v>
      </c>
      <c r="E13" s="9" t="s">
        <v>69</v>
      </c>
    </row>
    <row r="14" spans="1:5" ht="15" customHeight="1" x14ac:dyDescent="0.3">
      <c r="A14" s="9" t="s">
        <v>79</v>
      </c>
      <c r="B14" s="14">
        <v>80.7</v>
      </c>
      <c r="C14" s="14">
        <v>0</v>
      </c>
      <c r="D14" s="14">
        <v>81</v>
      </c>
      <c r="E14" s="9" t="s">
        <v>70</v>
      </c>
    </row>
    <row r="15" spans="1:5" ht="15" customHeight="1" x14ac:dyDescent="0.3">
      <c r="A15" s="9" t="s">
        <v>79</v>
      </c>
      <c r="B15" s="14">
        <v>82.51</v>
      </c>
      <c r="C15" s="14">
        <v>0</v>
      </c>
      <c r="D15" s="14">
        <v>83</v>
      </c>
      <c r="E15" s="9" t="s">
        <v>71</v>
      </c>
    </row>
    <row r="16" spans="1:5" ht="15" customHeight="1" x14ac:dyDescent="0.3">
      <c r="A16" s="9" t="s">
        <v>79</v>
      </c>
      <c r="B16" s="14">
        <v>81.040000000000006</v>
      </c>
      <c r="C16" s="14">
        <v>0</v>
      </c>
      <c r="D16" s="14">
        <v>81</v>
      </c>
      <c r="E16" s="9" t="s">
        <v>72</v>
      </c>
    </row>
    <row r="17" spans="1:7" ht="15" customHeight="1" x14ac:dyDescent="0.3">
      <c r="A17" s="9" t="s">
        <v>79</v>
      </c>
      <c r="B17" s="14">
        <v>82.3</v>
      </c>
      <c r="C17" s="14">
        <v>0</v>
      </c>
      <c r="D17" s="14">
        <v>82</v>
      </c>
      <c r="E17" s="9" t="s">
        <v>73</v>
      </c>
    </row>
    <row r="18" spans="1:7" ht="15" customHeight="1" x14ac:dyDescent="0.3">
      <c r="A18" s="9" t="s">
        <v>79</v>
      </c>
      <c r="B18" s="14">
        <v>519.70000000000005</v>
      </c>
      <c r="C18" s="14">
        <v>0</v>
      </c>
      <c r="D18" s="14">
        <v>520</v>
      </c>
      <c r="E18" s="9" t="s">
        <v>74</v>
      </c>
    </row>
    <row r="19" spans="1:7" ht="15" customHeight="1" x14ac:dyDescent="0.3">
      <c r="A19" s="9" t="s">
        <v>79</v>
      </c>
      <c r="B19" s="14">
        <v>817.8</v>
      </c>
      <c r="C19" s="14">
        <v>0</v>
      </c>
      <c r="D19" s="14">
        <v>818</v>
      </c>
      <c r="E19" s="9" t="s">
        <v>53</v>
      </c>
      <c r="G19" s="14"/>
    </row>
    <row r="20" spans="1:7" ht="15" customHeight="1" x14ac:dyDescent="0.3">
      <c r="A20" s="9" t="s">
        <v>79</v>
      </c>
      <c r="B20" s="14">
        <v>766.33799999999997</v>
      </c>
      <c r="C20" s="14">
        <v>0</v>
      </c>
      <c r="D20" s="14">
        <v>766.33799999999997</v>
      </c>
      <c r="E20" s="9" t="s">
        <v>54</v>
      </c>
      <c r="G20" s="14"/>
    </row>
    <row r="21" spans="1:7" x14ac:dyDescent="0.3">
      <c r="A21" s="23" t="s">
        <v>80</v>
      </c>
      <c r="B21" s="24">
        <v>1.955E-10</v>
      </c>
      <c r="C21" s="24">
        <v>1.955E-10</v>
      </c>
      <c r="D21" s="25">
        <v>0</v>
      </c>
      <c r="E21" s="23" t="s">
        <v>55</v>
      </c>
    </row>
    <row r="22" spans="1:7" x14ac:dyDescent="0.3">
      <c r="A22" s="9" t="s">
        <v>80</v>
      </c>
      <c r="B22" s="10">
        <v>1.3620000000000001E-11</v>
      </c>
      <c r="C22" s="10">
        <v>1.3620000000000001E-11</v>
      </c>
      <c r="D22" s="14">
        <v>0</v>
      </c>
      <c r="E22" s="9" t="s">
        <v>56</v>
      </c>
    </row>
    <row r="23" spans="1:7" x14ac:dyDescent="0.3">
      <c r="A23" s="9" t="s">
        <v>80</v>
      </c>
      <c r="B23" s="10">
        <v>1.5579999999999999E-11</v>
      </c>
      <c r="C23" s="10">
        <v>1.5579999999999999E-11</v>
      </c>
      <c r="D23" s="14">
        <v>0</v>
      </c>
      <c r="E23" s="9" t="s">
        <v>57</v>
      </c>
    </row>
    <row r="24" spans="1:7" x14ac:dyDescent="0.3">
      <c r="A24" s="9" t="s">
        <v>80</v>
      </c>
      <c r="B24" s="10">
        <v>4.5300000000000003E-12</v>
      </c>
      <c r="C24" s="10">
        <v>4.5300000000000003E-12</v>
      </c>
      <c r="D24" s="14">
        <v>0</v>
      </c>
      <c r="E24" s="9" t="s">
        <v>58</v>
      </c>
    </row>
    <row r="25" spans="1:7" x14ac:dyDescent="0.3">
      <c r="A25" s="9" t="s">
        <v>80</v>
      </c>
      <c r="B25" s="10">
        <v>1.154E-11</v>
      </c>
      <c r="C25" s="10">
        <v>1.154E-11</v>
      </c>
      <c r="D25" s="14">
        <v>0</v>
      </c>
      <c r="E25" s="9" t="s">
        <v>59</v>
      </c>
    </row>
    <row r="26" spans="1:7" x14ac:dyDescent="0.3">
      <c r="A26" s="9" t="s">
        <v>80</v>
      </c>
      <c r="B26" s="10">
        <v>3.9730900000000004E-12</v>
      </c>
      <c r="C26" s="10">
        <v>3.9730900000000004E-12</v>
      </c>
      <c r="D26" s="14">
        <v>0</v>
      </c>
      <c r="E26" s="9" t="s">
        <v>60</v>
      </c>
    </row>
    <row r="27" spans="1:7" x14ac:dyDescent="0.3">
      <c r="A27" s="9" t="s">
        <v>80</v>
      </c>
      <c r="B27" s="10">
        <v>1.4253299999999999E-11</v>
      </c>
      <c r="C27" s="10">
        <v>1.4253299999999999E-11</v>
      </c>
      <c r="D27" s="14">
        <v>0</v>
      </c>
      <c r="E27" s="9" t="s">
        <v>61</v>
      </c>
    </row>
    <row r="28" spans="1:7" x14ac:dyDescent="0.3">
      <c r="A28" s="9" t="s">
        <v>80</v>
      </c>
      <c r="B28" s="10">
        <v>1.46017E-10</v>
      </c>
      <c r="C28" s="10">
        <v>1.46017E-10</v>
      </c>
      <c r="D28" s="14">
        <v>0</v>
      </c>
      <c r="E28" s="9" t="s">
        <v>62</v>
      </c>
    </row>
    <row r="29" spans="1:7" x14ac:dyDescent="0.3">
      <c r="A29" s="9" t="s">
        <v>80</v>
      </c>
      <c r="B29" s="10">
        <v>9.0385899999999998E-13</v>
      </c>
      <c r="C29" s="10">
        <v>9.0385899999999998E-13</v>
      </c>
      <c r="D29" s="14">
        <v>0</v>
      </c>
      <c r="E29" s="9" t="s">
        <v>63</v>
      </c>
    </row>
    <row r="30" spans="1:7" x14ac:dyDescent="0.3">
      <c r="A30" s="9" t="s">
        <v>80</v>
      </c>
      <c r="B30" s="10">
        <v>1.8718299999999999E-10</v>
      </c>
      <c r="C30" s="10">
        <v>1.8718299999999999E-10</v>
      </c>
      <c r="D30" s="14">
        <v>0</v>
      </c>
      <c r="E30" s="9" t="s">
        <v>67</v>
      </c>
    </row>
    <row r="31" spans="1:7" x14ac:dyDescent="0.3">
      <c r="A31" s="9" t="s">
        <v>80</v>
      </c>
      <c r="B31" s="10">
        <v>5.6916800000000003E-11</v>
      </c>
      <c r="C31" s="10">
        <v>5.6916800000000003E-11</v>
      </c>
      <c r="D31" s="14">
        <v>0</v>
      </c>
      <c r="E31" s="9" t="s">
        <v>68</v>
      </c>
    </row>
    <row r="32" spans="1:7" x14ac:dyDescent="0.3">
      <c r="A32" s="9" t="s">
        <v>80</v>
      </c>
      <c r="B32" s="10">
        <v>1.71084E-10</v>
      </c>
      <c r="C32" s="10">
        <v>1.71084E-10</v>
      </c>
      <c r="D32" s="14">
        <v>0</v>
      </c>
      <c r="E32" s="9" t="s">
        <v>69</v>
      </c>
    </row>
    <row r="33" spans="1:5" x14ac:dyDescent="0.3">
      <c r="A33" s="9" t="s">
        <v>80</v>
      </c>
      <c r="B33" s="10">
        <v>2.9288300000000002E-12</v>
      </c>
      <c r="C33" s="10">
        <v>2.9288300000000002E-12</v>
      </c>
      <c r="D33" s="14">
        <v>0</v>
      </c>
      <c r="E33" s="9" t="s">
        <v>70</v>
      </c>
    </row>
    <row r="34" spans="1:5" x14ac:dyDescent="0.3">
      <c r="A34" s="9" t="s">
        <v>80</v>
      </c>
      <c r="B34" s="10">
        <v>1.0320799999999999E-11</v>
      </c>
      <c r="C34" s="10">
        <v>1.0320799999999999E-11</v>
      </c>
      <c r="D34" s="14">
        <v>0</v>
      </c>
      <c r="E34" s="9" t="s">
        <v>71</v>
      </c>
    </row>
    <row r="35" spans="1:5" x14ac:dyDescent="0.3">
      <c r="A35" s="9" t="s">
        <v>80</v>
      </c>
      <c r="B35" s="10">
        <v>4.3854700000000003E-12</v>
      </c>
      <c r="C35" s="10">
        <v>4.3854700000000003E-12</v>
      </c>
      <c r="D35" s="14">
        <v>0</v>
      </c>
      <c r="E35" s="9" t="s">
        <v>72</v>
      </c>
    </row>
    <row r="36" spans="1:5" x14ac:dyDescent="0.3">
      <c r="A36" s="9" t="s">
        <v>80</v>
      </c>
      <c r="B36" s="10">
        <v>1.99805E-11</v>
      </c>
      <c r="C36" s="10">
        <v>1.99805E-11</v>
      </c>
      <c r="D36" s="14">
        <v>0</v>
      </c>
      <c r="E36" s="9" t="s">
        <v>73</v>
      </c>
    </row>
    <row r="37" spans="1:5" x14ac:dyDescent="0.3">
      <c r="A37" s="9" t="s">
        <v>80</v>
      </c>
      <c r="B37" s="10">
        <v>1.30007E-10</v>
      </c>
      <c r="C37" s="10">
        <v>1.30007E-10</v>
      </c>
      <c r="D37" s="14">
        <v>0</v>
      </c>
      <c r="E37" s="9" t="s">
        <v>74</v>
      </c>
    </row>
    <row r="38" spans="1:5" x14ac:dyDescent="0.3">
      <c r="A38" s="9" t="s">
        <v>80</v>
      </c>
      <c r="B38" s="10">
        <v>1.5781000000000002E-11</v>
      </c>
      <c r="C38" s="10">
        <v>1.5781000000000002E-11</v>
      </c>
      <c r="D38" s="14">
        <v>0</v>
      </c>
      <c r="E38" s="9" t="s">
        <v>53</v>
      </c>
    </row>
    <row r="39" spans="1:5" x14ac:dyDescent="0.3">
      <c r="A39" s="9" t="s">
        <v>80</v>
      </c>
      <c r="B39" s="10">
        <v>3.1055799999999999E-11</v>
      </c>
      <c r="C39" s="10">
        <v>3.1055799999999999E-11</v>
      </c>
      <c r="D39" s="14">
        <v>0</v>
      </c>
      <c r="E39" s="9" t="s">
        <v>54</v>
      </c>
    </row>
    <row r="40" spans="1:5" ht="16.2" customHeight="1" x14ac:dyDescent="0.3">
      <c r="A40" s="23" t="s">
        <v>81</v>
      </c>
      <c r="B40" s="24">
        <v>4.8244899999999999E-3</v>
      </c>
      <c r="C40" s="24">
        <v>4.8244899999999999E-3</v>
      </c>
      <c r="D40" s="25">
        <v>0</v>
      </c>
      <c r="E40" s="23" t="s">
        <v>55</v>
      </c>
    </row>
    <row r="41" spans="1:5" ht="16.2" customHeight="1" x14ac:dyDescent="0.3">
      <c r="A41" s="9" t="s">
        <v>81</v>
      </c>
      <c r="B41" s="10">
        <v>8.7057499999999995E-4</v>
      </c>
      <c r="C41" s="10">
        <v>8.7057499999999995E-4</v>
      </c>
      <c r="D41" s="14">
        <v>0</v>
      </c>
      <c r="E41" s="9" t="s">
        <v>56</v>
      </c>
    </row>
    <row r="42" spans="1:5" ht="16.2" customHeight="1" x14ac:dyDescent="0.3">
      <c r="A42" s="11" t="s">
        <v>81</v>
      </c>
      <c r="B42" s="12">
        <v>8.8806499999999995E-4</v>
      </c>
      <c r="C42" s="12">
        <v>8.8806499999999995E-4</v>
      </c>
      <c r="D42" s="14">
        <v>0</v>
      </c>
      <c r="E42" s="11" t="s">
        <v>57</v>
      </c>
    </row>
    <row r="43" spans="1:5" ht="16.2" customHeight="1" x14ac:dyDescent="0.3">
      <c r="A43" s="11" t="s">
        <v>81</v>
      </c>
      <c r="B43" s="12">
        <v>6.0229800000000003E-4</v>
      </c>
      <c r="C43" s="12">
        <v>6.0229800000000003E-4</v>
      </c>
      <c r="D43" s="14">
        <v>0</v>
      </c>
      <c r="E43" s="11" t="s">
        <v>58</v>
      </c>
    </row>
    <row r="44" spans="1:5" ht="16.2" customHeight="1" x14ac:dyDescent="0.3">
      <c r="A44" s="11" t="s">
        <v>81</v>
      </c>
      <c r="B44" s="12">
        <v>7.6370799999999999E-4</v>
      </c>
      <c r="C44" s="12">
        <v>7.6370799999999999E-4</v>
      </c>
      <c r="D44" s="14">
        <v>0</v>
      </c>
      <c r="E44" s="11" t="s">
        <v>59</v>
      </c>
    </row>
    <row r="45" spans="1:5" ht="16.2" customHeight="1" x14ac:dyDescent="0.3">
      <c r="A45" s="11" t="s">
        <v>81</v>
      </c>
      <c r="B45" s="12">
        <v>2.7803300000000001E-9</v>
      </c>
      <c r="C45" s="12">
        <v>2.7803300000000001E-9</v>
      </c>
      <c r="D45" s="14">
        <v>0</v>
      </c>
      <c r="E45" s="11" t="s">
        <v>60</v>
      </c>
    </row>
    <row r="46" spans="1:5" ht="16.2" customHeight="1" x14ac:dyDescent="0.3">
      <c r="A46" s="11" t="s">
        <v>81</v>
      </c>
      <c r="B46" s="12">
        <v>2.89374E-9</v>
      </c>
      <c r="C46" s="12">
        <v>2.89374E-9</v>
      </c>
      <c r="D46" s="14">
        <v>0</v>
      </c>
      <c r="E46" s="11" t="s">
        <v>61</v>
      </c>
    </row>
    <row r="47" spans="1:5" ht="16.2" customHeight="1" x14ac:dyDescent="0.3">
      <c r="A47" s="11" t="s">
        <v>81</v>
      </c>
      <c r="B47" s="12">
        <v>1.44868E-8</v>
      </c>
      <c r="C47" s="12">
        <v>1.44868E-8</v>
      </c>
      <c r="D47" s="14">
        <v>0</v>
      </c>
      <c r="E47" s="11" t="s">
        <v>62</v>
      </c>
    </row>
    <row r="48" spans="1:5" ht="16.2" customHeight="1" x14ac:dyDescent="0.3">
      <c r="A48" s="11" t="s">
        <v>81</v>
      </c>
      <c r="B48" s="12">
        <v>4.1783599999999999E-4</v>
      </c>
      <c r="C48" s="12">
        <v>4.1783599999999999E-4</v>
      </c>
      <c r="D48" s="14">
        <v>0</v>
      </c>
      <c r="E48" s="11" t="s">
        <v>63</v>
      </c>
    </row>
    <row r="49" spans="1:5" ht="16.2" customHeight="1" x14ac:dyDescent="0.3">
      <c r="A49" s="11" t="s">
        <v>81</v>
      </c>
      <c r="B49" s="12">
        <v>2.13566E-2</v>
      </c>
      <c r="C49" s="12">
        <v>2.13566E-2</v>
      </c>
      <c r="D49" s="14">
        <v>0</v>
      </c>
      <c r="E49" s="11" t="s">
        <v>67</v>
      </c>
    </row>
    <row r="50" spans="1:5" ht="16.2" customHeight="1" x14ac:dyDescent="0.3">
      <c r="A50" s="11" t="s">
        <v>81</v>
      </c>
      <c r="B50" s="12">
        <v>8.2572199999999991E-3</v>
      </c>
      <c r="C50" s="12">
        <v>8.2572199999999991E-3</v>
      </c>
      <c r="D50" s="14">
        <v>0</v>
      </c>
      <c r="E50" s="11" t="s">
        <v>68</v>
      </c>
    </row>
    <row r="51" spans="1:5" ht="16.2" customHeight="1" x14ac:dyDescent="0.3">
      <c r="A51" s="11" t="s">
        <v>81</v>
      </c>
      <c r="B51" s="12">
        <v>9.3516999999999992E-3</v>
      </c>
      <c r="C51" s="12">
        <v>9.3516999999999992E-3</v>
      </c>
      <c r="D51" s="14">
        <v>0</v>
      </c>
      <c r="E51" s="11" t="s">
        <v>69</v>
      </c>
    </row>
    <row r="52" spans="1:5" ht="16.2" customHeight="1" x14ac:dyDescent="0.3">
      <c r="A52" s="11" t="s">
        <v>81</v>
      </c>
      <c r="B52" s="12">
        <v>2.3151999999999999E-3</v>
      </c>
      <c r="C52" s="12">
        <v>2.3151999999999999E-3</v>
      </c>
      <c r="D52" s="14">
        <v>0</v>
      </c>
      <c r="E52" s="11" t="s">
        <v>70</v>
      </c>
    </row>
    <row r="53" spans="1:5" ht="16.2" customHeight="1" x14ac:dyDescent="0.3">
      <c r="A53" s="11" t="s">
        <v>81</v>
      </c>
      <c r="B53" s="12">
        <v>2.6500299999999998E-3</v>
      </c>
      <c r="C53" s="12">
        <v>2.6500299999999998E-3</v>
      </c>
      <c r="D53" s="14">
        <v>0</v>
      </c>
      <c r="E53" s="11" t="s">
        <v>71</v>
      </c>
    </row>
    <row r="54" spans="1:5" ht="16.2" customHeight="1" x14ac:dyDescent="0.3">
      <c r="A54" s="11" t="s">
        <v>81</v>
      </c>
      <c r="B54" s="12">
        <v>1.46678E-8</v>
      </c>
      <c r="C54" s="12">
        <v>1.46678E-8</v>
      </c>
      <c r="D54" s="14">
        <v>0</v>
      </c>
      <c r="E54" s="11" t="s">
        <v>72</v>
      </c>
    </row>
    <row r="55" spans="1:5" ht="16.2" customHeight="1" x14ac:dyDescent="0.3">
      <c r="A55" s="11" t="s">
        <v>81</v>
      </c>
      <c r="B55" s="12">
        <v>1.7397500000000001E-8</v>
      </c>
      <c r="C55" s="12">
        <v>1.7397500000000001E-8</v>
      </c>
      <c r="D55" s="14">
        <v>0</v>
      </c>
      <c r="E55" s="11" t="s">
        <v>73</v>
      </c>
    </row>
    <row r="56" spans="1:5" ht="16.2" customHeight="1" x14ac:dyDescent="0.3">
      <c r="A56" s="11" t="s">
        <v>81</v>
      </c>
      <c r="B56" s="12">
        <v>2.7978000000000001E-8</v>
      </c>
      <c r="C56" s="12">
        <v>2.7978000000000001E-8</v>
      </c>
      <c r="D56" s="14">
        <v>0</v>
      </c>
      <c r="E56" s="11" t="s">
        <v>74</v>
      </c>
    </row>
    <row r="57" spans="1:5" ht="16.2" customHeight="1" x14ac:dyDescent="0.3">
      <c r="A57" s="11" t="s">
        <v>81</v>
      </c>
      <c r="B57" s="12">
        <v>1.6089399999999999E-3</v>
      </c>
      <c r="C57" s="12">
        <v>1.6089399999999999E-3</v>
      </c>
      <c r="D57" s="14">
        <v>0</v>
      </c>
      <c r="E57" s="11" t="s">
        <v>53</v>
      </c>
    </row>
    <row r="58" spans="1:5" ht="16.2" customHeight="1" x14ac:dyDescent="0.3">
      <c r="A58" s="11" t="s">
        <v>81</v>
      </c>
      <c r="B58" s="12">
        <v>2.0385799999999999E-2</v>
      </c>
      <c r="C58" s="12">
        <v>2.0385799999999999E-2</v>
      </c>
      <c r="D58" s="14">
        <v>0</v>
      </c>
      <c r="E58" s="11" t="s">
        <v>54</v>
      </c>
    </row>
    <row r="59" spans="1:5" ht="16.2" customHeight="1" x14ac:dyDescent="0.3">
      <c r="A59" s="21" t="s">
        <v>82</v>
      </c>
      <c r="B59" s="22">
        <v>184.38399999999999</v>
      </c>
      <c r="C59" s="22">
        <v>79.033000000000001</v>
      </c>
      <c r="D59" s="22">
        <v>105.351</v>
      </c>
      <c r="E59" s="21" t="s">
        <v>55</v>
      </c>
    </row>
    <row r="60" spans="1:5" ht="16.2" customHeight="1" x14ac:dyDescent="0.3">
      <c r="A60" s="11" t="s">
        <v>82</v>
      </c>
      <c r="B60" s="15">
        <v>130.75200000000001</v>
      </c>
      <c r="C60" s="15">
        <v>60.289000000000001</v>
      </c>
      <c r="D60" s="15">
        <v>70.462999999999994</v>
      </c>
      <c r="E60" s="11" t="s">
        <v>56</v>
      </c>
    </row>
    <row r="61" spans="1:5" ht="16.2" customHeight="1" thickBot="1" x14ac:dyDescent="0.35">
      <c r="A61" s="11" t="s">
        <v>82</v>
      </c>
      <c r="B61" s="15">
        <v>124.78100000000001</v>
      </c>
      <c r="C61" s="20">
        <v>54.107999999999997</v>
      </c>
      <c r="D61" s="15">
        <v>70.671999999999997</v>
      </c>
      <c r="E61" s="11" t="s">
        <v>57</v>
      </c>
    </row>
    <row r="62" spans="1:5" ht="16.2" customHeight="1" thickBot="1" x14ac:dyDescent="0.35">
      <c r="A62" s="11" t="s">
        <v>82</v>
      </c>
      <c r="B62" s="15">
        <v>120.581</v>
      </c>
      <c r="C62" s="18">
        <v>59.776000000000003</v>
      </c>
      <c r="D62" s="15">
        <v>60.805</v>
      </c>
      <c r="E62" s="11" t="s">
        <v>58</v>
      </c>
    </row>
    <row r="63" spans="1:5" ht="16.2" customHeight="1" x14ac:dyDescent="0.3">
      <c r="A63" s="11" t="s">
        <v>82</v>
      </c>
      <c r="B63" s="15">
        <v>121.256</v>
      </c>
      <c r="C63" s="15">
        <v>60.463999999999999</v>
      </c>
      <c r="D63" s="15">
        <v>60.792000000000002</v>
      </c>
      <c r="E63" s="11" t="s">
        <v>59</v>
      </c>
    </row>
    <row r="64" spans="1:5" ht="16.2" customHeight="1" x14ac:dyDescent="0.3">
      <c r="A64" s="11" t="s">
        <v>82</v>
      </c>
      <c r="B64" s="15">
        <v>123.008</v>
      </c>
      <c r="C64" s="15">
        <v>60.241999999999997</v>
      </c>
      <c r="D64" s="15">
        <v>62.765999999999998</v>
      </c>
      <c r="E64" s="11" t="s">
        <v>60</v>
      </c>
    </row>
    <row r="65" spans="1:7" ht="16.2" customHeight="1" x14ac:dyDescent="0.3">
      <c r="A65" s="11" t="s">
        <v>82</v>
      </c>
      <c r="B65" s="15">
        <v>123.18600000000001</v>
      </c>
      <c r="C65" s="15">
        <v>60.459000000000003</v>
      </c>
      <c r="D65" s="15">
        <v>62.725999999999999</v>
      </c>
      <c r="E65" s="11" t="s">
        <v>61</v>
      </c>
    </row>
    <row r="66" spans="1:7" ht="16.2" customHeight="1" x14ac:dyDescent="0.3">
      <c r="A66" s="11" t="s">
        <v>82</v>
      </c>
      <c r="B66" s="15">
        <v>150.97499999999999</v>
      </c>
      <c r="C66" s="15">
        <v>76.039000000000001</v>
      </c>
      <c r="D66" s="15">
        <v>74.935000000000002</v>
      </c>
      <c r="E66" s="11" t="s">
        <v>62</v>
      </c>
    </row>
    <row r="67" spans="1:7" ht="16.2" customHeight="1" x14ac:dyDescent="0.3">
      <c r="A67" s="11" t="s">
        <v>82</v>
      </c>
      <c r="B67" s="15">
        <v>187.46</v>
      </c>
      <c r="C67" s="15">
        <v>62.597000000000001</v>
      </c>
      <c r="D67" s="15">
        <v>124.863</v>
      </c>
      <c r="E67" s="11" t="s">
        <v>63</v>
      </c>
    </row>
    <row r="68" spans="1:7" ht="16.2" customHeight="1" x14ac:dyDescent="0.3">
      <c r="A68" s="11" t="s">
        <v>82</v>
      </c>
      <c r="B68" s="15">
        <v>171.19499999999999</v>
      </c>
      <c r="C68" s="15">
        <v>79.688999999999993</v>
      </c>
      <c r="D68" s="15">
        <v>91.507000000000005</v>
      </c>
      <c r="E68" s="11" t="s">
        <v>67</v>
      </c>
    </row>
    <row r="69" spans="1:7" ht="16.2" customHeight="1" x14ac:dyDescent="0.3">
      <c r="A69" s="11" t="s">
        <v>82</v>
      </c>
      <c r="B69" s="15">
        <v>122.328</v>
      </c>
      <c r="C69" s="15">
        <v>62.054000000000002</v>
      </c>
      <c r="D69" s="15">
        <v>60.274000000000001</v>
      </c>
      <c r="E69" s="11" t="s">
        <v>68</v>
      </c>
    </row>
    <row r="70" spans="1:7" ht="16.2" customHeight="1" thickBot="1" x14ac:dyDescent="0.35">
      <c r="A70" s="11" t="s">
        <v>82</v>
      </c>
      <c r="B70" s="29">
        <v>110.34099999999999</v>
      </c>
      <c r="C70" s="30">
        <v>48.95</v>
      </c>
      <c r="D70" s="15">
        <v>61.390999999999998</v>
      </c>
      <c r="E70" s="11" t="s">
        <v>69</v>
      </c>
    </row>
    <row r="71" spans="1:7" ht="16.2" customHeight="1" thickBot="1" x14ac:dyDescent="0.35">
      <c r="A71" s="11" t="s">
        <v>82</v>
      </c>
      <c r="B71" s="15">
        <v>114.45099999999999</v>
      </c>
      <c r="C71" s="15">
        <v>61.524000000000001</v>
      </c>
      <c r="D71" s="18">
        <v>52.927</v>
      </c>
      <c r="E71" s="11" t="s">
        <v>70</v>
      </c>
    </row>
    <row r="72" spans="1:7" ht="16.2" customHeight="1" thickBot="1" x14ac:dyDescent="0.35">
      <c r="A72" s="11" t="s">
        <v>82</v>
      </c>
      <c r="B72" s="18">
        <v>114.178</v>
      </c>
      <c r="C72" s="15">
        <v>60.817</v>
      </c>
      <c r="D72" s="15">
        <v>53.360999999999997</v>
      </c>
      <c r="E72" s="11" t="s">
        <v>71</v>
      </c>
    </row>
    <row r="73" spans="1:7" ht="16.2" customHeight="1" x14ac:dyDescent="0.3">
      <c r="A73" s="11" t="s">
        <v>82</v>
      </c>
      <c r="B73" s="15">
        <v>118.726</v>
      </c>
      <c r="C73" s="15">
        <v>60.918999999999997</v>
      </c>
      <c r="D73" s="15">
        <v>57.807000000000002</v>
      </c>
      <c r="E73" s="11" t="s">
        <v>72</v>
      </c>
    </row>
    <row r="74" spans="1:7" ht="16.2" customHeight="1" x14ac:dyDescent="0.3">
      <c r="A74" s="11" t="s">
        <v>82</v>
      </c>
      <c r="B74" s="15">
        <v>119.64</v>
      </c>
      <c r="C74" s="15">
        <v>61.23</v>
      </c>
      <c r="D74" s="15">
        <v>58.41</v>
      </c>
      <c r="E74" s="11" t="s">
        <v>73</v>
      </c>
    </row>
    <row r="75" spans="1:7" ht="16.2" customHeight="1" x14ac:dyDescent="0.3">
      <c r="A75" s="11" t="s">
        <v>82</v>
      </c>
      <c r="B75" s="15">
        <v>149.595</v>
      </c>
      <c r="C75" s="15">
        <v>76.438999999999993</v>
      </c>
      <c r="D75" s="15">
        <v>73.155000000000001</v>
      </c>
      <c r="E75" s="11" t="s">
        <v>74</v>
      </c>
    </row>
    <row r="76" spans="1:7" ht="16.2" customHeight="1" x14ac:dyDescent="0.3">
      <c r="A76" s="11" t="s">
        <v>82</v>
      </c>
      <c r="B76" s="15">
        <v>9990.4599999999991</v>
      </c>
      <c r="C76" s="15">
        <v>4502.49</v>
      </c>
      <c r="D76" s="15">
        <v>5487.98</v>
      </c>
      <c r="E76" s="11" t="s">
        <v>53</v>
      </c>
      <c r="G76">
        <f>D76/B76</f>
        <v>0.5493220532387898</v>
      </c>
    </row>
    <row r="77" spans="1:7" ht="16.2" customHeight="1" x14ac:dyDescent="0.3">
      <c r="A77" s="11" t="s">
        <v>82</v>
      </c>
      <c r="B77" s="15">
        <v>13782.5</v>
      </c>
      <c r="C77" s="15">
        <v>7682.5</v>
      </c>
      <c r="D77" s="15">
        <v>9699.66</v>
      </c>
      <c r="E77" s="11" t="s">
        <v>54</v>
      </c>
      <c r="G77">
        <f>D77/B77</f>
        <v>0.70376637039724288</v>
      </c>
    </row>
    <row r="78" spans="1:7" ht="16.2" customHeight="1" x14ac:dyDescent="0.3">
      <c r="A78" s="21" t="s">
        <v>83</v>
      </c>
      <c r="B78" s="22">
        <v>-30.047000000000001</v>
      </c>
      <c r="C78" s="22">
        <v>0</v>
      </c>
      <c r="D78" s="22">
        <v>-30.047000000000001</v>
      </c>
      <c r="E78" s="21" t="s">
        <v>55</v>
      </c>
    </row>
    <row r="79" spans="1:7" ht="16.2" customHeight="1" x14ac:dyDescent="0.3">
      <c r="A79" s="11" t="s">
        <v>83</v>
      </c>
      <c r="B79" s="15">
        <v>-83.126000000000005</v>
      </c>
      <c r="C79" s="15">
        <v>0</v>
      </c>
      <c r="D79" s="15">
        <v>-83.126000000000005</v>
      </c>
      <c r="E79" s="11" t="s">
        <v>56</v>
      </c>
    </row>
    <row r="80" spans="1:7" ht="16.2" customHeight="1" x14ac:dyDescent="0.3">
      <c r="A80" s="11" t="s">
        <v>83</v>
      </c>
      <c r="B80" s="15">
        <v>-83.256</v>
      </c>
      <c r="C80" s="15">
        <v>0</v>
      </c>
      <c r="D80" s="15">
        <v>-83.256</v>
      </c>
      <c r="E80" s="11" t="s">
        <v>57</v>
      </c>
    </row>
    <row r="81" spans="1:5" ht="16.2" customHeight="1" thickBot="1" x14ac:dyDescent="0.35">
      <c r="A81" s="11" t="s">
        <v>83</v>
      </c>
      <c r="B81" s="15">
        <v>-88.616</v>
      </c>
      <c r="C81" s="15">
        <v>0</v>
      </c>
      <c r="D81" s="15">
        <v>-88.616</v>
      </c>
      <c r="E81" s="11" t="s">
        <v>58</v>
      </c>
    </row>
    <row r="82" spans="1:5" ht="16.2" customHeight="1" thickBot="1" x14ac:dyDescent="0.35">
      <c r="A82" s="11" t="s">
        <v>83</v>
      </c>
      <c r="B82" s="18">
        <v>-89.128</v>
      </c>
      <c r="C82" s="15">
        <v>0</v>
      </c>
      <c r="D82" s="15">
        <v>-89.128</v>
      </c>
      <c r="E82" s="11" t="s">
        <v>59</v>
      </c>
    </row>
    <row r="83" spans="1:5" ht="16.2" customHeight="1" x14ac:dyDescent="0.3">
      <c r="A83" s="11" t="s">
        <v>83</v>
      </c>
      <c r="B83" s="15">
        <v>-88.98</v>
      </c>
      <c r="C83" s="15">
        <v>0</v>
      </c>
      <c r="D83" s="15">
        <v>-88.98</v>
      </c>
      <c r="E83" s="11" t="s">
        <v>60</v>
      </c>
    </row>
    <row r="84" spans="1:5" ht="16.2" customHeight="1" x14ac:dyDescent="0.3">
      <c r="A84" s="11" t="s">
        <v>83</v>
      </c>
      <c r="B84" s="15">
        <v>-89.736000000000004</v>
      </c>
      <c r="C84" s="15">
        <v>0</v>
      </c>
      <c r="D84" s="15">
        <v>-89.736000000000004</v>
      </c>
      <c r="E84" s="11" t="s">
        <v>61</v>
      </c>
    </row>
    <row r="85" spans="1:5" ht="16.2" customHeight="1" x14ac:dyDescent="0.3">
      <c r="A85" s="11" t="s">
        <v>83</v>
      </c>
      <c r="B85" s="15">
        <v>-80.484999999999999</v>
      </c>
      <c r="C85" s="15">
        <v>0</v>
      </c>
      <c r="D85" s="15">
        <v>-80.484999999999999</v>
      </c>
      <c r="E85" s="11" t="s">
        <v>62</v>
      </c>
    </row>
    <row r="86" spans="1:5" ht="16.2" customHeight="1" x14ac:dyDescent="0.3">
      <c r="A86" s="11" t="s">
        <v>83</v>
      </c>
      <c r="B86" s="15">
        <v>-87.819000000000003</v>
      </c>
      <c r="C86" s="15">
        <v>0</v>
      </c>
      <c r="D86" s="15">
        <v>-87.819000000000003</v>
      </c>
      <c r="E86" s="11" t="s">
        <v>63</v>
      </c>
    </row>
    <row r="87" spans="1:5" ht="16.2" customHeight="1" x14ac:dyDescent="0.3">
      <c r="A87" s="11" t="s">
        <v>83</v>
      </c>
      <c r="B87" s="15">
        <v>-32.69</v>
      </c>
      <c r="C87" s="15">
        <v>0</v>
      </c>
      <c r="D87" s="15">
        <v>-32.69</v>
      </c>
      <c r="E87" s="11" t="s">
        <v>67</v>
      </c>
    </row>
    <row r="88" spans="1:5" ht="16.2" customHeight="1" x14ac:dyDescent="0.3">
      <c r="A88" s="11" t="s">
        <v>83</v>
      </c>
      <c r="B88" s="15">
        <v>-39.521999999999998</v>
      </c>
      <c r="C88" s="15">
        <v>0</v>
      </c>
      <c r="D88" s="15">
        <v>-39.521999999999998</v>
      </c>
      <c r="E88" s="11" t="s">
        <v>68</v>
      </c>
    </row>
    <row r="89" spans="1:5" ht="16.2" customHeight="1" x14ac:dyDescent="0.3">
      <c r="A89" s="11" t="s">
        <v>83</v>
      </c>
      <c r="B89" s="15">
        <v>-39.598999999999997</v>
      </c>
      <c r="C89" s="15">
        <v>0</v>
      </c>
      <c r="D89" s="15">
        <v>-39.598999999999997</v>
      </c>
      <c r="E89" s="11" t="s">
        <v>69</v>
      </c>
    </row>
    <row r="90" spans="1:5" ht="16.2" customHeight="1" x14ac:dyDescent="0.3">
      <c r="A90" s="11" t="s">
        <v>83</v>
      </c>
      <c r="B90" s="15">
        <v>-73.635999999999996</v>
      </c>
      <c r="C90" s="15">
        <v>0</v>
      </c>
      <c r="D90" s="15">
        <v>-73.635999999999996</v>
      </c>
      <c r="E90" s="11" t="s">
        <v>70</v>
      </c>
    </row>
    <row r="91" spans="1:5" ht="16.2" customHeight="1" x14ac:dyDescent="0.3">
      <c r="A91" s="11" t="s">
        <v>83</v>
      </c>
      <c r="B91" s="15">
        <v>-74.575999999999993</v>
      </c>
      <c r="C91" s="15">
        <v>0</v>
      </c>
      <c r="D91" s="15">
        <v>-74.575999999999993</v>
      </c>
      <c r="E91" s="11" t="s">
        <v>71</v>
      </c>
    </row>
    <row r="92" spans="1:5" ht="16.2" customHeight="1" x14ac:dyDescent="0.3">
      <c r="A92" s="11" t="s">
        <v>83</v>
      </c>
      <c r="B92" s="15">
        <v>-73.819999999999993</v>
      </c>
      <c r="C92" s="15">
        <v>0</v>
      </c>
      <c r="D92" s="15">
        <v>-73.819999999999993</v>
      </c>
      <c r="E92" s="11" t="s">
        <v>72</v>
      </c>
    </row>
    <row r="93" spans="1:5" ht="16.2" customHeight="1" x14ac:dyDescent="0.3">
      <c r="A93" s="11" t="s">
        <v>83</v>
      </c>
      <c r="B93" s="15">
        <v>-74.691999999999993</v>
      </c>
      <c r="C93" s="15">
        <v>0</v>
      </c>
      <c r="D93" s="15">
        <v>-74.691999999999993</v>
      </c>
      <c r="E93" s="11" t="s">
        <v>73</v>
      </c>
    </row>
    <row r="94" spans="1:5" ht="16.2" customHeight="1" x14ac:dyDescent="0.3">
      <c r="A94" s="11" t="s">
        <v>83</v>
      </c>
      <c r="B94" s="15">
        <v>-64.521000000000001</v>
      </c>
      <c r="C94" s="15">
        <v>0</v>
      </c>
      <c r="D94" s="15">
        <v>-64.521000000000001</v>
      </c>
      <c r="E94" s="11" t="s">
        <v>74</v>
      </c>
    </row>
    <row r="95" spans="1:5" ht="16.2" customHeight="1" x14ac:dyDescent="0.3">
      <c r="A95" s="11" t="s">
        <v>83</v>
      </c>
      <c r="B95" s="15">
        <v>-5.9560000000000004</v>
      </c>
      <c r="C95" s="15">
        <v>0</v>
      </c>
      <c r="D95" s="15">
        <v>-5.9560000000000004</v>
      </c>
      <c r="E95" s="11" t="s">
        <v>53</v>
      </c>
    </row>
    <row r="96" spans="1:5" ht="16.2" customHeight="1" x14ac:dyDescent="0.3">
      <c r="A96" s="11" t="s">
        <v>83</v>
      </c>
      <c r="B96" s="15">
        <v>67.525999999999996</v>
      </c>
      <c r="C96" s="15">
        <v>0</v>
      </c>
      <c r="D96" s="15">
        <v>67.525999999999996</v>
      </c>
      <c r="E96" s="11" t="s">
        <v>54</v>
      </c>
    </row>
    <row r="97" spans="1:5" ht="16.2" customHeight="1" x14ac:dyDescent="0.3">
      <c r="A97" s="21" t="s">
        <v>84</v>
      </c>
      <c r="B97" s="22">
        <v>0</v>
      </c>
      <c r="C97" s="22">
        <v>0</v>
      </c>
      <c r="D97" s="22">
        <v>7589.35</v>
      </c>
      <c r="E97" s="21" t="s">
        <v>55</v>
      </c>
    </row>
    <row r="98" spans="1:5" ht="16.2" customHeight="1" x14ac:dyDescent="0.3">
      <c r="A98" s="11" t="s">
        <v>84</v>
      </c>
      <c r="B98" s="15">
        <v>0</v>
      </c>
      <c r="C98" s="15">
        <v>0</v>
      </c>
      <c r="D98" s="15">
        <v>7368.49</v>
      </c>
      <c r="E98" s="11" t="s">
        <v>56</v>
      </c>
    </row>
    <row r="99" spans="1:5" ht="16.2" customHeight="1" x14ac:dyDescent="0.3">
      <c r="A99" s="11" t="s">
        <v>84</v>
      </c>
      <c r="B99" s="15">
        <v>0</v>
      </c>
      <c r="C99" s="15">
        <v>0</v>
      </c>
      <c r="D99" s="15">
        <v>7526.55</v>
      </c>
      <c r="E99" s="11" t="s">
        <v>57</v>
      </c>
    </row>
    <row r="100" spans="1:5" ht="16.2" customHeight="1" thickBot="1" x14ac:dyDescent="0.35">
      <c r="A100" s="11" t="s">
        <v>84</v>
      </c>
      <c r="B100" s="15">
        <v>0</v>
      </c>
      <c r="C100" s="15">
        <v>0</v>
      </c>
      <c r="D100" s="15">
        <v>7134.99</v>
      </c>
      <c r="E100" s="11" t="s">
        <v>58</v>
      </c>
    </row>
    <row r="101" spans="1:5" ht="16.2" customHeight="1" thickBot="1" x14ac:dyDescent="0.35">
      <c r="A101" s="11" t="s">
        <v>84</v>
      </c>
      <c r="B101" s="15">
        <v>0</v>
      </c>
      <c r="C101" s="15">
        <v>0</v>
      </c>
      <c r="D101" s="18">
        <v>5936.24</v>
      </c>
      <c r="E101" s="11" t="s">
        <v>59</v>
      </c>
    </row>
    <row r="102" spans="1:5" ht="16.2" customHeight="1" x14ac:dyDescent="0.3">
      <c r="A102" s="11" t="s">
        <v>84</v>
      </c>
      <c r="B102" s="15">
        <v>0</v>
      </c>
      <c r="C102" s="15">
        <v>0</v>
      </c>
      <c r="D102" s="15">
        <v>7292.51</v>
      </c>
      <c r="E102" s="11" t="s">
        <v>60</v>
      </c>
    </row>
    <row r="103" spans="1:5" ht="16.2" customHeight="1" x14ac:dyDescent="0.3">
      <c r="A103" s="11" t="s">
        <v>84</v>
      </c>
      <c r="B103" s="15">
        <v>0</v>
      </c>
      <c r="C103" s="15">
        <v>0</v>
      </c>
      <c r="D103" s="15">
        <v>6450.88</v>
      </c>
      <c r="E103" s="11" t="s">
        <v>61</v>
      </c>
    </row>
    <row r="104" spans="1:5" ht="16.2" customHeight="1" x14ac:dyDescent="0.3">
      <c r="A104" s="11" t="s">
        <v>84</v>
      </c>
      <c r="B104" s="15">
        <v>0</v>
      </c>
      <c r="C104" s="15">
        <v>0</v>
      </c>
      <c r="D104" s="15">
        <v>6988.68</v>
      </c>
      <c r="E104" s="11" t="s">
        <v>62</v>
      </c>
    </row>
    <row r="105" spans="1:5" ht="16.2" customHeight="1" x14ac:dyDescent="0.3">
      <c r="A105" s="11" t="s">
        <v>84</v>
      </c>
      <c r="B105" s="15">
        <v>0</v>
      </c>
      <c r="C105" s="15">
        <v>0</v>
      </c>
      <c r="D105" s="15">
        <v>6524.66</v>
      </c>
      <c r="E105" s="11" t="s">
        <v>63</v>
      </c>
    </row>
    <row r="106" spans="1:5" ht="16.2" customHeight="1" x14ac:dyDescent="0.3">
      <c r="A106" s="11" t="s">
        <v>84</v>
      </c>
      <c r="B106" s="15">
        <v>0</v>
      </c>
      <c r="C106" s="15">
        <v>0</v>
      </c>
      <c r="D106" s="15">
        <v>6267.67</v>
      </c>
      <c r="E106" s="11" t="s">
        <v>67</v>
      </c>
    </row>
    <row r="107" spans="1:5" ht="16.2" customHeight="1" x14ac:dyDescent="0.3">
      <c r="A107" s="11" t="s">
        <v>84</v>
      </c>
      <c r="B107" s="15">
        <v>0</v>
      </c>
      <c r="C107" s="15">
        <v>0</v>
      </c>
      <c r="D107" s="15">
        <v>6419.23</v>
      </c>
      <c r="E107" s="11" t="s">
        <v>68</v>
      </c>
    </row>
    <row r="108" spans="1:5" ht="16.2" customHeight="1" x14ac:dyDescent="0.3">
      <c r="A108" s="11" t="s">
        <v>84</v>
      </c>
      <c r="B108" s="15">
        <v>0</v>
      </c>
      <c r="C108" s="15">
        <v>0</v>
      </c>
      <c r="D108" s="15">
        <v>7006.54</v>
      </c>
      <c r="E108" s="11" t="s">
        <v>69</v>
      </c>
    </row>
    <row r="109" spans="1:5" ht="16.2" customHeight="1" x14ac:dyDescent="0.3">
      <c r="A109" s="11" t="s">
        <v>84</v>
      </c>
      <c r="B109" s="15">
        <v>0</v>
      </c>
      <c r="C109" s="15">
        <v>0</v>
      </c>
      <c r="D109" s="15">
        <v>6663.53</v>
      </c>
      <c r="E109" s="11" t="s">
        <v>70</v>
      </c>
    </row>
    <row r="110" spans="1:5" ht="16.2" customHeight="1" x14ac:dyDescent="0.3">
      <c r="A110" s="11" t="s">
        <v>84</v>
      </c>
      <c r="B110" s="15">
        <v>0</v>
      </c>
      <c r="C110" s="15">
        <v>0</v>
      </c>
      <c r="D110" s="15">
        <v>6222.04</v>
      </c>
      <c r="E110" s="11" t="s">
        <v>71</v>
      </c>
    </row>
    <row r="111" spans="1:5" ht="16.2" customHeight="1" x14ac:dyDescent="0.3">
      <c r="A111" s="11" t="s">
        <v>84</v>
      </c>
      <c r="B111" s="15">
        <v>0</v>
      </c>
      <c r="C111" s="15">
        <v>0</v>
      </c>
      <c r="D111" s="15">
        <v>6574.68</v>
      </c>
      <c r="E111" s="11" t="s">
        <v>72</v>
      </c>
    </row>
    <row r="112" spans="1:5" ht="16.2" customHeight="1" x14ac:dyDescent="0.3">
      <c r="A112" s="11" t="s">
        <v>84</v>
      </c>
      <c r="B112" s="15">
        <v>0</v>
      </c>
      <c r="C112" s="15">
        <v>0</v>
      </c>
      <c r="D112" s="15">
        <v>6307.72</v>
      </c>
      <c r="E112" s="11" t="s">
        <v>73</v>
      </c>
    </row>
    <row r="113" spans="1:5" ht="16.2" customHeight="1" thickBot="1" x14ac:dyDescent="0.35">
      <c r="A113" s="11" t="s">
        <v>84</v>
      </c>
      <c r="B113" s="15">
        <v>0</v>
      </c>
      <c r="C113" s="15">
        <v>0</v>
      </c>
      <c r="D113" s="15">
        <v>6727.86</v>
      </c>
      <c r="E113" s="11" t="s">
        <v>74</v>
      </c>
    </row>
    <row r="114" spans="1:5" ht="16.2" customHeight="1" thickBot="1" x14ac:dyDescent="0.35">
      <c r="A114" s="11" t="s">
        <v>84</v>
      </c>
      <c r="B114" s="15">
        <v>0</v>
      </c>
      <c r="C114" s="15">
        <v>0</v>
      </c>
      <c r="D114" s="18">
        <v>4599.05</v>
      </c>
      <c r="E114" s="11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A13" sqref="A13:XFD17"/>
    </sheetView>
  </sheetViews>
  <sheetFormatPr defaultRowHeight="14.4" x14ac:dyDescent="0.3"/>
  <cols>
    <col min="1" max="2" width="9.5546875" bestFit="1" customWidth="1"/>
    <col min="3" max="3" width="13.109375" customWidth="1"/>
    <col min="4" max="4" width="14.44140625" customWidth="1"/>
    <col min="5" max="5" width="15.5546875" customWidth="1"/>
    <col min="6" max="6" width="15.109375" customWidth="1"/>
    <col min="8" max="8" width="11.44140625" customWidth="1"/>
    <col min="9" max="9" width="13.6640625" customWidth="1"/>
    <col min="10" max="10" width="21.109375" customWidth="1"/>
  </cols>
  <sheetData>
    <row r="1" spans="1:10" x14ac:dyDescent="0.3">
      <c r="A1" s="32" t="s">
        <v>96</v>
      </c>
      <c r="B1" s="32" t="s">
        <v>97</v>
      </c>
      <c r="C1" s="32" t="s">
        <v>16</v>
      </c>
      <c r="D1" s="32" t="s">
        <v>98</v>
      </c>
      <c r="E1" s="32" t="s">
        <v>17</v>
      </c>
      <c r="F1" s="32" t="s">
        <v>18</v>
      </c>
      <c r="G1" s="32" t="s">
        <v>99</v>
      </c>
      <c r="H1" s="32" t="s">
        <v>163</v>
      </c>
      <c r="I1" s="32" t="s">
        <v>168</v>
      </c>
      <c r="J1" s="32" t="s">
        <v>21</v>
      </c>
    </row>
    <row r="2" spans="1:10" x14ac:dyDescent="0.3">
      <c r="A2" s="33">
        <v>0.346715</v>
      </c>
      <c r="B2" s="33">
        <v>0.9597793</v>
      </c>
      <c r="C2" s="33">
        <v>0.66145500000000002</v>
      </c>
      <c r="D2" s="33">
        <v>0.32587500000000003</v>
      </c>
      <c r="E2">
        <v>152783</v>
      </c>
      <c r="F2">
        <v>144694</v>
      </c>
      <c r="G2">
        <v>304</v>
      </c>
      <c r="H2" s="33">
        <v>0.128132</v>
      </c>
      <c r="I2" s="33">
        <v>1.0132399999999999</v>
      </c>
      <c r="J2" t="s">
        <v>111</v>
      </c>
    </row>
    <row r="3" spans="1:10" x14ac:dyDescent="0.3">
      <c r="A3" s="75">
        <v>0.32800000000000001</v>
      </c>
      <c r="B3" s="75">
        <v>0.97399999999999998</v>
      </c>
      <c r="C3" s="75">
        <v>0.69499999999999995</v>
      </c>
      <c r="D3" s="74">
        <v>0.28999999999999998</v>
      </c>
      <c r="E3" s="32">
        <v>148216</v>
      </c>
      <c r="F3" s="32">
        <v>141115</v>
      </c>
      <c r="G3" s="32">
        <v>306</v>
      </c>
      <c r="H3" s="74">
        <v>0.163942</v>
      </c>
      <c r="I3" s="74">
        <v>1.21577</v>
      </c>
      <c r="J3" s="32" t="s">
        <v>112</v>
      </c>
    </row>
    <row r="4" spans="1:10" x14ac:dyDescent="0.3">
      <c r="A4" s="33">
        <v>0.34373900000000002</v>
      </c>
      <c r="B4" s="33">
        <v>1.0965965</v>
      </c>
      <c r="C4" s="33">
        <v>0.58604999999999996</v>
      </c>
      <c r="D4" s="33">
        <v>0.33172299999999999</v>
      </c>
      <c r="E4">
        <v>127287</v>
      </c>
      <c r="F4">
        <v>131883</v>
      </c>
      <c r="G4">
        <v>82</v>
      </c>
      <c r="H4" s="33">
        <v>0.115036</v>
      </c>
      <c r="I4" s="33">
        <v>1.05705</v>
      </c>
      <c r="J4" t="s">
        <v>55</v>
      </c>
    </row>
    <row r="5" spans="1:10" x14ac:dyDescent="0.3">
      <c r="A5" s="33">
        <v>0.413686</v>
      </c>
      <c r="B5" s="33">
        <v>0.82222189999999995</v>
      </c>
      <c r="C5" s="33">
        <v>0.60543499999999995</v>
      </c>
      <c r="D5" s="33">
        <v>0.44129200000000002</v>
      </c>
      <c r="E5">
        <v>263723</v>
      </c>
      <c r="F5">
        <v>219817</v>
      </c>
      <c r="G5">
        <v>176</v>
      </c>
      <c r="H5" s="33">
        <v>7.3573600000000003E-2</v>
      </c>
      <c r="I5" s="33">
        <v>0.80913800000000002</v>
      </c>
      <c r="J5" t="s">
        <v>56</v>
      </c>
    </row>
    <row r="6" spans="1:10" ht="12.6" customHeight="1" x14ac:dyDescent="0.3">
      <c r="A6" s="33">
        <v>0.42937799999999998</v>
      </c>
      <c r="B6" s="33">
        <v>0.76508069999999995</v>
      </c>
      <c r="C6" s="33">
        <v>0.62343499999999996</v>
      </c>
      <c r="D6" s="33">
        <v>0.46538400000000002</v>
      </c>
      <c r="E6">
        <v>299753</v>
      </c>
      <c r="F6">
        <v>243533</v>
      </c>
      <c r="G6">
        <v>218</v>
      </c>
      <c r="H6" s="33">
        <v>6.72185E-2</v>
      </c>
      <c r="I6" s="33">
        <v>0.77152699999999996</v>
      </c>
      <c r="J6" t="s">
        <v>58</v>
      </c>
    </row>
    <row r="7" spans="1:10" x14ac:dyDescent="0.3">
      <c r="A7" s="33">
        <v>0.43490800000000002</v>
      </c>
      <c r="B7" s="33">
        <v>0.79242690000000005</v>
      </c>
      <c r="C7" s="33">
        <v>0.54263499999999998</v>
      </c>
      <c r="D7" s="33">
        <v>0.488284</v>
      </c>
      <c r="E7">
        <v>300704</v>
      </c>
      <c r="F7">
        <v>239088</v>
      </c>
      <c r="G7">
        <v>217</v>
      </c>
      <c r="H7" s="33">
        <v>6.6278199999999995E-2</v>
      </c>
      <c r="I7" s="33">
        <v>0.82063900000000001</v>
      </c>
      <c r="J7" t="s">
        <v>61</v>
      </c>
    </row>
    <row r="8" spans="1:10" x14ac:dyDescent="0.3">
      <c r="A8" s="33">
        <v>0.42372500000000002</v>
      </c>
      <c r="B8" s="33">
        <v>0.808203</v>
      </c>
      <c r="C8" s="33">
        <v>0.61136500000000005</v>
      </c>
      <c r="D8" s="33">
        <v>0.46571000000000001</v>
      </c>
      <c r="E8">
        <v>281704</v>
      </c>
      <c r="F8">
        <v>251825</v>
      </c>
      <c r="G8">
        <v>217</v>
      </c>
      <c r="H8" s="74">
        <v>7.5798500000000005E-2</v>
      </c>
      <c r="I8" s="74">
        <v>0.71493399999999996</v>
      </c>
      <c r="J8" t="s">
        <v>62</v>
      </c>
    </row>
    <row r="9" spans="1:10" x14ac:dyDescent="0.3">
      <c r="A9" s="34">
        <v>0.43124099999999999</v>
      </c>
      <c r="B9" s="34">
        <v>0.82686729999999997</v>
      </c>
      <c r="C9" s="34">
        <v>0.67340999999999995</v>
      </c>
      <c r="D9" s="34">
        <v>0.58564899999999998</v>
      </c>
      <c r="E9" s="31">
        <v>271450</v>
      </c>
      <c r="F9" s="31">
        <v>210985</v>
      </c>
      <c r="G9" s="31">
        <v>218</v>
      </c>
      <c r="H9" s="33">
        <v>7.2975799999999993E-2</v>
      </c>
      <c r="I9" s="33">
        <v>0.72128400000000004</v>
      </c>
      <c r="J9" s="31" t="s">
        <v>64</v>
      </c>
    </row>
    <row r="10" spans="1:10" x14ac:dyDescent="0.3">
      <c r="A10" s="33">
        <v>0.44367000000000001</v>
      </c>
      <c r="B10" s="33">
        <v>0.73687939999999996</v>
      </c>
      <c r="C10" s="33">
        <v>0.59082500000000004</v>
      </c>
      <c r="D10" s="33">
        <v>0.49488399999999999</v>
      </c>
      <c r="E10">
        <v>338794</v>
      </c>
      <c r="F10">
        <v>270385</v>
      </c>
      <c r="G10">
        <v>218</v>
      </c>
      <c r="H10" s="33">
        <v>6.9853200000000004E-2</v>
      </c>
      <c r="I10" s="33">
        <v>0.829156</v>
      </c>
      <c r="J10" t="s">
        <v>65</v>
      </c>
    </row>
    <row r="11" spans="1:10" x14ac:dyDescent="0.3">
      <c r="A11" s="33">
        <v>0.42668499999999998</v>
      </c>
      <c r="B11" s="33">
        <v>0.7777579</v>
      </c>
      <c r="C11" s="33">
        <v>0.624305</v>
      </c>
      <c r="D11" s="33">
        <v>0.44151200000000002</v>
      </c>
      <c r="E11">
        <v>317244</v>
      </c>
      <c r="F11">
        <v>259270</v>
      </c>
      <c r="G11">
        <v>219</v>
      </c>
      <c r="H11" s="33">
        <v>7.0499900000000004E-2</v>
      </c>
      <c r="I11" s="33">
        <v>0.82746900000000001</v>
      </c>
      <c r="J11" t="s">
        <v>66</v>
      </c>
    </row>
    <row r="16" spans="1:10" x14ac:dyDescent="0.3">
      <c r="A16" s="28"/>
    </row>
    <row r="17" spans="1:2" x14ac:dyDescent="0.3">
      <c r="A17" s="28"/>
    </row>
    <row r="18" spans="1:2" x14ac:dyDescent="0.3">
      <c r="A18" s="28"/>
    </row>
    <row r="22" spans="1:2" x14ac:dyDescent="0.3">
      <c r="B22" s="28"/>
    </row>
    <row r="23" spans="1:2" x14ac:dyDescent="0.3">
      <c r="B23" s="28"/>
    </row>
    <row r="24" spans="1:2" x14ac:dyDescent="0.3">
      <c r="B24" s="28"/>
    </row>
    <row r="25" spans="1:2" x14ac:dyDescent="0.3">
      <c r="B25" s="28"/>
    </row>
    <row r="26" spans="1:2" x14ac:dyDescent="0.3">
      <c r="B26" s="28"/>
    </row>
    <row r="27" spans="1:2" x14ac:dyDescent="0.3">
      <c r="B27" s="28"/>
    </row>
    <row r="28" spans="1:2" x14ac:dyDescent="0.3">
      <c r="B28" s="28"/>
    </row>
    <row r="29" spans="1:2" x14ac:dyDescent="0.3">
      <c r="B29" s="28"/>
    </row>
    <row r="30" spans="1:2" x14ac:dyDescent="0.3">
      <c r="B30" s="28"/>
    </row>
    <row r="31" spans="1:2" x14ac:dyDescent="0.3">
      <c r="B31" s="28"/>
    </row>
    <row r="32" spans="1:2" x14ac:dyDescent="0.3">
      <c r="B32" s="28"/>
    </row>
    <row r="33" spans="2:2" x14ac:dyDescent="0.3">
      <c r="B33" s="28"/>
    </row>
    <row r="34" spans="2:2" x14ac:dyDescent="0.3">
      <c r="B34" s="28"/>
    </row>
    <row r="35" spans="2:2" x14ac:dyDescent="0.3">
      <c r="B35" s="28"/>
    </row>
    <row r="36" spans="2:2" x14ac:dyDescent="0.3">
      <c r="B36" s="28"/>
    </row>
    <row r="37" spans="2:2" x14ac:dyDescent="0.3">
      <c r="B37" s="28"/>
    </row>
    <row r="38" spans="2:2" x14ac:dyDescent="0.3">
      <c r="B38" s="28"/>
    </row>
    <row r="39" spans="2:2" x14ac:dyDescent="0.3">
      <c r="B39" s="28"/>
    </row>
    <row r="40" spans="2:2" x14ac:dyDescent="0.3">
      <c r="B40" s="28"/>
    </row>
    <row r="41" spans="2:2" x14ac:dyDescent="0.3">
      <c r="B41" s="28"/>
    </row>
    <row r="42" spans="2:2" x14ac:dyDescent="0.3">
      <c r="B42" s="2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H13" sqref="H13"/>
    </sheetView>
  </sheetViews>
  <sheetFormatPr defaultRowHeight="14.4" x14ac:dyDescent="0.3"/>
  <cols>
    <col min="1" max="1" width="11.77734375" customWidth="1"/>
    <col min="2" max="2" width="8.33203125" customWidth="1"/>
    <col min="3" max="3" width="6.33203125" style="7" customWidth="1"/>
    <col min="4" max="4" width="13.77734375" customWidth="1"/>
    <col min="7" max="7" width="6.77734375" customWidth="1"/>
    <col min="8" max="8" width="13" customWidth="1"/>
  </cols>
  <sheetData>
    <row r="1" spans="1:8" x14ac:dyDescent="0.3">
      <c r="A1" s="92" t="s">
        <v>75</v>
      </c>
      <c r="B1" s="92" t="s">
        <v>165</v>
      </c>
      <c r="C1" s="93" t="s">
        <v>177</v>
      </c>
      <c r="D1" s="92" t="s">
        <v>21</v>
      </c>
      <c r="E1" s="94" t="s">
        <v>75</v>
      </c>
      <c r="F1" s="92" t="s">
        <v>165</v>
      </c>
      <c r="G1" s="93" t="s">
        <v>177</v>
      </c>
      <c r="H1" s="92" t="s">
        <v>21</v>
      </c>
    </row>
    <row r="2" spans="1:8" x14ac:dyDescent="0.3">
      <c r="A2" s="86" t="s">
        <v>183</v>
      </c>
      <c r="B2" s="90">
        <v>112.387</v>
      </c>
      <c r="C2" s="87">
        <v>3.05301</v>
      </c>
      <c r="D2" s="86" t="s">
        <v>53</v>
      </c>
      <c r="E2" s="89" t="s">
        <v>164</v>
      </c>
      <c r="F2" s="90">
        <v>1.47393</v>
      </c>
      <c r="G2" s="87">
        <v>4.2915099999999998E-2</v>
      </c>
      <c r="H2" s="86" t="s">
        <v>53</v>
      </c>
    </row>
    <row r="3" spans="1:8" x14ac:dyDescent="0.3">
      <c r="A3" s="86" t="s">
        <v>183</v>
      </c>
      <c r="B3" s="90">
        <v>116.86199999999999</v>
      </c>
      <c r="C3" s="87">
        <v>1.7841100000000001</v>
      </c>
      <c r="D3" s="86" t="s">
        <v>54</v>
      </c>
      <c r="E3" s="89" t="s">
        <v>164</v>
      </c>
      <c r="F3" s="90">
        <v>1.54054</v>
      </c>
      <c r="G3" s="87">
        <v>2.3729500000000001E-2</v>
      </c>
      <c r="H3" s="86" t="s">
        <v>54</v>
      </c>
    </row>
    <row r="4" spans="1:8" x14ac:dyDescent="0.3">
      <c r="A4" s="86" t="s">
        <v>183</v>
      </c>
      <c r="B4" s="90">
        <v>112.958</v>
      </c>
      <c r="C4" s="87">
        <v>5.9211600000000004</v>
      </c>
      <c r="D4" s="86" t="s">
        <v>55</v>
      </c>
      <c r="E4" s="89" t="s">
        <v>164</v>
      </c>
      <c r="F4" s="90">
        <v>1.4942</v>
      </c>
      <c r="G4" s="87">
        <v>0.11380800000000001</v>
      </c>
      <c r="H4" s="86" t="s">
        <v>55</v>
      </c>
    </row>
    <row r="5" spans="1:8" x14ac:dyDescent="0.3">
      <c r="A5" s="86" t="s">
        <v>183</v>
      </c>
      <c r="B5" s="90">
        <v>112.38</v>
      </c>
      <c r="C5" s="87">
        <v>3.23908</v>
      </c>
      <c r="D5" s="86" t="s">
        <v>56</v>
      </c>
      <c r="E5" s="89" t="s">
        <v>164</v>
      </c>
      <c r="F5" s="90">
        <v>1.5287299999999999</v>
      </c>
      <c r="G5" s="87">
        <v>8.0905299999999999E-2</v>
      </c>
      <c r="H5" s="86" t="s">
        <v>56</v>
      </c>
    </row>
    <row r="6" spans="1:8" x14ac:dyDescent="0.3">
      <c r="A6" s="86" t="s">
        <v>183</v>
      </c>
      <c r="B6" s="90">
        <v>112.355</v>
      </c>
      <c r="C6" s="87">
        <v>3.2389700000000001</v>
      </c>
      <c r="D6" s="86" t="s">
        <v>58</v>
      </c>
      <c r="E6" s="89" t="s">
        <v>164</v>
      </c>
      <c r="F6" s="90">
        <v>1.52799</v>
      </c>
      <c r="G6" s="87">
        <v>8.0504900000000004E-2</v>
      </c>
      <c r="H6" s="86" t="s">
        <v>58</v>
      </c>
    </row>
    <row r="7" spans="1:8" x14ac:dyDescent="0.3">
      <c r="A7" s="86" t="s">
        <v>183</v>
      </c>
      <c r="B7" s="90">
        <v>114.111</v>
      </c>
      <c r="C7" s="87">
        <v>2.8645499999999999</v>
      </c>
      <c r="D7" s="86" t="s">
        <v>59</v>
      </c>
      <c r="E7" s="89" t="s">
        <v>164</v>
      </c>
      <c r="F7" s="90">
        <v>1.6797</v>
      </c>
      <c r="G7" s="87">
        <v>7.7304800000000007E-2</v>
      </c>
      <c r="H7" s="86" t="s">
        <v>59</v>
      </c>
    </row>
    <row r="8" spans="1:8" x14ac:dyDescent="0.3">
      <c r="A8" s="86" t="s">
        <v>183</v>
      </c>
      <c r="B8" s="90">
        <v>111.78700000000001</v>
      </c>
      <c r="C8" s="87">
        <v>3.2048100000000002</v>
      </c>
      <c r="D8" s="86" t="s">
        <v>60</v>
      </c>
      <c r="E8" s="89" t="s">
        <v>164</v>
      </c>
      <c r="F8" s="90">
        <v>1.5398000000000001</v>
      </c>
      <c r="G8" s="87">
        <v>8.0166200000000007E-2</v>
      </c>
      <c r="H8" s="86" t="s">
        <v>60</v>
      </c>
    </row>
    <row r="9" spans="1:8" x14ac:dyDescent="0.3">
      <c r="A9" s="86" t="s">
        <v>183</v>
      </c>
      <c r="B9" s="90">
        <v>113.217</v>
      </c>
      <c r="C9" s="87">
        <v>3.23109</v>
      </c>
      <c r="D9" s="86" t="s">
        <v>61</v>
      </c>
      <c r="E9" s="89" t="s">
        <v>164</v>
      </c>
      <c r="F9" s="90">
        <v>1.53877</v>
      </c>
      <c r="G9" s="87">
        <v>7.9683000000000004E-2</v>
      </c>
      <c r="H9" s="86" t="s">
        <v>61</v>
      </c>
    </row>
    <row r="10" spans="1:8" x14ac:dyDescent="0.3">
      <c r="A10" s="86" t="s">
        <v>183</v>
      </c>
      <c r="B10" s="90">
        <v>110.91800000000001</v>
      </c>
      <c r="C10" s="87">
        <v>2.2772000000000001</v>
      </c>
      <c r="D10" s="86" t="s">
        <v>62</v>
      </c>
      <c r="E10" s="89" t="s">
        <v>164</v>
      </c>
      <c r="F10" s="90">
        <v>1.53498</v>
      </c>
      <c r="G10" s="87">
        <v>7.05205E-2</v>
      </c>
      <c r="H10" s="86" t="s">
        <v>62</v>
      </c>
    </row>
    <row r="11" spans="1:8" x14ac:dyDescent="0.3">
      <c r="A11" s="86" t="s">
        <v>183</v>
      </c>
      <c r="B11" s="90">
        <v>112.584</v>
      </c>
      <c r="C11" s="87">
        <v>2.3207800000000001</v>
      </c>
      <c r="D11" s="86" t="s">
        <v>64</v>
      </c>
      <c r="E11" s="89" t="s">
        <v>164</v>
      </c>
      <c r="F11" s="90">
        <v>1.67367</v>
      </c>
      <c r="G11" s="87">
        <v>6.9985400000000003E-2</v>
      </c>
      <c r="H11" s="86" t="s">
        <v>64</v>
      </c>
    </row>
    <row r="12" spans="1:8" x14ac:dyDescent="0.3">
      <c r="A12" s="86" t="s">
        <v>183</v>
      </c>
      <c r="B12" s="90">
        <v>115.63200000000001</v>
      </c>
      <c r="C12" s="87">
        <v>2.70472</v>
      </c>
      <c r="D12" s="86" t="s">
        <v>65</v>
      </c>
      <c r="E12" s="89" t="s">
        <v>164</v>
      </c>
      <c r="F12" s="90">
        <v>1.6619900000000001</v>
      </c>
      <c r="G12" s="87">
        <v>7.5805200000000003E-2</v>
      </c>
      <c r="H12" s="86" t="s">
        <v>65</v>
      </c>
    </row>
    <row r="13" spans="1:8" x14ac:dyDescent="0.3">
      <c r="A13" s="86" t="s">
        <v>183</v>
      </c>
      <c r="B13" s="90">
        <v>115.71599999999999</v>
      </c>
      <c r="C13" s="87">
        <v>2.7353499999999999</v>
      </c>
      <c r="D13" s="86" t="s">
        <v>66</v>
      </c>
      <c r="E13" s="89" t="s">
        <v>164</v>
      </c>
      <c r="F13" s="90">
        <v>1.63469</v>
      </c>
      <c r="G13" s="87">
        <v>7.4607300000000001E-2</v>
      </c>
      <c r="H13" s="86" t="s">
        <v>66</v>
      </c>
    </row>
    <row r="14" spans="1:8" x14ac:dyDescent="0.3">
      <c r="A14" s="109" t="s">
        <v>184</v>
      </c>
      <c r="B14" s="110">
        <v>15.1335</v>
      </c>
      <c r="C14" s="111">
        <v>0.45416499999999999</v>
      </c>
      <c r="D14" s="109" t="s">
        <v>53</v>
      </c>
      <c r="E14" s="112" t="s">
        <v>182</v>
      </c>
      <c r="F14" s="110">
        <v>0.114805</v>
      </c>
      <c r="G14" s="113">
        <v>9.1620999999999994E-3</v>
      </c>
      <c r="H14" s="109" t="s">
        <v>53</v>
      </c>
    </row>
    <row r="15" spans="1:8" x14ac:dyDescent="0.3">
      <c r="A15" s="86" t="s">
        <v>184</v>
      </c>
      <c r="B15" s="90">
        <v>15.648199999999999</v>
      </c>
      <c r="C15" s="87">
        <v>0.442189</v>
      </c>
      <c r="D15" s="86" t="s">
        <v>54</v>
      </c>
      <c r="E15" s="89" t="s">
        <v>182</v>
      </c>
      <c r="F15" s="90">
        <v>0.100076</v>
      </c>
      <c r="G15" s="88">
        <v>4.3101299999999997E-3</v>
      </c>
      <c r="H15" s="86" t="s">
        <v>54</v>
      </c>
    </row>
    <row r="16" spans="1:8" x14ac:dyDescent="0.3">
      <c r="A16" s="86" t="s">
        <v>184</v>
      </c>
      <c r="B16" s="90">
        <v>14.772399999999999</v>
      </c>
      <c r="C16" s="87">
        <v>0.244395</v>
      </c>
      <c r="D16" s="86" t="s">
        <v>55</v>
      </c>
      <c r="E16" s="89" t="s">
        <v>182</v>
      </c>
      <c r="F16" s="90">
        <v>0.109893</v>
      </c>
      <c r="G16" s="88">
        <v>2.0819799999999999E-2</v>
      </c>
      <c r="H16" s="86" t="s">
        <v>55</v>
      </c>
    </row>
    <row r="17" spans="1:8" x14ac:dyDescent="0.3">
      <c r="A17" s="86" t="s">
        <v>184</v>
      </c>
      <c r="B17" s="90">
        <v>14.6738</v>
      </c>
      <c r="C17" s="87">
        <v>0.203343</v>
      </c>
      <c r="D17" s="86" t="s">
        <v>56</v>
      </c>
      <c r="E17" s="89" t="s">
        <v>182</v>
      </c>
      <c r="F17" s="90">
        <v>0.112264</v>
      </c>
      <c r="G17" s="88">
        <v>1.12447E-2</v>
      </c>
      <c r="H17" s="86" t="s">
        <v>56</v>
      </c>
    </row>
    <row r="18" spans="1:8" x14ac:dyDescent="0.3">
      <c r="A18" s="86" t="s">
        <v>184</v>
      </c>
      <c r="B18" s="90">
        <v>14.712899999999999</v>
      </c>
      <c r="C18" s="87">
        <v>0.20560500000000001</v>
      </c>
      <c r="D18" s="86" t="s">
        <v>58</v>
      </c>
      <c r="E18" s="89" t="s">
        <v>182</v>
      </c>
      <c r="F18" s="90">
        <v>0.113168</v>
      </c>
      <c r="G18" s="88">
        <v>1.1273200000000001E-2</v>
      </c>
      <c r="H18" s="86" t="s">
        <v>58</v>
      </c>
    </row>
    <row r="19" spans="1:8" x14ac:dyDescent="0.3">
      <c r="A19" s="86" t="s">
        <v>184</v>
      </c>
      <c r="B19" s="90">
        <v>14.7308</v>
      </c>
      <c r="C19" s="87">
        <v>0.20552899999999999</v>
      </c>
      <c r="D19" s="86" t="s">
        <v>59</v>
      </c>
      <c r="E19" s="89" t="s">
        <v>182</v>
      </c>
      <c r="F19" s="90">
        <v>0.10399700000000001</v>
      </c>
      <c r="G19" s="88">
        <v>9.4750200000000007E-3</v>
      </c>
      <c r="H19" s="86" t="s">
        <v>59</v>
      </c>
    </row>
    <row r="20" spans="1:8" x14ac:dyDescent="0.3">
      <c r="A20" s="86" t="s">
        <v>184</v>
      </c>
      <c r="B20" s="90">
        <v>14.7042</v>
      </c>
      <c r="C20" s="87">
        <v>0.20566699999999999</v>
      </c>
      <c r="D20" s="86" t="s">
        <v>60</v>
      </c>
      <c r="E20" s="89" t="s">
        <v>182</v>
      </c>
      <c r="F20" s="90">
        <v>0.110601</v>
      </c>
      <c r="G20" s="88">
        <v>1.12686E-2</v>
      </c>
      <c r="H20" s="86" t="s">
        <v>60</v>
      </c>
    </row>
    <row r="21" spans="1:8" x14ac:dyDescent="0.3">
      <c r="A21" s="86" t="s">
        <v>184</v>
      </c>
      <c r="B21" s="90">
        <v>14.708</v>
      </c>
      <c r="C21" s="87">
        <v>0.20616399999999999</v>
      </c>
      <c r="D21" s="86" t="s">
        <v>61</v>
      </c>
      <c r="E21" s="89" t="s">
        <v>182</v>
      </c>
      <c r="F21" s="90">
        <v>0.109292</v>
      </c>
      <c r="G21" s="88">
        <v>1.1142300000000001E-2</v>
      </c>
      <c r="H21" s="86" t="s">
        <v>61</v>
      </c>
    </row>
    <row r="22" spans="1:8" x14ac:dyDescent="0.3">
      <c r="A22" s="86" t="s">
        <v>184</v>
      </c>
      <c r="B22" s="90">
        <v>14.6808</v>
      </c>
      <c r="C22" s="87">
        <v>0.19664499999999999</v>
      </c>
      <c r="D22" s="86" t="s">
        <v>62</v>
      </c>
      <c r="E22" s="89" t="s">
        <v>182</v>
      </c>
      <c r="F22" s="90">
        <v>0.13084599999999999</v>
      </c>
      <c r="G22" s="88">
        <v>8.6467799999999997E-3</v>
      </c>
      <c r="H22" s="86" t="s">
        <v>62</v>
      </c>
    </row>
    <row r="23" spans="1:8" x14ac:dyDescent="0.3">
      <c r="A23" s="86" t="s">
        <v>184</v>
      </c>
      <c r="B23" s="90">
        <v>14.778499999999999</v>
      </c>
      <c r="C23" s="87">
        <v>0.20218</v>
      </c>
      <c r="D23" s="86" t="s">
        <v>64</v>
      </c>
      <c r="E23" s="89" t="s">
        <v>182</v>
      </c>
      <c r="F23" s="90">
        <v>0.113244</v>
      </c>
      <c r="G23" s="88">
        <v>8.4007000000000005E-3</v>
      </c>
      <c r="H23" s="86" t="s">
        <v>64</v>
      </c>
    </row>
    <row r="24" spans="1:8" x14ac:dyDescent="0.3">
      <c r="A24" s="86" t="s">
        <v>184</v>
      </c>
      <c r="B24" s="90">
        <v>14.7888</v>
      </c>
      <c r="C24" s="87">
        <v>0.203185</v>
      </c>
      <c r="D24" s="86" t="s">
        <v>65</v>
      </c>
      <c r="E24" s="89" t="s">
        <v>182</v>
      </c>
      <c r="F24" s="90">
        <v>0.100496</v>
      </c>
      <c r="G24" s="88">
        <v>9.0879399999999992E-3</v>
      </c>
      <c r="H24" s="86" t="s">
        <v>65</v>
      </c>
    </row>
    <row r="25" spans="1:8" x14ac:dyDescent="0.3">
      <c r="A25" s="86" t="s">
        <v>184</v>
      </c>
      <c r="B25" s="90">
        <v>14.7933</v>
      </c>
      <c r="C25" s="87">
        <v>0.203069</v>
      </c>
      <c r="D25" s="86" t="s">
        <v>66</v>
      </c>
      <c r="E25" s="89" t="s">
        <v>182</v>
      </c>
      <c r="F25" s="90">
        <v>0.103771</v>
      </c>
      <c r="G25" s="88">
        <v>9.0247299999999999E-3</v>
      </c>
      <c r="H25" s="86" t="s">
        <v>66</v>
      </c>
    </row>
    <row r="26" spans="1:8" x14ac:dyDescent="0.3">
      <c r="C26" s="68"/>
    </row>
    <row r="27" spans="1:8" x14ac:dyDescent="0.3">
      <c r="C27" s="70"/>
    </row>
    <row r="28" spans="1:8" x14ac:dyDescent="0.3">
      <c r="C28" s="70"/>
    </row>
    <row r="29" spans="1:8" x14ac:dyDescent="0.3">
      <c r="C29" s="70"/>
    </row>
    <row r="30" spans="1:8" x14ac:dyDescent="0.3">
      <c r="A30" s="92" t="s">
        <v>75</v>
      </c>
      <c r="B30" s="92" t="s">
        <v>165</v>
      </c>
      <c r="C30" s="93" t="s">
        <v>177</v>
      </c>
      <c r="D30" s="92" t="s">
        <v>21</v>
      </c>
      <c r="E30" s="94" t="s">
        <v>75</v>
      </c>
      <c r="F30" s="92" t="s">
        <v>165</v>
      </c>
      <c r="G30" s="93" t="s">
        <v>177</v>
      </c>
      <c r="H30" s="92" t="s">
        <v>21</v>
      </c>
    </row>
    <row r="31" spans="1:8" x14ac:dyDescent="0.3">
      <c r="A31" s="86" t="s">
        <v>186</v>
      </c>
      <c r="B31" s="90">
        <v>13.1557</v>
      </c>
      <c r="C31" s="88">
        <v>9.9505399999999994E-2</v>
      </c>
      <c r="D31" s="86" t="s">
        <v>53</v>
      </c>
      <c r="E31" s="89" t="s">
        <v>176</v>
      </c>
      <c r="F31" s="90">
        <v>0.346715</v>
      </c>
      <c r="G31" s="88">
        <v>1.15756E-2</v>
      </c>
      <c r="H31" s="86" t="s">
        <v>53</v>
      </c>
    </row>
    <row r="32" spans="1:8" x14ac:dyDescent="0.3">
      <c r="A32" s="86" t="s">
        <v>186</v>
      </c>
      <c r="B32" s="90">
        <v>13.015499999999999</v>
      </c>
      <c r="C32" s="88">
        <v>7.5220099999999998E-2</v>
      </c>
      <c r="D32" s="86" t="s">
        <v>54</v>
      </c>
      <c r="E32" s="89" t="s">
        <v>176</v>
      </c>
      <c r="F32" s="90">
        <v>0.32780100000000001</v>
      </c>
      <c r="G32" s="88">
        <v>8.5823600000000007E-3</v>
      </c>
      <c r="H32" s="86" t="s">
        <v>54</v>
      </c>
    </row>
    <row r="33" spans="1:8" x14ac:dyDescent="0.3">
      <c r="A33" s="86" t="s">
        <v>186</v>
      </c>
      <c r="B33" s="90">
        <v>13.022</v>
      </c>
      <c r="C33" s="88">
        <v>0.14052999999999999</v>
      </c>
      <c r="D33" s="86" t="s">
        <v>55</v>
      </c>
      <c r="E33" s="89" t="s">
        <v>176</v>
      </c>
      <c r="F33" s="90">
        <v>0.34373900000000002</v>
      </c>
      <c r="G33" s="88">
        <v>1.77398E-2</v>
      </c>
      <c r="H33" s="86" t="s">
        <v>55</v>
      </c>
    </row>
    <row r="34" spans="1:8" x14ac:dyDescent="0.3">
      <c r="A34" s="86" t="s">
        <v>186</v>
      </c>
      <c r="B34" s="90">
        <v>13.6008</v>
      </c>
      <c r="C34" s="88">
        <v>0.24131900000000001</v>
      </c>
      <c r="D34" s="86" t="s">
        <v>56</v>
      </c>
      <c r="E34" s="89" t="s">
        <v>176</v>
      </c>
      <c r="F34" s="90">
        <v>0.413686</v>
      </c>
      <c r="G34" s="88">
        <v>2.5503999999999999E-2</v>
      </c>
      <c r="H34" s="86" t="s">
        <v>56</v>
      </c>
    </row>
    <row r="35" spans="1:8" x14ac:dyDescent="0.3">
      <c r="A35" s="86" t="s">
        <v>186</v>
      </c>
      <c r="B35" s="90">
        <v>13.7403</v>
      </c>
      <c r="C35" s="88">
        <v>0.248228</v>
      </c>
      <c r="D35" s="86" t="s">
        <v>58</v>
      </c>
      <c r="E35" s="89" t="s">
        <v>176</v>
      </c>
      <c r="F35" s="90">
        <v>0.42937799999999998</v>
      </c>
      <c r="G35" s="88">
        <v>2.5343000000000001E-2</v>
      </c>
      <c r="H35" s="86" t="s">
        <v>58</v>
      </c>
    </row>
    <row r="36" spans="1:8" x14ac:dyDescent="0.3">
      <c r="A36" s="86" t="s">
        <v>186</v>
      </c>
      <c r="B36" s="90">
        <v>13.650700000000001</v>
      </c>
      <c r="C36" s="88">
        <v>0.249338</v>
      </c>
      <c r="D36" s="86" t="s">
        <v>59</v>
      </c>
      <c r="E36" s="89" t="s">
        <v>176</v>
      </c>
      <c r="F36" s="90">
        <v>0.42793399999999998</v>
      </c>
      <c r="G36" s="88">
        <v>2.6754799999999999E-2</v>
      </c>
      <c r="H36" s="86" t="s">
        <v>59</v>
      </c>
    </row>
    <row r="37" spans="1:8" x14ac:dyDescent="0.3">
      <c r="A37" s="86" t="s">
        <v>186</v>
      </c>
      <c r="B37" s="90">
        <v>13.765599999999999</v>
      </c>
      <c r="C37" s="88">
        <v>0.244003</v>
      </c>
      <c r="D37" s="86" t="s">
        <v>60</v>
      </c>
      <c r="E37" s="89" t="s">
        <v>176</v>
      </c>
      <c r="F37" s="90">
        <v>0.43224499999999999</v>
      </c>
      <c r="G37" s="88">
        <v>2.4798799999999999E-2</v>
      </c>
      <c r="H37" s="86" t="s">
        <v>60</v>
      </c>
    </row>
    <row r="38" spans="1:8" x14ac:dyDescent="0.3">
      <c r="A38" s="86" t="s">
        <v>186</v>
      </c>
      <c r="B38" s="90">
        <v>13.6884</v>
      </c>
      <c r="C38" s="88">
        <v>0.23994499999999999</v>
      </c>
      <c r="D38" s="86" t="s">
        <v>61</v>
      </c>
      <c r="E38" s="89" t="s">
        <v>176</v>
      </c>
      <c r="F38" s="90">
        <v>0.43490800000000002</v>
      </c>
      <c r="G38" s="88">
        <v>2.5430700000000001E-2</v>
      </c>
      <c r="H38" s="86" t="s">
        <v>61</v>
      </c>
    </row>
    <row r="39" spans="1:8" x14ac:dyDescent="0.3">
      <c r="A39" s="86" t="s">
        <v>186</v>
      </c>
      <c r="B39" s="90">
        <v>13.6686</v>
      </c>
      <c r="C39" s="88">
        <v>0.17493500000000001</v>
      </c>
      <c r="D39" s="86" t="s">
        <v>62</v>
      </c>
      <c r="E39" s="89" t="s">
        <v>176</v>
      </c>
      <c r="F39" s="90">
        <v>0.42372500000000002</v>
      </c>
      <c r="G39" s="88">
        <v>2.09055E-2</v>
      </c>
      <c r="H39" s="86" t="s">
        <v>62</v>
      </c>
    </row>
    <row r="40" spans="1:8" x14ac:dyDescent="0.3">
      <c r="A40" s="86" t="s">
        <v>186</v>
      </c>
      <c r="B40" s="90">
        <v>13.6891</v>
      </c>
      <c r="C40" s="88">
        <v>0.17138999999999999</v>
      </c>
      <c r="D40" s="86" t="s">
        <v>64</v>
      </c>
      <c r="E40" s="89" t="s">
        <v>176</v>
      </c>
      <c r="F40" s="90">
        <v>0.43124099999999999</v>
      </c>
      <c r="G40" s="88">
        <v>2.0042299999999999E-2</v>
      </c>
      <c r="H40" s="86" t="s">
        <v>64</v>
      </c>
    </row>
    <row r="41" spans="1:8" x14ac:dyDescent="0.3">
      <c r="A41" s="86" t="s">
        <v>186</v>
      </c>
      <c r="B41" s="90">
        <v>13.806699999999999</v>
      </c>
      <c r="C41" s="88">
        <v>0.24715599999999999</v>
      </c>
      <c r="D41" s="86" t="s">
        <v>65</v>
      </c>
      <c r="E41" s="89" t="s">
        <v>176</v>
      </c>
      <c r="F41" s="90">
        <v>0.44367000000000001</v>
      </c>
      <c r="G41" s="88">
        <v>2.44903E-2</v>
      </c>
      <c r="H41" s="86" t="s">
        <v>65</v>
      </c>
    </row>
    <row r="42" spans="1:8" x14ac:dyDescent="0.3">
      <c r="A42" s="86" t="s">
        <v>186</v>
      </c>
      <c r="B42" s="90">
        <v>13.696400000000001</v>
      </c>
      <c r="C42" s="88">
        <v>0.23602600000000001</v>
      </c>
      <c r="D42" s="86" t="s">
        <v>66</v>
      </c>
      <c r="E42" s="89" t="s">
        <v>176</v>
      </c>
      <c r="F42" s="90">
        <v>0.42668499999999998</v>
      </c>
      <c r="G42" s="88">
        <v>2.46334E-2</v>
      </c>
      <c r="H42" s="86" t="s">
        <v>66</v>
      </c>
    </row>
    <row r="43" spans="1:8" x14ac:dyDescent="0.3">
      <c r="A43" s="86" t="s">
        <v>185</v>
      </c>
      <c r="B43" s="90">
        <v>-4.1051900000000002E-2</v>
      </c>
      <c r="C43" s="88">
        <v>6.4334500000000003E-2</v>
      </c>
      <c r="D43" s="86" t="s">
        <v>53</v>
      </c>
      <c r="E43" s="89">
        <f>EXP(B43)</f>
        <v>0.95977931610863498</v>
      </c>
      <c r="F43" s="86"/>
      <c r="G43" s="86"/>
      <c r="H43" s="86"/>
    </row>
    <row r="44" spans="1:8" x14ac:dyDescent="0.3">
      <c r="A44" s="86" t="s">
        <v>185</v>
      </c>
      <c r="B44" s="90">
        <v>-2.6145600000000001E-2</v>
      </c>
      <c r="C44" s="88">
        <v>4.9091200000000002E-2</v>
      </c>
      <c r="D44" s="86" t="s">
        <v>54</v>
      </c>
      <c r="E44" s="89">
        <f t="shared" ref="E44:E54" si="0">EXP(B44)</f>
        <v>0.97419323674684122</v>
      </c>
      <c r="F44" s="86"/>
      <c r="G44" s="86"/>
      <c r="H44" s="86"/>
    </row>
    <row r="45" spans="1:8" x14ac:dyDescent="0.3">
      <c r="A45" s="86" t="s">
        <v>185</v>
      </c>
      <c r="B45" s="90">
        <v>9.2211299999999996E-2</v>
      </c>
      <c r="C45" s="88">
        <v>8.5939100000000004E-2</v>
      </c>
      <c r="D45" s="86" t="s">
        <v>55</v>
      </c>
      <c r="E45" s="89">
        <f t="shared" si="0"/>
        <v>1.0965965084445251</v>
      </c>
      <c r="F45" s="86"/>
      <c r="G45" s="86"/>
      <c r="H45" s="86"/>
    </row>
    <row r="46" spans="1:8" x14ac:dyDescent="0.3">
      <c r="A46" s="86" t="s">
        <v>185</v>
      </c>
      <c r="B46" s="90">
        <v>-0.195745</v>
      </c>
      <c r="C46" s="88">
        <v>0.16336200000000001</v>
      </c>
      <c r="D46" s="86" t="s">
        <v>56</v>
      </c>
      <c r="E46" s="89">
        <f t="shared" si="0"/>
        <v>0.82222187452597406</v>
      </c>
      <c r="F46" s="86"/>
      <c r="G46" s="86"/>
      <c r="H46" s="86"/>
    </row>
    <row r="47" spans="1:8" x14ac:dyDescent="0.3">
      <c r="A47" s="86" t="s">
        <v>185</v>
      </c>
      <c r="B47" s="90">
        <v>-0.26777400000000001</v>
      </c>
      <c r="C47" s="88">
        <v>0.17205200000000001</v>
      </c>
      <c r="D47" s="86" t="s">
        <v>58</v>
      </c>
      <c r="E47" s="89">
        <f t="shared" si="0"/>
        <v>0.76508066979707978</v>
      </c>
      <c r="F47" s="86"/>
      <c r="G47" s="86"/>
      <c r="H47" s="86"/>
    </row>
    <row r="48" spans="1:8" x14ac:dyDescent="0.3">
      <c r="A48" s="86" t="s">
        <v>185</v>
      </c>
      <c r="B48" s="90">
        <v>-0.185334</v>
      </c>
      <c r="C48" s="88">
        <v>0.16834499999999999</v>
      </c>
      <c r="D48" s="86" t="s">
        <v>59</v>
      </c>
      <c r="E48" s="89">
        <f t="shared" si="0"/>
        <v>0.83082674137349311</v>
      </c>
      <c r="F48" s="86"/>
      <c r="G48" s="86"/>
      <c r="H48" s="86"/>
    </row>
    <row r="49" spans="1:8" x14ac:dyDescent="0.3">
      <c r="A49" s="86" t="s">
        <v>185</v>
      </c>
      <c r="B49" s="90">
        <v>-0.290043</v>
      </c>
      <c r="C49" s="88">
        <v>0.16859199999999999</v>
      </c>
      <c r="D49" s="86" t="s">
        <v>60</v>
      </c>
      <c r="E49" s="89">
        <f t="shared" si="0"/>
        <v>0.74823139293691909</v>
      </c>
      <c r="F49" s="86"/>
      <c r="G49" s="86"/>
      <c r="H49" s="86"/>
    </row>
    <row r="50" spans="1:8" x14ac:dyDescent="0.3">
      <c r="A50" s="86" t="s">
        <v>185</v>
      </c>
      <c r="B50" s="90">
        <v>-0.232655</v>
      </c>
      <c r="C50" s="88">
        <v>0.16163</v>
      </c>
      <c r="D50" s="86" t="s">
        <v>61</v>
      </c>
      <c r="E50" s="89">
        <f t="shared" si="0"/>
        <v>0.79242691365564133</v>
      </c>
      <c r="F50" s="86"/>
      <c r="G50" s="86"/>
      <c r="H50" s="86"/>
    </row>
    <row r="51" spans="1:8" x14ac:dyDescent="0.3">
      <c r="A51" s="86" t="s">
        <v>185</v>
      </c>
      <c r="B51" s="90">
        <v>-0.21294199999999999</v>
      </c>
      <c r="C51" s="88">
        <v>0.104381</v>
      </c>
      <c r="D51" s="86" t="s">
        <v>62</v>
      </c>
      <c r="E51" s="89">
        <f t="shared" si="0"/>
        <v>0.80820301163179187</v>
      </c>
      <c r="F51" s="86"/>
      <c r="G51" s="86"/>
      <c r="H51" s="86"/>
    </row>
    <row r="52" spans="1:8" x14ac:dyDescent="0.3">
      <c r="A52" s="86" t="s">
        <v>185</v>
      </c>
      <c r="B52" s="90">
        <v>-0.190111</v>
      </c>
      <c r="C52" s="90">
        <v>0.109373</v>
      </c>
      <c r="D52" s="86" t="s">
        <v>64</v>
      </c>
      <c r="E52" s="89">
        <f t="shared" si="0"/>
        <v>0.82686734657378791</v>
      </c>
      <c r="F52" s="86"/>
      <c r="G52" s="86"/>
      <c r="H52" s="86"/>
    </row>
    <row r="53" spans="1:8" x14ac:dyDescent="0.3">
      <c r="A53" s="86" t="s">
        <v>185</v>
      </c>
      <c r="B53" s="90">
        <v>-0.30533100000000002</v>
      </c>
      <c r="C53" s="90">
        <v>0.17546300000000001</v>
      </c>
      <c r="D53" s="86" t="s">
        <v>65</v>
      </c>
      <c r="E53" s="89">
        <f t="shared" si="0"/>
        <v>0.73687942693023623</v>
      </c>
      <c r="F53" s="86"/>
      <c r="G53" s="86"/>
      <c r="H53" s="91"/>
    </row>
    <row r="54" spans="1:8" x14ac:dyDescent="0.3">
      <c r="A54" s="86" t="s">
        <v>185</v>
      </c>
      <c r="B54" s="90">
        <v>-0.25134000000000001</v>
      </c>
      <c r="C54" s="90">
        <v>0.16365399999999999</v>
      </c>
      <c r="D54" s="86" t="s">
        <v>66</v>
      </c>
      <c r="E54" s="89">
        <f t="shared" si="0"/>
        <v>0.77775788891722419</v>
      </c>
      <c r="F54" s="86"/>
      <c r="G54" s="86"/>
      <c r="H54" s="86"/>
    </row>
  </sheetData>
  <sortState ref="A2:G148">
    <sortCondition ref="A2:A148"/>
    <sortCondition ref="D2:D14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workbookViewId="0">
      <selection activeCell="E20" sqref="E20"/>
    </sheetView>
  </sheetViews>
  <sheetFormatPr defaultRowHeight="14.4" x14ac:dyDescent="0.3"/>
  <cols>
    <col min="1" max="1" width="15.44140625" customWidth="1"/>
    <col min="2" max="2" width="12.5546875" style="7" bestFit="1" customWidth="1"/>
    <col min="3" max="3" width="11.109375" style="7" bestFit="1" customWidth="1"/>
    <col min="4" max="4" width="8.88671875" style="68"/>
    <col min="5" max="5" width="18" customWidth="1"/>
    <col min="7" max="7" width="10.109375" bestFit="1" customWidth="1"/>
  </cols>
  <sheetData>
    <row r="1" spans="1:12" x14ac:dyDescent="0.3">
      <c r="A1" s="81" t="s">
        <v>75</v>
      </c>
      <c r="B1" s="82" t="s">
        <v>165</v>
      </c>
      <c r="C1" s="82" t="s">
        <v>167</v>
      </c>
      <c r="D1" s="83" t="s">
        <v>166</v>
      </c>
      <c r="E1" s="81" t="s">
        <v>21</v>
      </c>
      <c r="F1" s="81" t="s">
        <v>75</v>
      </c>
      <c r="G1" s="82" t="s">
        <v>165</v>
      </c>
      <c r="H1" s="82" t="s">
        <v>167</v>
      </c>
      <c r="I1" s="83" t="s">
        <v>166</v>
      </c>
      <c r="J1" s="81" t="s">
        <v>21</v>
      </c>
    </row>
    <row r="2" spans="1:12" ht="15.6" x14ac:dyDescent="0.35">
      <c r="A2" t="s">
        <v>179</v>
      </c>
      <c r="B2" s="7">
        <v>0.32587500000000003</v>
      </c>
      <c r="C2" s="7">
        <v>1.5974200000000001E-2</v>
      </c>
      <c r="D2" s="68">
        <f>C2/B2</f>
        <v>4.9019409282700419E-2</v>
      </c>
      <c r="E2" t="s">
        <v>53</v>
      </c>
      <c r="F2" t="s">
        <v>180</v>
      </c>
      <c r="G2" s="72">
        <v>249809</v>
      </c>
      <c r="H2" s="72">
        <v>17359.55</v>
      </c>
      <c r="I2" s="68">
        <f t="shared" ref="I2:I25" si="0">H2/G2</f>
        <v>6.9491291346588796E-2</v>
      </c>
      <c r="J2" t="s">
        <v>53</v>
      </c>
      <c r="L2">
        <f>G2/G14</f>
        <v>0.37766590319825233</v>
      </c>
    </row>
    <row r="3" spans="1:12" ht="15.6" x14ac:dyDescent="0.35">
      <c r="A3" t="s">
        <v>179</v>
      </c>
      <c r="B3" s="7">
        <v>0.290352</v>
      </c>
      <c r="C3" s="7">
        <v>1.05443E-2</v>
      </c>
      <c r="D3" s="68">
        <f t="shared" ref="D3:D25" si="1">C3/B3</f>
        <v>3.6315575577230391E-2</v>
      </c>
      <c r="E3" t="s">
        <v>54</v>
      </c>
      <c r="F3" t="s">
        <v>180</v>
      </c>
      <c r="G3" s="72">
        <v>263188.5</v>
      </c>
      <c r="H3" s="72">
        <v>14151.35</v>
      </c>
      <c r="I3" s="68">
        <f t="shared" si="0"/>
        <v>5.3768876679642162E-2</v>
      </c>
      <c r="J3" t="s">
        <v>54</v>
      </c>
      <c r="L3">
        <f>G3/G15</f>
        <v>0.37882475710687297</v>
      </c>
    </row>
    <row r="4" spans="1:12" ht="15.6" x14ac:dyDescent="0.35">
      <c r="A4" t="s">
        <v>179</v>
      </c>
      <c r="B4" s="7">
        <v>0.33172299999999999</v>
      </c>
      <c r="C4" s="7">
        <v>2.98445E-2</v>
      </c>
      <c r="D4" s="68">
        <f t="shared" si="1"/>
        <v>8.9968136065331619E-2</v>
      </c>
      <c r="E4" t="s">
        <v>55</v>
      </c>
      <c r="F4" t="s">
        <v>180</v>
      </c>
      <c r="G4" s="72">
        <v>205914</v>
      </c>
      <c r="H4" s="72">
        <v>19748.95</v>
      </c>
      <c r="I4" s="68">
        <f t="shared" si="0"/>
        <v>9.5908728886816827E-2</v>
      </c>
      <c r="J4" t="s">
        <v>55</v>
      </c>
    </row>
    <row r="5" spans="1:12" ht="15.6" x14ac:dyDescent="0.35">
      <c r="A5" t="s">
        <v>179</v>
      </c>
      <c r="B5" s="7">
        <v>0.44129200000000002</v>
      </c>
      <c r="C5" s="7">
        <v>4.6006400000000003E-2</v>
      </c>
      <c r="D5" s="68">
        <f t="shared" si="1"/>
        <v>0.10425387271919727</v>
      </c>
      <c r="E5" t="s">
        <v>56</v>
      </c>
      <c r="F5" t="s">
        <v>180</v>
      </c>
      <c r="G5" s="72">
        <v>314145.5</v>
      </c>
      <c r="H5" s="72">
        <v>58787</v>
      </c>
      <c r="I5" s="68">
        <f t="shared" si="0"/>
        <v>0.18713303230509429</v>
      </c>
      <c r="J5" t="s">
        <v>56</v>
      </c>
    </row>
    <row r="6" spans="1:12" ht="15.6" x14ac:dyDescent="0.35">
      <c r="A6" t="s">
        <v>179</v>
      </c>
      <c r="B6" s="7">
        <v>0.46538400000000002</v>
      </c>
      <c r="C6" s="7">
        <v>4.8875500000000002E-2</v>
      </c>
      <c r="D6" s="68">
        <f t="shared" si="1"/>
        <v>0.10502187440909012</v>
      </c>
      <c r="E6" t="s">
        <v>58</v>
      </c>
      <c r="F6" t="s">
        <v>180</v>
      </c>
      <c r="G6" s="72">
        <v>343430.5</v>
      </c>
      <c r="H6" s="72">
        <v>66590</v>
      </c>
      <c r="I6" s="68">
        <f t="shared" si="0"/>
        <v>0.19389658169556867</v>
      </c>
      <c r="J6" t="s">
        <v>58</v>
      </c>
    </row>
    <row r="7" spans="1:12" ht="15.6" x14ac:dyDescent="0.35">
      <c r="A7" t="s">
        <v>179</v>
      </c>
      <c r="B7" s="7">
        <v>0.47111999999999998</v>
      </c>
      <c r="C7" s="7">
        <v>4.9630000000000001E-2</v>
      </c>
      <c r="D7" s="68">
        <f t="shared" si="1"/>
        <v>0.10534471047716082</v>
      </c>
      <c r="E7" t="s">
        <v>59</v>
      </c>
      <c r="F7" t="s">
        <v>180</v>
      </c>
      <c r="G7" s="72">
        <v>322844</v>
      </c>
      <c r="H7" s="72">
        <v>61938</v>
      </c>
      <c r="I7" s="68">
        <f t="shared" si="0"/>
        <v>0.1918511727026056</v>
      </c>
      <c r="J7" t="s">
        <v>59</v>
      </c>
    </row>
    <row r="8" spans="1:12" ht="15.6" x14ac:dyDescent="0.35">
      <c r="A8" t="s">
        <v>179</v>
      </c>
      <c r="B8" s="7">
        <v>0.48534300000000002</v>
      </c>
      <c r="C8" s="7">
        <v>5.04398E-2</v>
      </c>
      <c r="D8" s="68">
        <f t="shared" si="1"/>
        <v>0.10392608938420869</v>
      </c>
      <c r="E8" t="s">
        <v>60</v>
      </c>
      <c r="F8" t="s">
        <v>180</v>
      </c>
      <c r="G8" s="72">
        <v>346768.5</v>
      </c>
      <c r="H8" s="72">
        <v>66851.5</v>
      </c>
      <c r="I8" s="68">
        <f t="shared" si="0"/>
        <v>0.19278423501557956</v>
      </c>
      <c r="J8" t="s">
        <v>60</v>
      </c>
    </row>
    <row r="9" spans="1:12" ht="15.6" x14ac:dyDescent="0.35">
      <c r="A9" t="s">
        <v>179</v>
      </c>
      <c r="B9" s="7">
        <v>0.488284</v>
      </c>
      <c r="C9" s="7">
        <v>4.9472500000000003E-2</v>
      </c>
      <c r="D9" s="68">
        <f t="shared" si="1"/>
        <v>0.10131910937077603</v>
      </c>
      <c r="E9" t="s">
        <v>61</v>
      </c>
      <c r="F9" t="s">
        <v>180</v>
      </c>
      <c r="G9" s="72">
        <v>331844.5</v>
      </c>
      <c r="H9" s="72">
        <v>62266</v>
      </c>
      <c r="I9" s="68">
        <f t="shared" si="0"/>
        <v>0.18763607653584735</v>
      </c>
      <c r="J9" t="s">
        <v>61</v>
      </c>
    </row>
    <row r="10" spans="1:12" ht="15.6" x14ac:dyDescent="0.35">
      <c r="A10" t="s">
        <v>179</v>
      </c>
      <c r="B10" s="7">
        <v>0.46571000000000001</v>
      </c>
      <c r="C10" s="7">
        <v>4.3939499999999999E-2</v>
      </c>
      <c r="D10" s="68">
        <f t="shared" si="1"/>
        <v>9.4349487878722813E-2</v>
      </c>
      <c r="E10" t="s">
        <v>62</v>
      </c>
      <c r="F10" t="s">
        <v>180</v>
      </c>
      <c r="G10" s="72">
        <v>313051.5</v>
      </c>
      <c r="H10" s="72">
        <v>38688.25</v>
      </c>
      <c r="I10" s="68">
        <f t="shared" si="0"/>
        <v>0.12358429843013051</v>
      </c>
      <c r="J10" t="s">
        <v>62</v>
      </c>
    </row>
    <row r="11" spans="1:12" ht="15.6" x14ac:dyDescent="0.35">
      <c r="A11" t="s">
        <v>179</v>
      </c>
      <c r="B11" s="7">
        <v>0.58564899999999998</v>
      </c>
      <c r="C11" s="7">
        <v>5.3512700000000003E-2</v>
      </c>
      <c r="D11" s="68">
        <f t="shared" si="1"/>
        <v>9.1373331124957102E-2</v>
      </c>
      <c r="E11" t="s">
        <v>64</v>
      </c>
      <c r="F11" t="s">
        <v>180</v>
      </c>
      <c r="G11" s="72">
        <v>307192.5</v>
      </c>
      <c r="H11" s="72">
        <v>39468.6</v>
      </c>
      <c r="I11" s="68">
        <f t="shared" si="0"/>
        <v>0.1284816523840914</v>
      </c>
      <c r="J11" t="s">
        <v>64</v>
      </c>
    </row>
    <row r="12" spans="1:12" ht="15.6" x14ac:dyDescent="0.35">
      <c r="A12" t="s">
        <v>179</v>
      </c>
      <c r="B12" s="7">
        <v>0.49488399999999999</v>
      </c>
      <c r="C12" s="7">
        <v>5.1813699999999997E-2</v>
      </c>
      <c r="D12" s="68">
        <f t="shared" si="1"/>
        <v>0.10469867686164838</v>
      </c>
      <c r="E12" t="s">
        <v>65</v>
      </c>
      <c r="F12" t="s">
        <v>180</v>
      </c>
      <c r="G12" s="72">
        <v>359075</v>
      </c>
      <c r="H12" s="72">
        <v>69433.5</v>
      </c>
      <c r="I12" s="68">
        <f t="shared" si="0"/>
        <v>0.19336768084661979</v>
      </c>
      <c r="J12" t="s">
        <v>65</v>
      </c>
    </row>
    <row r="13" spans="1:12" ht="15.6" x14ac:dyDescent="0.35">
      <c r="A13" s="32" t="s">
        <v>179</v>
      </c>
      <c r="B13" s="43">
        <v>0.44151200000000002</v>
      </c>
      <c r="C13" s="43">
        <v>4.8120299999999998E-2</v>
      </c>
      <c r="D13" s="69">
        <f t="shared" si="1"/>
        <v>0.10898978963199188</v>
      </c>
      <c r="E13" s="32" t="s">
        <v>66</v>
      </c>
      <c r="F13" s="32" t="s">
        <v>180</v>
      </c>
      <c r="G13" s="73">
        <v>363413</v>
      </c>
      <c r="H13" s="73">
        <v>65809</v>
      </c>
      <c r="I13" s="69">
        <f t="shared" si="0"/>
        <v>0.18108598206448312</v>
      </c>
      <c r="J13" s="32" t="s">
        <v>66</v>
      </c>
      <c r="K13" s="32"/>
    </row>
    <row r="14" spans="1:12" ht="15.6" x14ac:dyDescent="0.35">
      <c r="A14" t="s">
        <v>178</v>
      </c>
      <c r="B14" s="72">
        <v>144694</v>
      </c>
      <c r="C14" s="72">
        <v>14663.9</v>
      </c>
      <c r="D14" s="68">
        <f t="shared" si="1"/>
        <v>0.10134421606977484</v>
      </c>
      <c r="E14" t="s">
        <v>53</v>
      </c>
      <c r="F14" t="s">
        <v>181</v>
      </c>
      <c r="G14" s="72">
        <v>661455</v>
      </c>
      <c r="H14" s="72">
        <v>14493.3</v>
      </c>
      <c r="I14" s="68">
        <f t="shared" si="0"/>
        <v>2.1911241127514341E-2</v>
      </c>
      <c r="J14" t="s">
        <v>53</v>
      </c>
    </row>
    <row r="15" spans="1:12" ht="15.6" x14ac:dyDescent="0.35">
      <c r="A15" t="s">
        <v>178</v>
      </c>
      <c r="B15" s="72">
        <v>141115</v>
      </c>
      <c r="C15" s="72">
        <v>11791.9</v>
      </c>
      <c r="D15" s="68">
        <f t="shared" si="1"/>
        <v>8.3562342770081136E-2</v>
      </c>
      <c r="E15" t="s">
        <v>54</v>
      </c>
      <c r="F15" t="s">
        <v>181</v>
      </c>
      <c r="G15" s="72">
        <v>694750</v>
      </c>
      <c r="H15" s="72">
        <v>12587.3</v>
      </c>
      <c r="I15" s="68">
        <f t="shared" si="0"/>
        <v>1.8117740194314502E-2</v>
      </c>
      <c r="J15" t="s">
        <v>54</v>
      </c>
    </row>
    <row r="16" spans="1:12" ht="15.6" x14ac:dyDescent="0.35">
      <c r="A16" t="s">
        <v>178</v>
      </c>
      <c r="B16" s="72">
        <v>131883</v>
      </c>
      <c r="C16" s="72">
        <v>18010</v>
      </c>
      <c r="D16" s="68">
        <f t="shared" si="1"/>
        <v>0.13656043614415808</v>
      </c>
      <c r="E16" t="s">
        <v>55</v>
      </c>
      <c r="F16" t="s">
        <v>181</v>
      </c>
      <c r="G16" s="72">
        <v>586050</v>
      </c>
      <c r="H16" s="72">
        <v>27073.15</v>
      </c>
      <c r="I16" s="68">
        <f t="shared" si="0"/>
        <v>4.6195973039843019E-2</v>
      </c>
      <c r="J16" t="s">
        <v>55</v>
      </c>
    </row>
    <row r="17" spans="1:10" ht="15.6" x14ac:dyDescent="0.35">
      <c r="A17" t="s">
        <v>178</v>
      </c>
      <c r="B17" s="72">
        <v>219817</v>
      </c>
      <c r="C17" s="72">
        <v>49257.4</v>
      </c>
      <c r="D17" s="68">
        <f t="shared" si="1"/>
        <v>0.2240836695978928</v>
      </c>
      <c r="E17" t="s">
        <v>56</v>
      </c>
      <c r="F17" t="s">
        <v>181</v>
      </c>
      <c r="G17" s="72">
        <v>605435</v>
      </c>
      <c r="H17" s="72">
        <v>50775.5</v>
      </c>
      <c r="I17" s="68">
        <f t="shared" si="0"/>
        <v>8.3866145829032013E-2</v>
      </c>
      <c r="J17" t="s">
        <v>56</v>
      </c>
    </row>
    <row r="18" spans="1:10" ht="15.6" x14ac:dyDescent="0.35">
      <c r="A18" t="s">
        <v>178</v>
      </c>
      <c r="B18" s="72">
        <v>243533</v>
      </c>
      <c r="C18" s="72">
        <v>56377.9</v>
      </c>
      <c r="D18" s="68">
        <f t="shared" si="1"/>
        <v>0.23150004311530675</v>
      </c>
      <c r="E18" t="s">
        <v>58</v>
      </c>
      <c r="F18" t="s">
        <v>181</v>
      </c>
      <c r="G18" s="72">
        <v>623435</v>
      </c>
      <c r="H18" s="72">
        <v>54253</v>
      </c>
      <c r="I18" s="68">
        <f t="shared" si="0"/>
        <v>8.7022704852951785E-2</v>
      </c>
      <c r="J18" t="s">
        <v>58</v>
      </c>
    </row>
    <row r="19" spans="1:10" ht="15.6" x14ac:dyDescent="0.35">
      <c r="A19" t="s">
        <v>178</v>
      </c>
      <c r="B19" s="72">
        <v>238552</v>
      </c>
      <c r="C19" s="72">
        <v>58956.3</v>
      </c>
      <c r="D19" s="68">
        <f t="shared" si="1"/>
        <v>0.24714234213085617</v>
      </c>
      <c r="E19" t="s">
        <v>59</v>
      </c>
      <c r="F19" t="s">
        <v>181</v>
      </c>
      <c r="G19" s="72">
        <v>583420</v>
      </c>
      <c r="H19" s="72">
        <v>51090</v>
      </c>
      <c r="I19" s="68">
        <f t="shared" si="0"/>
        <v>8.7569846765623391E-2</v>
      </c>
      <c r="J19" t="s">
        <v>59</v>
      </c>
    </row>
    <row r="20" spans="1:10" ht="15.6" x14ac:dyDescent="0.35">
      <c r="A20" t="s">
        <v>178</v>
      </c>
      <c r="B20" s="72">
        <v>249542</v>
      </c>
      <c r="C20" s="72">
        <v>57655.4</v>
      </c>
      <c r="D20" s="68">
        <f t="shared" si="1"/>
        <v>0.23104487420955191</v>
      </c>
      <c r="E20" t="s">
        <v>60</v>
      </c>
      <c r="F20" t="s">
        <v>181</v>
      </c>
      <c r="G20" s="72">
        <v>583075</v>
      </c>
      <c r="H20" s="72">
        <v>35696.6</v>
      </c>
      <c r="I20" s="68">
        <f t="shared" si="0"/>
        <v>6.1221283711357884E-2</v>
      </c>
      <c r="J20" t="s">
        <v>60</v>
      </c>
    </row>
    <row r="21" spans="1:10" ht="15.6" x14ac:dyDescent="0.35">
      <c r="A21" t="s">
        <v>178</v>
      </c>
      <c r="B21" s="72">
        <v>239088</v>
      </c>
      <c r="C21" s="72">
        <v>53952.5</v>
      </c>
      <c r="D21" s="68">
        <f t="shared" si="1"/>
        <v>0.22565958977447634</v>
      </c>
      <c r="E21" t="s">
        <v>61</v>
      </c>
      <c r="F21" t="s">
        <v>181</v>
      </c>
      <c r="G21" s="72">
        <v>542635</v>
      </c>
      <c r="H21" s="72">
        <v>30879.9</v>
      </c>
      <c r="I21" s="68">
        <f t="shared" si="0"/>
        <v>5.6907313387451974E-2</v>
      </c>
      <c r="J21" t="s">
        <v>61</v>
      </c>
    </row>
    <row r="22" spans="1:10" ht="15.6" x14ac:dyDescent="0.35">
      <c r="A22" t="s">
        <v>178</v>
      </c>
      <c r="B22" s="72">
        <v>251825</v>
      </c>
      <c r="C22" s="72">
        <v>51532</v>
      </c>
      <c r="D22" s="68">
        <f t="shared" si="1"/>
        <v>0.20463417055494887</v>
      </c>
      <c r="E22" t="s">
        <v>62</v>
      </c>
      <c r="F22" t="s">
        <v>181</v>
      </c>
      <c r="G22" s="72">
        <v>611365</v>
      </c>
      <c r="H22" s="72">
        <v>23725.5</v>
      </c>
      <c r="I22" s="68">
        <f t="shared" si="0"/>
        <v>3.8807422734373084E-2</v>
      </c>
      <c r="J22" t="s">
        <v>62</v>
      </c>
    </row>
    <row r="23" spans="1:10" ht="15.6" x14ac:dyDescent="0.35">
      <c r="A23" t="s">
        <v>178</v>
      </c>
      <c r="B23" s="72">
        <v>210985</v>
      </c>
      <c r="C23" s="72">
        <v>57384.6</v>
      </c>
      <c r="D23" s="68">
        <f t="shared" si="1"/>
        <v>0.27198426428419081</v>
      </c>
      <c r="E23" t="s">
        <v>64</v>
      </c>
      <c r="F23" t="s">
        <v>181</v>
      </c>
      <c r="G23" s="72">
        <v>673410</v>
      </c>
      <c r="H23" s="72">
        <v>29203.05</v>
      </c>
      <c r="I23" s="68">
        <f t="shared" si="0"/>
        <v>4.3365928631888449E-2</v>
      </c>
      <c r="J23" t="s">
        <v>64</v>
      </c>
    </row>
    <row r="24" spans="1:10" ht="15.6" x14ac:dyDescent="0.35">
      <c r="A24" t="s">
        <v>178</v>
      </c>
      <c r="B24" s="72">
        <v>270385</v>
      </c>
      <c r="C24" s="72">
        <v>66990.100000000006</v>
      </c>
      <c r="D24" s="68">
        <f t="shared" si="1"/>
        <v>0.24775819664552401</v>
      </c>
      <c r="E24" t="s">
        <v>65</v>
      </c>
      <c r="F24" t="s">
        <v>181</v>
      </c>
      <c r="G24" s="72">
        <v>590825</v>
      </c>
      <c r="H24" s="72">
        <v>56401.5</v>
      </c>
      <c r="I24" s="68">
        <f t="shared" si="0"/>
        <v>9.5462277324080733E-2</v>
      </c>
      <c r="J24" t="s">
        <v>65</v>
      </c>
    </row>
    <row r="25" spans="1:10" ht="15.6" x14ac:dyDescent="0.35">
      <c r="A25" s="32" t="s">
        <v>178</v>
      </c>
      <c r="B25" s="73">
        <v>259270</v>
      </c>
      <c r="C25" s="73">
        <v>60886.9</v>
      </c>
      <c r="D25" s="69">
        <f t="shared" si="1"/>
        <v>0.23483974235353108</v>
      </c>
      <c r="E25" s="32" t="s">
        <v>66</v>
      </c>
      <c r="F25" s="32" t="s">
        <v>181</v>
      </c>
      <c r="G25" s="73">
        <v>624305</v>
      </c>
      <c r="H25" s="73">
        <v>51496</v>
      </c>
      <c r="I25" s="69">
        <f t="shared" si="0"/>
        <v>8.2485323679932082E-2</v>
      </c>
      <c r="J25" s="32" t="s">
        <v>66</v>
      </c>
    </row>
    <row r="26" spans="1:10" x14ac:dyDescent="0.3">
      <c r="B26" s="72"/>
      <c r="C26" s="72"/>
      <c r="F26" s="84"/>
      <c r="G26" s="85"/>
    </row>
    <row r="27" spans="1:10" x14ac:dyDescent="0.3">
      <c r="B27" s="72"/>
      <c r="C27" s="72"/>
      <c r="F27" s="84"/>
      <c r="G27" s="85"/>
    </row>
    <row r="28" spans="1:10" x14ac:dyDescent="0.3">
      <c r="B28" s="72"/>
      <c r="C28" s="72"/>
      <c r="F28" s="84"/>
      <c r="G28" s="85"/>
    </row>
    <row r="29" spans="1:10" x14ac:dyDescent="0.3">
      <c r="B29" s="72"/>
      <c r="C29" s="72"/>
      <c r="F29" s="84"/>
      <c r="G29" s="85"/>
    </row>
    <row r="30" spans="1:10" x14ac:dyDescent="0.3">
      <c r="B30" s="72"/>
      <c r="C30" s="72"/>
      <c r="F30" s="84"/>
      <c r="G30" s="85"/>
    </row>
    <row r="31" spans="1:10" x14ac:dyDescent="0.3">
      <c r="B31" s="72"/>
      <c r="C31" s="72"/>
      <c r="F31" s="84"/>
      <c r="G31" s="85"/>
    </row>
    <row r="32" spans="1:10" x14ac:dyDescent="0.3">
      <c r="B32" s="72"/>
      <c r="C32" s="72"/>
      <c r="F32" s="84"/>
      <c r="G32" s="85"/>
    </row>
    <row r="33" spans="1:7" x14ac:dyDescent="0.3">
      <c r="B33" s="72"/>
      <c r="C33" s="72"/>
      <c r="F33" s="84"/>
      <c r="G33" s="85"/>
    </row>
    <row r="34" spans="1:7" x14ac:dyDescent="0.3">
      <c r="B34" s="72"/>
      <c r="C34" s="72"/>
      <c r="F34" s="84"/>
      <c r="G34" s="85"/>
    </row>
    <row r="35" spans="1:7" x14ac:dyDescent="0.3">
      <c r="B35" s="72"/>
      <c r="C35" s="72"/>
      <c r="F35" s="84"/>
      <c r="G35" s="85"/>
    </row>
    <row r="36" spans="1:7" x14ac:dyDescent="0.3">
      <c r="B36" s="72"/>
      <c r="C36" s="72"/>
      <c r="F36" s="84"/>
      <c r="G36" s="85"/>
    </row>
    <row r="37" spans="1:7" x14ac:dyDescent="0.3">
      <c r="B37" s="72"/>
      <c r="C37" s="72"/>
      <c r="F37" s="84"/>
      <c r="G37" s="85"/>
    </row>
    <row r="38" spans="1:7" x14ac:dyDescent="0.3">
      <c r="B38" s="72"/>
      <c r="C38" s="72"/>
      <c r="F38" s="84"/>
      <c r="G38" s="85"/>
    </row>
    <row r="39" spans="1:7" x14ac:dyDescent="0.3">
      <c r="B39" s="72"/>
      <c r="C39" s="72"/>
      <c r="F39" s="84"/>
      <c r="G39" s="85"/>
    </row>
    <row r="40" spans="1:7" x14ac:dyDescent="0.3">
      <c r="B40" s="72"/>
      <c r="C40" s="72"/>
      <c r="F40" s="84"/>
      <c r="G40" s="85"/>
    </row>
    <row r="41" spans="1:7" x14ac:dyDescent="0.3">
      <c r="B41" s="72"/>
      <c r="C41" s="72"/>
      <c r="F41" s="84"/>
      <c r="G41" s="85"/>
    </row>
    <row r="42" spans="1:7" x14ac:dyDescent="0.3">
      <c r="B42" s="72"/>
      <c r="C42" s="72"/>
      <c r="F42" s="84"/>
      <c r="G42" s="85"/>
    </row>
    <row r="43" spans="1:7" x14ac:dyDescent="0.3">
      <c r="B43" s="72"/>
      <c r="C43" s="72"/>
      <c r="F43" s="84"/>
      <c r="G43" s="85"/>
    </row>
    <row r="44" spans="1:7" x14ac:dyDescent="0.3">
      <c r="B44" s="72"/>
      <c r="C44" s="72"/>
      <c r="F44" s="84"/>
      <c r="G44" s="85"/>
    </row>
    <row r="45" spans="1:7" x14ac:dyDescent="0.3">
      <c r="B45" s="72"/>
      <c r="C45" s="72"/>
      <c r="F45" s="84"/>
      <c r="G45" s="85"/>
    </row>
    <row r="46" spans="1:7" x14ac:dyDescent="0.3">
      <c r="A46" s="32"/>
      <c r="B46" s="73"/>
      <c r="C46" s="73"/>
      <c r="D46" s="69"/>
      <c r="E46" s="32"/>
      <c r="F46" s="84"/>
      <c r="G46" s="85"/>
    </row>
    <row r="47" spans="1:7" x14ac:dyDescent="0.3">
      <c r="B47" s="72"/>
      <c r="C47" s="72"/>
      <c r="F47" s="84"/>
      <c r="G47" s="85"/>
    </row>
    <row r="48" spans="1:7" x14ac:dyDescent="0.3">
      <c r="B48" s="72"/>
      <c r="C48" s="72"/>
      <c r="F48" s="84"/>
      <c r="G48" s="85"/>
    </row>
    <row r="49" spans="2:7" x14ac:dyDescent="0.3">
      <c r="B49" s="72"/>
      <c r="C49" s="72"/>
      <c r="F49" s="84"/>
      <c r="G49" s="85"/>
    </row>
    <row r="50" spans="2:7" x14ac:dyDescent="0.3">
      <c r="B50" s="72"/>
      <c r="C50" s="72"/>
      <c r="F50" s="84"/>
      <c r="G50" s="85"/>
    </row>
    <row r="51" spans="2:7" x14ac:dyDescent="0.3">
      <c r="B51" s="72"/>
      <c r="C51" s="72"/>
      <c r="F51" s="84"/>
      <c r="G51" s="85"/>
    </row>
    <row r="52" spans="2:7" x14ac:dyDescent="0.3">
      <c r="B52" s="72"/>
      <c r="C52" s="72"/>
      <c r="F52" s="84"/>
      <c r="G52" s="85"/>
    </row>
    <row r="53" spans="2:7" x14ac:dyDescent="0.3">
      <c r="B53" s="72"/>
      <c r="C53" s="72"/>
      <c r="F53" s="84"/>
      <c r="G53" s="85"/>
    </row>
    <row r="54" spans="2:7" x14ac:dyDescent="0.3">
      <c r="B54" s="72"/>
      <c r="C54" s="72"/>
      <c r="F54" s="84"/>
      <c r="G54" s="85"/>
    </row>
    <row r="55" spans="2:7" x14ac:dyDescent="0.3">
      <c r="B55" s="72"/>
      <c r="C55" s="72"/>
      <c r="F55" s="84"/>
      <c r="G55" s="85"/>
    </row>
    <row r="56" spans="2:7" x14ac:dyDescent="0.3">
      <c r="B56" s="72"/>
      <c r="C56" s="72"/>
      <c r="F56" s="84"/>
      <c r="G56" s="85"/>
    </row>
    <row r="57" spans="2:7" x14ac:dyDescent="0.3">
      <c r="B57" s="72"/>
      <c r="C57" s="72"/>
      <c r="F57" s="84"/>
      <c r="G57" s="85"/>
    </row>
    <row r="58" spans="2:7" x14ac:dyDescent="0.3">
      <c r="B58" s="72"/>
      <c r="C58" s="72"/>
      <c r="F58" s="84"/>
      <c r="G58" s="85"/>
    </row>
    <row r="59" spans="2:7" x14ac:dyDescent="0.3">
      <c r="B59" s="72"/>
      <c r="C59" s="72"/>
      <c r="F59" s="84"/>
      <c r="G59" s="85"/>
    </row>
    <row r="60" spans="2:7" x14ac:dyDescent="0.3">
      <c r="B60" s="72"/>
      <c r="C60" s="72"/>
      <c r="F60" s="84"/>
      <c r="G60" s="85"/>
    </row>
    <row r="61" spans="2:7" x14ac:dyDescent="0.3">
      <c r="B61" s="72"/>
      <c r="C61" s="72"/>
      <c r="F61" s="84"/>
      <c r="G61" s="85"/>
    </row>
    <row r="62" spans="2:7" x14ac:dyDescent="0.3">
      <c r="B62" s="72"/>
      <c r="C62" s="72"/>
      <c r="F62" s="84"/>
      <c r="G62" s="85"/>
    </row>
    <row r="63" spans="2:7" x14ac:dyDescent="0.3">
      <c r="B63" s="72"/>
      <c r="C63" s="72"/>
      <c r="F63" s="84"/>
      <c r="G63" s="85"/>
    </row>
    <row r="64" spans="2:7" x14ac:dyDescent="0.3">
      <c r="B64" s="72"/>
      <c r="C64" s="72"/>
      <c r="F64" s="84"/>
      <c r="G64" s="85"/>
    </row>
    <row r="65" spans="1:7" x14ac:dyDescent="0.3">
      <c r="B65" s="72"/>
      <c r="C65" s="72"/>
      <c r="F65" s="84"/>
      <c r="G65" s="85"/>
    </row>
    <row r="66" spans="1:7" x14ac:dyDescent="0.3">
      <c r="B66" s="72"/>
      <c r="C66" s="72"/>
      <c r="F66" s="84"/>
      <c r="G66" s="85"/>
    </row>
    <row r="67" spans="1:7" x14ac:dyDescent="0.3">
      <c r="A67" s="32"/>
      <c r="B67" s="73"/>
      <c r="C67" s="73"/>
      <c r="D67" s="69"/>
      <c r="E67" s="32"/>
      <c r="F67" s="84"/>
      <c r="G67" s="85"/>
    </row>
    <row r="68" spans="1:7" x14ac:dyDescent="0.3">
      <c r="G68" s="85"/>
    </row>
  </sheetData>
  <sortState ref="A2:E86">
    <sortCondition ref="A2:A86"/>
    <sortCondition ref="E2:E8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Loglike</vt:lpstr>
      <vt:lpstr>Retro</vt:lpstr>
      <vt:lpstr>Retro_figs</vt:lpstr>
      <vt:lpstr>Runs_test</vt:lpstr>
      <vt:lpstr>Fleet_likelihoods</vt:lpstr>
      <vt:lpstr>Summary</vt:lpstr>
      <vt:lpstr>Params</vt:lpstr>
      <vt:lpstr>Derived_Quants</vt:lpstr>
      <vt:lpstr>RMSE</vt:lpstr>
      <vt:lpstr>Profile_Q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Barbeaux</dc:creator>
  <cp:lastModifiedBy>Steve Barbeaux</cp:lastModifiedBy>
  <dcterms:created xsi:type="dcterms:W3CDTF">2023-07-28T17:37:57Z</dcterms:created>
  <dcterms:modified xsi:type="dcterms:W3CDTF">2023-09-08T16:22:17Z</dcterms:modified>
</cp:coreProperties>
</file>