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esktop\local-projects\beantown\"/>
    </mc:Choice>
  </mc:AlternateContent>
  <xr:revisionPtr revIDLastSave="0" documentId="8_{C196D1AF-2DD3-4213-9DCB-6E3537DDA9C3}" xr6:coauthVersionLast="47" xr6:coauthVersionMax="47" xr10:uidLastSave="{00000000-0000-0000-0000-000000000000}"/>
  <bookViews>
    <workbookView xWindow="-108" yWindow="-108" windowWidth="23256" windowHeight="13176" xr2:uid="{CB1A48C7-2BB4-420D-B630-111AAE3009A0}"/>
  </bookViews>
  <sheets>
    <sheet name="Truck Route Optimizer" sheetId="1" r:id="rId1"/>
  </sheets>
  <definedNames>
    <definedName name="OLE_LINK1" localSheetId="0">'Truck Route Optimizer'!#REF!</definedName>
    <definedName name="solver_adj" localSheetId="0" hidden="1">'Truck Route Optimizer'!$D$24:$I$35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'Truck Route Optimizer'!$K$24:$K$35</definedName>
    <definedName name="solver_lhs2" localSheetId="0" hidden="1">'Truck Route Optimizer'!$D$38:$I$38</definedName>
    <definedName name="solver_lhs3" localSheetId="0" hidden="1">'Truck Route Optimizer'!$D$43:$I$43</definedName>
    <definedName name="solver_lhs4" localSheetId="0" hidden="1">'Truck Route Optimizer'!$D$43:$I$43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'Truck Route Optimizer'!$D$64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'Truck Route Optimizer'!$M$24:$M$35</definedName>
    <definedName name="solver_rhs2" localSheetId="0" hidden="1">'Truck Route Optimizer'!$D$40:$I$40</definedName>
    <definedName name="solver_rhs3" localSheetId="0" hidden="1">'Truck Route Optimizer'!$D$45:$I$45</definedName>
    <definedName name="solver_rhs4" localSheetId="0" hidden="1">'Truck Route Optimizer'!$D$45:$I$45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K24" i="1"/>
  <c r="K25" i="1"/>
  <c r="K26" i="1"/>
  <c r="K27" i="1"/>
  <c r="K28" i="1"/>
  <c r="K29" i="1"/>
  <c r="K30" i="1"/>
  <c r="K31" i="1"/>
  <c r="K32" i="1"/>
  <c r="K33" i="1"/>
  <c r="K34" i="1"/>
  <c r="K35" i="1"/>
  <c r="D38" i="1"/>
  <c r="D43" i="1" s="1"/>
  <c r="E38" i="1"/>
  <c r="E43" i="1" s="1"/>
  <c r="F38" i="1"/>
  <c r="F43" i="1" s="1"/>
  <c r="G38" i="1"/>
  <c r="G43" i="1" s="1"/>
  <c r="H38" i="1"/>
  <c r="H43" i="1" s="1"/>
  <c r="I38" i="1"/>
  <c r="I43" i="1" s="1"/>
  <c r="D64" i="1" l="1"/>
</calcChain>
</file>

<file path=xl/sharedStrings.xml><?xml version="1.0" encoding="utf-8"?>
<sst xmlns="http://schemas.openxmlformats.org/spreadsheetml/2006/main" count="103" uniqueCount="38">
  <si>
    <t>Destination</t>
  </si>
  <si>
    <t>Interim Stops</t>
  </si>
  <si>
    <t>Miles</t>
  </si>
  <si>
    <t>Atlanta</t>
  </si>
  <si>
    <t>Everett</t>
  </si>
  <si>
    <t>Ephrata</t>
  </si>
  <si>
    <t>Riverview</t>
  </si>
  <si>
    <t>Carson</t>
  </si>
  <si>
    <t>Chamblee</t>
  </si>
  <si>
    <t>Roseville</t>
  </si>
  <si>
    <t>Hanover</t>
  </si>
  <si>
    <t>Sparks</t>
  </si>
  <si>
    <t>Parsippany</t>
  </si>
  <si>
    <t>Effingham</t>
  </si>
  <si>
    <t>Kearny</t>
  </si>
  <si>
    <t>ABCT</t>
  </si>
  <si>
    <t>IRST</t>
  </si>
  <si>
    <t>LAST</t>
  </si>
  <si>
    <t>MRST</t>
  </si>
  <si>
    <t>NEST</t>
  </si>
  <si>
    <t>PSST</t>
  </si>
  <si>
    <t>Interim Stop-off Charge</t>
  </si>
  <si>
    <t>Per-Mile Rates for Carriers</t>
  </si>
  <si>
    <t>=</t>
  </si>
  <si>
    <t>&gt;=</t>
  </si>
  <si>
    <t>Decisions</t>
  </si>
  <si>
    <t>Loads</t>
  </si>
  <si>
    <t>Required Loads</t>
  </si>
  <si>
    <t>&lt;=</t>
  </si>
  <si>
    <t>Available Loads</t>
  </si>
  <si>
    <t>Contstraint 1:</t>
  </si>
  <si>
    <t>Contstraint 2:</t>
  </si>
  <si>
    <t>Load Commitment</t>
  </si>
  <si>
    <t>Contstraint 3:</t>
  </si>
  <si>
    <t>Inputs</t>
  </si>
  <si>
    <t>Min. Charge Per Truckload</t>
  </si>
  <si>
    <t>Outputs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</si>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</sst>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3DB8"/>
        <bgColor indexed="64"/>
      </patternFill>
    </fill>
    <fill>
      <patternFill patternType="solid">
        <fgColor rgb="FFFFC5C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  <xf numFmtId="0" fontId="5" fillId="4" borderId="6"/>
    <xf numFmtId="0" fontId="6" fillId="5" borderId="5">
      <alignment horizontal="center" vertical="center"/>
    </xf>
  </cellStyleXfs>
  <cellXfs count="31">
    <xf numFmtId="0" fontId="0" fillId="0" borderId="0" xfId="0"/>
    <xf numFmtId="6" fontId="1" fillId="2" borderId="1" xfId="1" applyNumberFormat="1" applyAlignment="1">
      <alignment horizontal="center" vertical="center"/>
    </xf>
    <xf numFmtId="8" fontId="1" fillId="2" borderId="1" xfId="1" applyNumberForma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2" borderId="1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0" fillId="4" borderId="7" xfId="5" applyFont="1" applyBorder="1" applyAlignment="1">
      <alignment horizontal="center"/>
    </xf>
    <xf numFmtId="0" fontId="11" fillId="3" borderId="1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12" fillId="0" borderId="3" xfId="4" applyFont="1"/>
    <xf numFmtId="0" fontId="1" fillId="2" borderId="1" xfId="1"/>
    <xf numFmtId="0" fontId="13" fillId="0" borderId="0" xfId="0" applyFont="1"/>
    <xf numFmtId="6" fontId="9" fillId="2" borderId="5" xfId="1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9" fillId="2" borderId="9" xfId="1" applyFont="1" applyBorder="1" applyAlignment="1">
      <alignment horizontal="center" vertical="center"/>
    </xf>
    <xf numFmtId="8" fontId="2" fillId="3" borderId="2" xfId="2" applyNumberFormat="1"/>
    <xf numFmtId="0" fontId="9" fillId="2" borderId="10" xfId="1" applyFont="1" applyBorder="1" applyAlignment="1">
      <alignment horizontal="center" vertical="center"/>
    </xf>
    <xf numFmtId="0" fontId="9" fillId="2" borderId="8" xfId="1" applyFont="1" applyBorder="1" applyAlignment="1">
      <alignment horizontal="center" vertical="center"/>
    </xf>
    <xf numFmtId="0" fontId="9" fillId="2" borderId="11" xfId="1" applyFont="1" applyBorder="1" applyAlignment="1">
      <alignment horizontal="center" vertical="center"/>
    </xf>
    <xf numFmtId="0" fontId="9" fillId="2" borderId="5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6" fontId="3" fillId="3" borderId="1" xfId="3" applyNumberFormat="1" applyAlignment="1">
      <alignment horizontal="center"/>
    </xf>
    <xf numFmtId="0" fontId="8" fillId="0" borderId="12" xfId="0" applyFont="1" applyBorder="1"/>
  </cellXfs>
  <cellStyles count="7">
    <cellStyle name="Calculation" xfId="3" builtinId="22"/>
    <cellStyle name="Contstraint" xfId="6" xr:uid="{2D9FD946-5F0C-46E6-9E0B-AE0433063A99}"/>
    <cellStyle name="Decision" xfId="5" xr:uid="{F25A6E98-45AC-45F4-BA39-7C60D2D823C6}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FFCC99"/>
      <color rgb="FF003DB8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98F4-E48D-45C9-8A3B-F555E8902D72}">
  <dimension ref="A1:P64"/>
  <sheetViews>
    <sheetView showGridLines="0" tabSelected="1" zoomScale="85" workbookViewId="0">
      <selection activeCell="B42" sqref="B42"/>
    </sheetView>
  </sheetViews>
  <sheetFormatPr defaultRowHeight="15.6" x14ac:dyDescent="0.3"/>
  <cols>
    <col min="1" max="1" width="13.88671875" style="3" bestFit="1" customWidth="1"/>
    <col min="2" max="2" width="7" style="3" bestFit="1" customWidth="1"/>
    <col min="3" max="3" width="25.88671875" style="3" bestFit="1" customWidth="1"/>
    <col min="4" max="9" width="11" style="3" customWidth="1"/>
    <col min="10" max="10" width="8.88671875" style="3"/>
    <col min="11" max="11" width="7.77734375" style="3" customWidth="1"/>
    <col min="12" max="12" width="2.21875" style="3" bestFit="1" customWidth="1"/>
    <col min="13" max="13" width="15.44140625" style="3" bestFit="1" customWidth="1"/>
    <col min="14" max="15" width="9.5546875" style="3" customWidth="1"/>
    <col min="16" max="16" width="12.88671875" style="3" bestFit="1" customWidth="1"/>
    <col min="17" max="18" width="9.5546875" style="3" customWidth="1"/>
    <col min="19" max="19" width="8.88671875" style="3"/>
    <col min="20" max="20" width="6.33203125" style="3" bestFit="1" customWidth="1"/>
    <col min="21" max="21" width="2.21875" style="3" bestFit="1" customWidth="1"/>
    <col min="22" max="22" width="15.44140625" style="3" bestFit="1" customWidth="1"/>
    <col min="23" max="16384" width="8.88671875" style="3"/>
  </cols>
  <sheetData>
    <row r="1" spans="1:16" ht="23.4" x14ac:dyDescent="0.45">
      <c r="C1" s="16" t="s">
        <v>34</v>
      </c>
      <c r="D1" s="6"/>
      <c r="E1" s="6"/>
      <c r="F1" s="6"/>
      <c r="G1" s="6"/>
      <c r="H1" s="6"/>
      <c r="I1" s="6"/>
      <c r="P1" s="19"/>
    </row>
    <row r="2" spans="1:16" ht="16.2" customHeight="1" x14ac:dyDescent="0.3">
      <c r="C2" s="6"/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16" ht="16.2" customHeight="1" x14ac:dyDescent="0.3">
      <c r="C3" s="11" t="s">
        <v>35</v>
      </c>
      <c r="D3" s="17">
        <v>350</v>
      </c>
      <c r="E3" s="17">
        <v>400</v>
      </c>
      <c r="F3" s="17">
        <v>350</v>
      </c>
      <c r="G3" s="17">
        <v>300</v>
      </c>
      <c r="H3" s="17">
        <v>350</v>
      </c>
      <c r="I3" s="17">
        <v>300</v>
      </c>
    </row>
    <row r="4" spans="1:16" ht="16.2" customHeight="1" x14ac:dyDescent="0.3">
      <c r="C4" s="4" t="s">
        <v>21</v>
      </c>
      <c r="D4" s="17">
        <v>50</v>
      </c>
      <c r="E4" s="17">
        <v>75</v>
      </c>
      <c r="F4" s="17">
        <v>50</v>
      </c>
      <c r="G4" s="17">
        <v>35</v>
      </c>
      <c r="H4" s="17">
        <v>50</v>
      </c>
      <c r="I4" s="17">
        <v>50</v>
      </c>
    </row>
    <row r="5" spans="1:16" ht="16.2" customHeight="1" x14ac:dyDescent="0.3">
      <c r="C5" s="6"/>
      <c r="D5" s="6"/>
      <c r="E5" s="6"/>
      <c r="F5" s="6"/>
      <c r="G5" s="6"/>
      <c r="H5" s="6"/>
      <c r="I5" s="6"/>
    </row>
    <row r="6" spans="1:16" ht="16.2" customHeight="1" x14ac:dyDescent="0.3">
      <c r="C6" s="6"/>
      <c r="D6" s="28" t="s">
        <v>22</v>
      </c>
      <c r="E6" s="28"/>
      <c r="F6" s="28"/>
      <c r="G6" s="28"/>
      <c r="H6" s="28"/>
      <c r="I6" s="28"/>
    </row>
    <row r="7" spans="1:16" x14ac:dyDescent="0.3">
      <c r="A7" s="6" t="s">
        <v>1</v>
      </c>
      <c r="B7" s="21" t="s">
        <v>2</v>
      </c>
      <c r="C7" s="21" t="s">
        <v>0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</row>
    <row r="8" spans="1:16" x14ac:dyDescent="0.3">
      <c r="A8" s="27">
        <v>0</v>
      </c>
      <c r="B8" s="26">
        <v>612</v>
      </c>
      <c r="C8" s="11" t="s">
        <v>3</v>
      </c>
      <c r="D8" s="1">
        <v>100</v>
      </c>
      <c r="E8" s="2">
        <v>0.88</v>
      </c>
      <c r="F8" s="2">
        <v>1.1499999999999999</v>
      </c>
      <c r="G8" s="2">
        <v>0.87</v>
      </c>
      <c r="H8" s="2">
        <v>0.95</v>
      </c>
      <c r="I8" s="2">
        <v>1.05</v>
      </c>
    </row>
    <row r="9" spans="1:16" ht="16.2" customHeight="1" x14ac:dyDescent="0.3">
      <c r="A9" s="25">
        <v>3</v>
      </c>
      <c r="B9" s="5">
        <v>612</v>
      </c>
      <c r="C9" s="11" t="s">
        <v>4</v>
      </c>
      <c r="D9" s="1">
        <v>100</v>
      </c>
      <c r="E9" s="2">
        <v>1.18</v>
      </c>
      <c r="F9" s="2">
        <v>1.27</v>
      </c>
      <c r="G9" s="2">
        <v>1.39</v>
      </c>
      <c r="H9" s="2">
        <v>1.35</v>
      </c>
      <c r="I9" s="2">
        <v>1.28</v>
      </c>
    </row>
    <row r="10" spans="1:16" ht="16.2" customHeight="1" x14ac:dyDescent="0.3">
      <c r="A10" s="5">
        <v>0</v>
      </c>
      <c r="B10" s="5">
        <v>190</v>
      </c>
      <c r="C10" s="11" t="s">
        <v>5</v>
      </c>
      <c r="D10" s="1">
        <v>100</v>
      </c>
      <c r="E10" s="2">
        <v>3.42</v>
      </c>
      <c r="F10" s="2">
        <v>1.73</v>
      </c>
      <c r="G10" s="2">
        <v>1.71</v>
      </c>
      <c r="H10" s="2">
        <v>1.82</v>
      </c>
      <c r="I10" s="2">
        <v>2</v>
      </c>
    </row>
    <row r="11" spans="1:16" ht="16.2" customHeight="1" x14ac:dyDescent="0.3">
      <c r="A11" s="5">
        <v>0</v>
      </c>
      <c r="B11" s="5">
        <v>383</v>
      </c>
      <c r="C11" s="11" t="s">
        <v>6</v>
      </c>
      <c r="D11" s="2">
        <v>0.79</v>
      </c>
      <c r="E11" s="2">
        <v>1.01</v>
      </c>
      <c r="F11" s="2">
        <v>1.25</v>
      </c>
      <c r="G11" s="2">
        <v>0.96</v>
      </c>
      <c r="H11" s="2">
        <v>0.95</v>
      </c>
      <c r="I11" s="2">
        <v>1.1100000000000001</v>
      </c>
    </row>
    <row r="12" spans="1:16" ht="16.2" customHeight="1" x14ac:dyDescent="0.3">
      <c r="A12" s="5">
        <v>2</v>
      </c>
      <c r="B12" s="5">
        <v>3063</v>
      </c>
      <c r="C12" s="11" t="s">
        <v>7</v>
      </c>
      <c r="D12" s="1">
        <v>100</v>
      </c>
      <c r="E12" s="2">
        <v>0.8</v>
      </c>
      <c r="F12" s="2">
        <v>0.87</v>
      </c>
      <c r="G12" s="1">
        <v>100</v>
      </c>
      <c r="H12" s="2">
        <v>1</v>
      </c>
      <c r="I12" s="1">
        <v>100</v>
      </c>
    </row>
    <row r="13" spans="1:16" ht="16.2" customHeight="1" x14ac:dyDescent="0.3">
      <c r="A13" s="5">
        <v>0</v>
      </c>
      <c r="B13" s="5">
        <v>429</v>
      </c>
      <c r="C13" s="11" t="s">
        <v>8</v>
      </c>
      <c r="D13" s="1">
        <v>100</v>
      </c>
      <c r="E13" s="2">
        <v>1.23</v>
      </c>
      <c r="F13" s="2">
        <v>1.61</v>
      </c>
      <c r="G13" s="2">
        <v>1.22</v>
      </c>
      <c r="H13" s="2">
        <v>1.33</v>
      </c>
      <c r="I13" s="2">
        <v>1.47</v>
      </c>
    </row>
    <row r="14" spans="1:16" ht="16.2" customHeight="1" x14ac:dyDescent="0.3">
      <c r="A14" s="5">
        <v>3</v>
      </c>
      <c r="B14" s="5">
        <v>600</v>
      </c>
      <c r="C14" s="11" t="s">
        <v>9</v>
      </c>
      <c r="D14" s="2">
        <v>1.24</v>
      </c>
      <c r="E14" s="2">
        <v>1.1299999999999999</v>
      </c>
      <c r="F14" s="2">
        <v>1.89</v>
      </c>
      <c r="G14" s="2">
        <v>1.32</v>
      </c>
      <c r="H14" s="2">
        <v>1.41</v>
      </c>
      <c r="I14" s="2">
        <v>1.41</v>
      </c>
    </row>
    <row r="15" spans="1:16" x14ac:dyDescent="0.3">
      <c r="A15" s="5">
        <v>0</v>
      </c>
      <c r="B15" s="5">
        <v>136</v>
      </c>
      <c r="C15" s="11" t="s">
        <v>10</v>
      </c>
      <c r="D15" s="1">
        <v>100</v>
      </c>
      <c r="E15" s="2">
        <v>4.78</v>
      </c>
      <c r="F15" s="2">
        <v>2.23</v>
      </c>
      <c r="G15" s="2">
        <v>2.39</v>
      </c>
      <c r="H15" s="2">
        <v>2.2599999999999998</v>
      </c>
      <c r="I15" s="2">
        <v>2.57</v>
      </c>
    </row>
    <row r="16" spans="1:16" x14ac:dyDescent="0.3">
      <c r="A16" s="5">
        <v>0</v>
      </c>
      <c r="B16" s="5">
        <v>2439</v>
      </c>
      <c r="C16" s="11" t="s">
        <v>11</v>
      </c>
      <c r="D16" s="1">
        <v>100</v>
      </c>
      <c r="E16" s="2">
        <v>1.45</v>
      </c>
      <c r="F16" s="1">
        <v>100</v>
      </c>
      <c r="G16" s="2">
        <v>1.2</v>
      </c>
      <c r="H16" s="1">
        <v>100</v>
      </c>
      <c r="I16" s="1">
        <v>100</v>
      </c>
    </row>
    <row r="17" spans="1:13" x14ac:dyDescent="0.3">
      <c r="A17" s="5">
        <v>1</v>
      </c>
      <c r="B17" s="5">
        <v>355</v>
      </c>
      <c r="C17" s="11" t="s">
        <v>12</v>
      </c>
      <c r="D17" s="1">
        <v>100</v>
      </c>
      <c r="E17" s="2">
        <v>1.62</v>
      </c>
      <c r="F17" s="2">
        <v>1.36</v>
      </c>
      <c r="G17" s="2">
        <v>1.39</v>
      </c>
      <c r="H17" s="2">
        <v>1.03</v>
      </c>
      <c r="I17" s="2">
        <v>1.76</v>
      </c>
    </row>
    <row r="18" spans="1:13" x14ac:dyDescent="0.3">
      <c r="A18" s="5">
        <v>0</v>
      </c>
      <c r="B18" s="5">
        <v>570</v>
      </c>
      <c r="C18" s="11" t="s">
        <v>13</v>
      </c>
      <c r="D18" s="2">
        <v>0.87</v>
      </c>
      <c r="E18" s="2">
        <v>0.87</v>
      </c>
      <c r="F18" s="2">
        <v>1.25</v>
      </c>
      <c r="G18" s="2">
        <v>0.87</v>
      </c>
      <c r="H18" s="2">
        <v>0.9</v>
      </c>
      <c r="I18" s="2">
        <v>1.31</v>
      </c>
    </row>
    <row r="19" spans="1:13" x14ac:dyDescent="0.3">
      <c r="A19" s="5">
        <v>0</v>
      </c>
      <c r="B19" s="5">
        <v>324</v>
      </c>
      <c r="C19" s="11" t="s">
        <v>14</v>
      </c>
      <c r="D19" s="1">
        <v>100</v>
      </c>
      <c r="E19" s="2">
        <v>2.0099999999999998</v>
      </c>
      <c r="F19" s="2">
        <v>1.54</v>
      </c>
      <c r="G19" s="2">
        <v>1.53</v>
      </c>
      <c r="H19" s="2">
        <v>1.28</v>
      </c>
      <c r="I19" s="2">
        <v>1.95</v>
      </c>
    </row>
    <row r="20" spans="1:13" x14ac:dyDescent="0.3">
      <c r="A20" s="30"/>
      <c r="B20" s="3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2" spans="1:13" ht="23.4" x14ac:dyDescent="0.45">
      <c r="C22" s="19" t="s">
        <v>25</v>
      </c>
      <c r="K22" s="18" t="s">
        <v>33</v>
      </c>
    </row>
    <row r="23" spans="1:13" x14ac:dyDescent="0.3"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I23" s="6" t="s">
        <v>20</v>
      </c>
      <c r="K23" s="4" t="s">
        <v>26</v>
      </c>
      <c r="M23" s="4" t="s">
        <v>27</v>
      </c>
    </row>
    <row r="24" spans="1:13" x14ac:dyDescent="0.3">
      <c r="C24" s="7" t="s">
        <v>3</v>
      </c>
      <c r="D24" s="8">
        <v>0</v>
      </c>
      <c r="E24" s="8">
        <v>0</v>
      </c>
      <c r="F24" s="8">
        <v>0</v>
      </c>
      <c r="G24" s="8">
        <v>4</v>
      </c>
      <c r="H24" s="8">
        <v>0</v>
      </c>
      <c r="I24" s="8">
        <v>0</v>
      </c>
      <c r="K24" s="9">
        <f>SUM(D24:I24)</f>
        <v>4</v>
      </c>
      <c r="L24" s="10" t="s">
        <v>23</v>
      </c>
      <c r="M24" s="24">
        <v>4</v>
      </c>
    </row>
    <row r="25" spans="1:13" x14ac:dyDescent="0.3">
      <c r="C25" s="7" t="s">
        <v>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K25" s="9">
        <f t="shared" ref="K25:K35" si="0">SUM(D25:I25)</f>
        <v>1</v>
      </c>
      <c r="L25" s="10" t="s">
        <v>23</v>
      </c>
      <c r="M25" s="24">
        <v>1</v>
      </c>
    </row>
    <row r="26" spans="1:13" x14ac:dyDescent="0.3">
      <c r="C26" s="7" t="s">
        <v>5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  <c r="I26" s="8">
        <v>2</v>
      </c>
      <c r="K26" s="9">
        <f t="shared" si="0"/>
        <v>3</v>
      </c>
      <c r="L26" s="10" t="s">
        <v>23</v>
      </c>
      <c r="M26" s="24">
        <v>3</v>
      </c>
    </row>
    <row r="27" spans="1:13" x14ac:dyDescent="0.3">
      <c r="C27" s="7" t="s">
        <v>6</v>
      </c>
      <c r="D27" s="8">
        <v>4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K27" s="9">
        <f t="shared" si="0"/>
        <v>5</v>
      </c>
      <c r="L27" s="10" t="s">
        <v>23</v>
      </c>
      <c r="M27" s="24">
        <v>5</v>
      </c>
    </row>
    <row r="28" spans="1:13" x14ac:dyDescent="0.3">
      <c r="C28" s="7" t="s">
        <v>7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K28" s="9">
        <f t="shared" si="0"/>
        <v>1</v>
      </c>
      <c r="L28" s="10" t="s">
        <v>23</v>
      </c>
      <c r="M28" s="24">
        <v>1</v>
      </c>
    </row>
    <row r="29" spans="1:13" x14ac:dyDescent="0.3">
      <c r="C29" s="7" t="s">
        <v>8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K29" s="9">
        <f t="shared" si="0"/>
        <v>1</v>
      </c>
      <c r="L29" s="10" t="s">
        <v>23</v>
      </c>
      <c r="M29" s="24">
        <v>1</v>
      </c>
    </row>
    <row r="30" spans="1:13" x14ac:dyDescent="0.3">
      <c r="C30" s="7" t="s">
        <v>9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K30" s="9">
        <f t="shared" si="0"/>
        <v>1</v>
      </c>
      <c r="L30" s="10" t="s">
        <v>23</v>
      </c>
      <c r="M30" s="24">
        <v>1</v>
      </c>
    </row>
    <row r="31" spans="1:13" x14ac:dyDescent="0.3">
      <c r="C31" s="7" t="s">
        <v>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K31" s="9">
        <f t="shared" si="0"/>
        <v>1</v>
      </c>
      <c r="L31" s="10" t="s">
        <v>23</v>
      </c>
      <c r="M31" s="24">
        <v>1</v>
      </c>
    </row>
    <row r="32" spans="1:13" x14ac:dyDescent="0.3">
      <c r="C32" s="7" t="s">
        <v>11</v>
      </c>
      <c r="D32" s="8">
        <v>0</v>
      </c>
      <c r="E32" s="8">
        <v>0</v>
      </c>
      <c r="F32" s="8">
        <v>0</v>
      </c>
      <c r="G32" s="8">
        <v>2</v>
      </c>
      <c r="H32" s="8">
        <v>0</v>
      </c>
      <c r="I32" s="8">
        <v>0</v>
      </c>
      <c r="K32" s="9">
        <f t="shared" si="0"/>
        <v>2</v>
      </c>
      <c r="L32" s="10" t="s">
        <v>23</v>
      </c>
      <c r="M32" s="24">
        <v>2</v>
      </c>
    </row>
    <row r="33" spans="1:13" x14ac:dyDescent="0.3">
      <c r="C33" s="7" t="s">
        <v>12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K33" s="9">
        <f t="shared" si="0"/>
        <v>1</v>
      </c>
      <c r="L33" s="10" t="s">
        <v>23</v>
      </c>
      <c r="M33" s="24">
        <v>1</v>
      </c>
    </row>
    <row r="34" spans="1:13" x14ac:dyDescent="0.3">
      <c r="C34" s="7" t="s">
        <v>13</v>
      </c>
      <c r="D34" s="8">
        <v>0</v>
      </c>
      <c r="E34" s="8">
        <v>5</v>
      </c>
      <c r="F34" s="8">
        <v>0</v>
      </c>
      <c r="G34" s="8">
        <v>0</v>
      </c>
      <c r="H34" s="8">
        <v>0</v>
      </c>
      <c r="I34" s="8">
        <v>0</v>
      </c>
      <c r="K34" s="9">
        <f t="shared" si="0"/>
        <v>5</v>
      </c>
      <c r="L34" s="10" t="s">
        <v>23</v>
      </c>
      <c r="M34" s="24">
        <v>5</v>
      </c>
    </row>
    <row r="35" spans="1:13" x14ac:dyDescent="0.3">
      <c r="C35" s="7" t="s">
        <v>14</v>
      </c>
      <c r="D35" s="8">
        <v>0</v>
      </c>
      <c r="E35" s="8">
        <v>0</v>
      </c>
      <c r="F35" s="8">
        <v>5</v>
      </c>
      <c r="G35" s="8">
        <v>0</v>
      </c>
      <c r="H35" s="8">
        <v>2</v>
      </c>
      <c r="I35" s="8">
        <v>0</v>
      </c>
      <c r="K35" s="9">
        <f t="shared" si="0"/>
        <v>7</v>
      </c>
      <c r="L35" s="10" t="s">
        <v>23</v>
      </c>
      <c r="M35" s="24">
        <v>7</v>
      </c>
    </row>
    <row r="37" spans="1:13" x14ac:dyDescent="0.3">
      <c r="C37" s="18" t="s">
        <v>30</v>
      </c>
      <c r="D37" s="6"/>
      <c r="E37" s="6"/>
      <c r="F37" s="6"/>
      <c r="G37" s="6"/>
      <c r="H37" s="6"/>
      <c r="I37" s="6"/>
    </row>
    <row r="38" spans="1:13" x14ac:dyDescent="0.3">
      <c r="C38" s="11" t="s">
        <v>26</v>
      </c>
      <c r="D38" s="9">
        <f t="shared" ref="D38:I38" si="1">SUM(D24:D35)</f>
        <v>4</v>
      </c>
      <c r="E38" s="9">
        <f t="shared" si="1"/>
        <v>8</v>
      </c>
      <c r="F38" s="9">
        <f t="shared" si="1"/>
        <v>6</v>
      </c>
      <c r="G38" s="9">
        <f t="shared" si="1"/>
        <v>7</v>
      </c>
      <c r="H38" s="9">
        <f t="shared" si="1"/>
        <v>3</v>
      </c>
      <c r="I38" s="9">
        <f t="shared" si="1"/>
        <v>4</v>
      </c>
    </row>
    <row r="39" spans="1:13" x14ac:dyDescent="0.3">
      <c r="D39" s="10" t="s">
        <v>28</v>
      </c>
      <c r="E39" s="10" t="s">
        <v>28</v>
      </c>
      <c r="F39" s="10" t="s">
        <v>28</v>
      </c>
      <c r="G39" s="10" t="s">
        <v>28</v>
      </c>
      <c r="H39" s="10" t="s">
        <v>28</v>
      </c>
      <c r="I39" s="10" t="s">
        <v>28</v>
      </c>
    </row>
    <row r="40" spans="1:13" x14ac:dyDescent="0.3">
      <c r="C40" s="11" t="s">
        <v>29</v>
      </c>
      <c r="D40" s="22">
        <v>4</v>
      </c>
      <c r="E40" s="22">
        <v>8</v>
      </c>
      <c r="F40" s="22">
        <v>7</v>
      </c>
      <c r="G40" s="22">
        <v>7</v>
      </c>
      <c r="H40" s="22">
        <v>3</v>
      </c>
      <c r="I40" s="22">
        <v>4</v>
      </c>
    </row>
    <row r="42" spans="1:13" x14ac:dyDescent="0.3">
      <c r="C42" s="18" t="s">
        <v>31</v>
      </c>
      <c r="D42" s="6"/>
      <c r="E42" s="6"/>
      <c r="F42" s="6"/>
      <c r="G42" s="6"/>
      <c r="H42" s="6"/>
      <c r="I42" s="6"/>
    </row>
    <row r="43" spans="1:13" ht="16.2" thickBot="1" x14ac:dyDescent="0.35">
      <c r="C43" s="13" t="s">
        <v>26</v>
      </c>
      <c r="D43" s="14">
        <f>D38</f>
        <v>4</v>
      </c>
      <c r="E43" s="14">
        <f t="shared" ref="E43:I43" si="2">E38</f>
        <v>8</v>
      </c>
      <c r="F43" s="14">
        <f t="shared" si="2"/>
        <v>6</v>
      </c>
      <c r="G43" s="14">
        <f t="shared" si="2"/>
        <v>7</v>
      </c>
      <c r="H43" s="14">
        <f t="shared" si="2"/>
        <v>3</v>
      </c>
      <c r="I43" s="14">
        <f t="shared" si="2"/>
        <v>4</v>
      </c>
    </row>
    <row r="44" spans="1:13" ht="16.2" thickTop="1" x14ac:dyDescent="0.3">
      <c r="D44" s="4" t="s">
        <v>24</v>
      </c>
      <c r="E44" s="4" t="s">
        <v>24</v>
      </c>
      <c r="F44" s="4" t="s">
        <v>24</v>
      </c>
      <c r="G44" s="4" t="s">
        <v>24</v>
      </c>
      <c r="H44" s="4" t="s">
        <v>24</v>
      </c>
      <c r="I44" s="4" t="s">
        <v>24</v>
      </c>
    </row>
    <row r="45" spans="1:13" x14ac:dyDescent="0.3">
      <c r="C45" s="13" t="s">
        <v>32</v>
      </c>
      <c r="D45" s="15">
        <v>1</v>
      </c>
      <c r="E45" s="15">
        <v>7</v>
      </c>
      <c r="F45" s="15">
        <v>6</v>
      </c>
      <c r="G45" s="15">
        <v>0</v>
      </c>
      <c r="H45" s="15">
        <v>0</v>
      </c>
      <c r="I45" s="15">
        <v>4</v>
      </c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9" spans="3:9" ht="23.4" x14ac:dyDescent="0.45">
      <c r="C49" s="19" t="s">
        <v>36</v>
      </c>
    </row>
    <row r="50" spans="3:9" x14ac:dyDescent="0.3">
      <c r="D50" s="6" t="s">
        <v>15</v>
      </c>
      <c r="E50" s="6" t="s">
        <v>16</v>
      </c>
      <c r="F50" s="6" t="s">
        <v>17</v>
      </c>
      <c r="G50" s="6" t="s">
        <v>18</v>
      </c>
      <c r="H50" s="6" t="s">
        <v>19</v>
      </c>
      <c r="I50" s="6" t="s">
        <v>20</v>
      </c>
    </row>
    <row r="51" spans="3:9" x14ac:dyDescent="0.3">
      <c r="C51" s="7" t="s">
        <v>3</v>
      </c>
      <c r="D51" s="29">
        <f>D24*MAX(
($B8*D8)+($A8*D$4),
D$3)</f>
        <v>0</v>
      </c>
      <c r="E51" s="29">
        <f t="shared" ref="E51:I51" si="3">E24*MAX(
($B8*E8)+($A8*E$4),
E$3)</f>
        <v>0</v>
      </c>
      <c r="F51" s="29">
        <f t="shared" si="3"/>
        <v>0</v>
      </c>
      <c r="G51" s="29">
        <f t="shared" si="3"/>
        <v>2129.7599999999998</v>
      </c>
      <c r="H51" s="29">
        <f t="shared" si="3"/>
        <v>0</v>
      </c>
      <c r="I51" s="29">
        <f t="shared" si="3"/>
        <v>0</v>
      </c>
    </row>
    <row r="52" spans="3:9" x14ac:dyDescent="0.3">
      <c r="C52" s="7" t="s">
        <v>4</v>
      </c>
      <c r="D52" s="29">
        <f t="shared" ref="D52:I52" si="4">D25*MAX(
($B9*D9)+($A9*D$4),
D$3)</f>
        <v>0</v>
      </c>
      <c r="E52" s="29">
        <f t="shared" si="4"/>
        <v>0</v>
      </c>
      <c r="F52" s="29">
        <f t="shared" si="4"/>
        <v>0</v>
      </c>
      <c r="G52" s="29">
        <f t="shared" si="4"/>
        <v>0</v>
      </c>
      <c r="H52" s="29">
        <f t="shared" si="4"/>
        <v>0</v>
      </c>
      <c r="I52" s="29">
        <f t="shared" si="4"/>
        <v>933.36</v>
      </c>
    </row>
    <row r="53" spans="3:9" x14ac:dyDescent="0.3">
      <c r="C53" s="7" t="s">
        <v>5</v>
      </c>
      <c r="D53" s="29">
        <f t="shared" ref="D53:I53" si="5">D26*MAX(
($B10*D10)+($A10*D$4),
D$3)</f>
        <v>0</v>
      </c>
      <c r="E53" s="29">
        <f t="shared" si="5"/>
        <v>0</v>
      </c>
      <c r="F53" s="29">
        <f t="shared" si="5"/>
        <v>350</v>
      </c>
      <c r="G53" s="29">
        <f t="shared" si="5"/>
        <v>0</v>
      </c>
      <c r="H53" s="29">
        <f t="shared" si="5"/>
        <v>0</v>
      </c>
      <c r="I53" s="29">
        <f t="shared" si="5"/>
        <v>760</v>
      </c>
    </row>
    <row r="54" spans="3:9" x14ac:dyDescent="0.3">
      <c r="C54" s="7" t="s">
        <v>6</v>
      </c>
      <c r="D54" s="29">
        <f t="shared" ref="D54:I54" si="6">D27*MAX(
($B11*D11)+($A11*D$4),
D$3)</f>
        <v>1400</v>
      </c>
      <c r="E54" s="29">
        <f t="shared" si="6"/>
        <v>0</v>
      </c>
      <c r="F54" s="29">
        <f t="shared" si="6"/>
        <v>0</v>
      </c>
      <c r="G54" s="29">
        <f t="shared" si="6"/>
        <v>367.68</v>
      </c>
      <c r="H54" s="29">
        <f t="shared" si="6"/>
        <v>0</v>
      </c>
      <c r="I54" s="29">
        <f t="shared" si="6"/>
        <v>0</v>
      </c>
    </row>
    <row r="55" spans="3:9" x14ac:dyDescent="0.3">
      <c r="C55" s="7" t="s">
        <v>7</v>
      </c>
      <c r="D55" s="29">
        <f t="shared" ref="D55:I55" si="7">D28*MAX(
($B12*D12)+($A12*D$4),
D$3)</f>
        <v>0</v>
      </c>
      <c r="E55" s="29">
        <f t="shared" si="7"/>
        <v>2600.4</v>
      </c>
      <c r="F55" s="29">
        <f t="shared" si="7"/>
        <v>0</v>
      </c>
      <c r="G55" s="29">
        <f t="shared" si="7"/>
        <v>0</v>
      </c>
      <c r="H55" s="29">
        <f t="shared" si="7"/>
        <v>0</v>
      </c>
      <c r="I55" s="29">
        <f t="shared" si="7"/>
        <v>0</v>
      </c>
    </row>
    <row r="56" spans="3:9" x14ac:dyDescent="0.3">
      <c r="C56" s="7" t="s">
        <v>8</v>
      </c>
      <c r="D56" s="29">
        <f t="shared" ref="D56:I56" si="8">D29*MAX(
($B13*D13)+($A13*D$4),
D$3)</f>
        <v>0</v>
      </c>
      <c r="E56" s="29">
        <f t="shared" si="8"/>
        <v>527.66999999999996</v>
      </c>
      <c r="F56" s="29">
        <f t="shared" si="8"/>
        <v>0</v>
      </c>
      <c r="G56" s="29">
        <f t="shared" si="8"/>
        <v>0</v>
      </c>
      <c r="H56" s="29">
        <f t="shared" si="8"/>
        <v>0</v>
      </c>
      <c r="I56" s="29">
        <f t="shared" si="8"/>
        <v>0</v>
      </c>
    </row>
    <row r="57" spans="3:9" x14ac:dyDescent="0.3">
      <c r="C57" s="7" t="s">
        <v>9</v>
      </c>
      <c r="D57" s="29">
        <f t="shared" ref="D57:I57" si="9">D30*MAX(
($B14*D14)+($A14*D$4),
D$3)</f>
        <v>0</v>
      </c>
      <c r="E57" s="29">
        <f t="shared" si="9"/>
        <v>902.99999999999989</v>
      </c>
      <c r="F57" s="29">
        <f t="shared" si="9"/>
        <v>0</v>
      </c>
      <c r="G57" s="29">
        <f t="shared" si="9"/>
        <v>0</v>
      </c>
      <c r="H57" s="29">
        <f t="shared" si="9"/>
        <v>0</v>
      </c>
      <c r="I57" s="29">
        <f t="shared" si="9"/>
        <v>0</v>
      </c>
    </row>
    <row r="58" spans="3:9" x14ac:dyDescent="0.3">
      <c r="C58" s="7" t="s">
        <v>10</v>
      </c>
      <c r="D58" s="29">
        <f t="shared" ref="D58:I58" si="10">D31*MAX(
($B15*D15)+($A15*D$4),
D$3)</f>
        <v>0</v>
      </c>
      <c r="E58" s="29">
        <f t="shared" si="10"/>
        <v>0</v>
      </c>
      <c r="F58" s="29">
        <f t="shared" si="10"/>
        <v>0</v>
      </c>
      <c r="G58" s="29">
        <f t="shared" si="10"/>
        <v>0</v>
      </c>
      <c r="H58" s="29">
        <f t="shared" si="10"/>
        <v>0</v>
      </c>
      <c r="I58" s="29">
        <f t="shared" si="10"/>
        <v>349.52</v>
      </c>
    </row>
    <row r="59" spans="3:9" x14ac:dyDescent="0.3">
      <c r="C59" s="7" t="s">
        <v>11</v>
      </c>
      <c r="D59" s="29">
        <f t="shared" ref="D59:I59" si="11">D32*MAX(
($B16*D16)+($A16*D$4),
D$3)</f>
        <v>0</v>
      </c>
      <c r="E59" s="29">
        <f t="shared" si="11"/>
        <v>0</v>
      </c>
      <c r="F59" s="29">
        <f t="shared" si="11"/>
        <v>0</v>
      </c>
      <c r="G59" s="29">
        <f t="shared" si="11"/>
        <v>5853.5999999999995</v>
      </c>
      <c r="H59" s="29">
        <f t="shared" si="11"/>
        <v>0</v>
      </c>
      <c r="I59" s="29">
        <f t="shared" si="11"/>
        <v>0</v>
      </c>
    </row>
    <row r="60" spans="3:9" x14ac:dyDescent="0.3">
      <c r="C60" s="7" t="s">
        <v>12</v>
      </c>
      <c r="D60" s="29">
        <f t="shared" ref="D60:I60" si="12">D33*MAX(
($B17*D17)+($A17*D$4),
D$3)</f>
        <v>0</v>
      </c>
      <c r="E60" s="29">
        <f t="shared" si="12"/>
        <v>0</v>
      </c>
      <c r="F60" s="29">
        <f t="shared" si="12"/>
        <v>0</v>
      </c>
      <c r="G60" s="29">
        <f t="shared" si="12"/>
        <v>0</v>
      </c>
      <c r="H60" s="29">
        <f t="shared" si="12"/>
        <v>415.65000000000003</v>
      </c>
      <c r="I60" s="29">
        <f t="shared" si="12"/>
        <v>0</v>
      </c>
    </row>
    <row r="61" spans="3:9" x14ac:dyDescent="0.3">
      <c r="C61" s="7" t="s">
        <v>13</v>
      </c>
      <c r="D61" s="29">
        <f t="shared" ref="D61:I61" si="13">D34*MAX(
($B18*D18)+($A18*D$4),
D$3)</f>
        <v>0</v>
      </c>
      <c r="E61" s="29">
        <f t="shared" si="13"/>
        <v>2479.5</v>
      </c>
      <c r="F61" s="29">
        <f t="shared" si="13"/>
        <v>0</v>
      </c>
      <c r="G61" s="29">
        <f t="shared" si="13"/>
        <v>0</v>
      </c>
      <c r="H61" s="29">
        <f t="shared" si="13"/>
        <v>0</v>
      </c>
      <c r="I61" s="29">
        <f t="shared" si="13"/>
        <v>0</v>
      </c>
    </row>
    <row r="62" spans="3:9" x14ac:dyDescent="0.3">
      <c r="C62" s="7" t="s">
        <v>14</v>
      </c>
      <c r="D62" s="29">
        <f t="shared" ref="D62:I62" si="14">D35*MAX(
($B19*D19)+($A19*D$4),
D$3)</f>
        <v>0</v>
      </c>
      <c r="E62" s="29">
        <f t="shared" si="14"/>
        <v>0</v>
      </c>
      <c r="F62" s="29">
        <f t="shared" si="14"/>
        <v>2494.8000000000002</v>
      </c>
      <c r="G62" s="29">
        <f t="shared" si="14"/>
        <v>0</v>
      </c>
      <c r="H62" s="29">
        <f t="shared" si="14"/>
        <v>829.44</v>
      </c>
      <c r="I62" s="29">
        <f t="shared" si="14"/>
        <v>0</v>
      </c>
    </row>
    <row r="64" spans="3:9" x14ac:dyDescent="0.3">
      <c r="C64" s="20" t="s">
        <v>37</v>
      </c>
      <c r="D64" s="23">
        <f>SUM(D51:I62)</f>
        <v>22394.38</v>
      </c>
    </row>
  </sheetData>
  <mergeCells count="1">
    <mergeCell ref="D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 Route 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Miller</dc:creator>
  <cp:lastModifiedBy>Brett Miller</cp:lastModifiedBy>
  <dcterms:created xsi:type="dcterms:W3CDTF">2022-12-09T00:32:23Z</dcterms:created>
  <dcterms:modified xsi:type="dcterms:W3CDTF">2022-12-09T18:54:24Z</dcterms:modified>
</cp:coreProperties>
</file>