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4b8753a53d80c0/PycharmProjects/koekjes_detectie/"/>
    </mc:Choice>
  </mc:AlternateContent>
  <xr:revisionPtr revIDLastSave="351" documentId="8_{889B5D9F-A311-4877-8A25-06E6DF5C82B0}" xr6:coauthVersionLast="47" xr6:coauthVersionMax="47" xr10:uidLastSave="{9EB7607D-C8C5-4DA1-9C44-F17500A3C3A0}"/>
  <bookViews>
    <workbookView xWindow="28680" yWindow="-120" windowWidth="29040" windowHeight="15720" firstSheet="1" activeTab="1" xr2:uid="{00000000-000D-0000-FFFF-FFFF00000000}"/>
  </bookViews>
  <sheets>
    <sheet name="log" sheetId="1" state="hidden" r:id="rId1"/>
    <sheet name="Data" sheetId="3" r:id="rId2"/>
    <sheet name="Charts" sheetId="4" r:id="rId3"/>
  </sheets>
  <definedNames>
    <definedName name="ExternalData_1" localSheetId="1" hidden="1">Data!$A$1:$M$560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7" i="3" l="1"/>
  <c r="M566" i="3"/>
  <c r="M565" i="3"/>
  <c r="M564" i="3"/>
  <c r="M563" i="3"/>
  <c r="M562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K562" i="3"/>
  <c r="K563" i="3"/>
  <c r="K564" i="3"/>
  <c r="K565" i="3"/>
  <c r="K566" i="3"/>
  <c r="K567" i="3"/>
  <c r="H563" i="3"/>
  <c r="H562" i="3"/>
  <c r="G563" i="3"/>
  <c r="G562" i="3"/>
  <c r="I562" i="3"/>
  <c r="I563" i="3"/>
  <c r="I564" i="3"/>
  <c r="I565" i="3"/>
  <c r="I566" i="3"/>
  <c r="I567" i="3"/>
  <c r="J567" i="3"/>
  <c r="J566" i="3"/>
  <c r="J565" i="3"/>
  <c r="J564" i="3"/>
  <c r="J563" i="3"/>
  <c r="J562" i="3"/>
  <c r="F563" i="3"/>
  <c r="F562" i="3"/>
  <c r="E563" i="3"/>
  <c r="E562" i="3"/>
  <c r="D563" i="3"/>
  <c r="D562" i="3"/>
  <c r="B564" i="3"/>
  <c r="C564" i="3" s="1"/>
  <c r="B563" i="3"/>
  <c r="B562" i="3"/>
  <c r="C562" i="3" s="1"/>
  <c r="B254" i="1"/>
  <c r="C254" i="1"/>
  <c r="B256" i="1"/>
  <c r="C256" i="1" s="1"/>
  <c r="B255" i="1"/>
  <c r="C255" i="1" s="1"/>
  <c r="E254" i="1"/>
  <c r="F254" i="1"/>
  <c r="E255" i="1"/>
  <c r="F255" i="1"/>
  <c r="D255" i="1"/>
  <c r="D254" i="1"/>
  <c r="C56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240AAC-227E-4A0B-9071-429B83D8C6A2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<sst xmlns="http://schemas.openxmlformats.org/spreadsheetml/2006/main" count="3290" uniqueCount="52">
  <si>
    <t>success</t>
  </si>
  <si>
    <t>['color', 5]</t>
  </si>
  <si>
    <t>['shape', 1, 4, 5, 6]</t>
  </si>
  <si>
    <t>['contrast', 2, 3, 4, 5]</t>
  </si>
  <si>
    <t>['color', 2, 5]</t>
  </si>
  <si>
    <t>['contrast', 1, 5, 6]</t>
  </si>
  <si>
    <t>['contrast', 5]</t>
  </si>
  <si>
    <t>['color', 2, 4, 5]</t>
  </si>
  <si>
    <t>fail</t>
  </si>
  <si>
    <t>['color', 1, 5]</t>
  </si>
  <si>
    <t>['color', 1, 2, 5]</t>
  </si>
  <si>
    <t>['color', 1]</t>
  </si>
  <si>
    <t>['contrast', 1]</t>
  </si>
  <si>
    <t>['color', 1, 4]</t>
  </si>
  <si>
    <t>['contrast', 1, 6]</t>
  </si>
  <si>
    <t>['color', 1, 6]</t>
  </si>
  <si>
    <t>['color', 2]</t>
  </si>
  <si>
    <t>['shape', 2, 3]</t>
  </si>
  <si>
    <t>['color', 2, 6]</t>
  </si>
  <si>
    <t>['color', 404]</t>
  </si>
  <si>
    <t>['color', 2, 4]</t>
  </si>
  <si>
    <t>['contrast', 2, 4]</t>
  </si>
  <si>
    <t>['color', 3]</t>
  </si>
  <si>
    <t>['color', 6]</t>
  </si>
  <si>
    <t>['color', 4]</t>
  </si>
  <si>
    <t>Average</t>
  </si>
  <si>
    <t>Median</t>
  </si>
  <si>
    <t>Total</t>
  </si>
  <si>
    <t>Fail</t>
  </si>
  <si>
    <t>Success</t>
  </si>
  <si>
    <t>output_number_color</t>
  </si>
  <si>
    <t>Succes_or_fail</t>
  </si>
  <si>
    <t>Koekjes_Filename</t>
  </si>
  <si>
    <t>Blue_value</t>
  </si>
  <si>
    <t>Green_value</t>
  </si>
  <si>
    <t>Red_value</t>
  </si>
  <si>
    <t>Shape_value</t>
  </si>
  <si>
    <t>Contrast_value</t>
  </si>
  <si>
    <t>output_number_shape</t>
  </si>
  <si>
    <t>output_number_contrast</t>
  </si>
  <si>
    <t>most_common_number_amount</t>
  </si>
  <si>
    <t>koekje_nummer</t>
  </si>
  <si>
    <t>Column1</t>
  </si>
  <si>
    <t>Colore</t>
  </si>
  <si>
    <t>Median (Mean)</t>
  </si>
  <si>
    <t>Kokosmacroon</t>
  </si>
  <si>
    <t>Pennywafel-C</t>
  </si>
  <si>
    <t>Pennywafel-K</t>
  </si>
  <si>
    <t>Vlinderkoekje</t>
  </si>
  <si>
    <t>Chocolate chip</t>
  </si>
  <si>
    <t>Stroopwafel</t>
  </si>
  <si>
    <t>['contrast']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</si>
</sst>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right"/>
    </xf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0" fontId="16" fillId="0" borderId="10" xfId="0" applyFont="1" applyBorder="1"/>
    <xf numFmtId="0" fontId="0" fillId="0" borderId="11" xfId="0" applyBorder="1"/>
    <xf numFmtId="0" fontId="16" fillId="0" borderId="13" xfId="0" applyFont="1" applyBorder="1"/>
    <xf numFmtId="0" fontId="16" fillId="0" borderId="15" xfId="0" applyFont="1" applyBorder="1"/>
    <xf numFmtId="0" fontId="0" fillId="0" borderId="16" xfId="0" applyBorder="1"/>
    <xf numFmtId="0" fontId="0" fillId="0" borderId="10" xfId="0" applyBorder="1"/>
    <xf numFmtId="0" fontId="0" fillId="0" borderId="13" xfId="0" applyBorder="1"/>
    <xf numFmtId="0" fontId="0" fillId="0" borderId="15" xfId="0" applyBorder="1"/>
    <xf numFmtId="9" fontId="0" fillId="0" borderId="11" xfId="1" applyFont="1" applyBorder="1"/>
    <xf numFmtId="164" fontId="0" fillId="0" borderId="0" xfId="1" applyNumberFormat="1" applyFont="1" applyBorder="1"/>
    <xf numFmtId="164" fontId="0" fillId="0" borderId="16" xfId="1" applyNumberFormat="1" applyFont="1" applyBorder="1"/>
    <xf numFmtId="1" fontId="0" fillId="0" borderId="10" xfId="0" applyNumberFormat="1" applyBorder="1"/>
    <xf numFmtId="1" fontId="0" fillId="0" borderId="11" xfId="0" applyNumberFormat="1" applyBorder="1"/>
    <xf numFmtId="0" fontId="16" fillId="0" borderId="13" xfId="0" applyFont="1" applyBorder="1" applyAlignment="1">
      <alignment horizontal="right"/>
    </xf>
    <xf numFmtId="0" fontId="16" fillId="0" borderId="15" xfId="0" applyFont="1" applyBorder="1" applyAlignment="1">
      <alignment horizontal="right"/>
    </xf>
    <xf numFmtId="0" fontId="16" fillId="0" borderId="16" xfId="0" applyFont="1" applyBorder="1" applyAlignment="1">
      <alignment horizontal="right"/>
    </xf>
    <xf numFmtId="165" fontId="0" fillId="0" borderId="11" xfId="0" applyNumberFormat="1" applyBorder="1"/>
    <xf numFmtId="0" fontId="16" fillId="0" borderId="0" xfId="0" applyFont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16" fillId="0" borderId="16" xfId="0" applyFont="1" applyBorder="1" applyAlignment="1">
      <alignment horizontal="center"/>
    </xf>
    <xf numFmtId="0" fontId="0" fillId="0" borderId="17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Selection</a:t>
            </a:r>
            <a:r>
              <a:rPr lang="nl-NL" baseline="0"/>
              <a:t> criteria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Color</c:v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Data!$L$562:$L$567</c:f>
              <c:strCache>
                <c:ptCount val="6"/>
                <c:pt idx="0">
                  <c:v>Kokosmacroon</c:v>
                </c:pt>
                <c:pt idx="1">
                  <c:v>Pennywafel-C</c:v>
                </c:pt>
                <c:pt idx="2">
                  <c:v>Pennywafel-K</c:v>
                </c:pt>
                <c:pt idx="3">
                  <c:v>Vlinderkoekje</c:v>
                </c:pt>
                <c:pt idx="4">
                  <c:v>Chocolate chip</c:v>
                </c:pt>
                <c:pt idx="5">
                  <c:v>Stroopwafel</c:v>
                </c:pt>
              </c:strCache>
            </c:strRef>
          </c:cat>
          <c:val>
            <c:numRef>
              <c:f>Data!$I$562:$I$567</c:f>
              <c:numCache>
                <c:formatCode>General</c:formatCode>
                <c:ptCount val="6"/>
                <c:pt idx="0">
                  <c:v>25</c:v>
                </c:pt>
                <c:pt idx="1">
                  <c:v>105</c:v>
                </c:pt>
                <c:pt idx="2">
                  <c:v>35</c:v>
                </c:pt>
                <c:pt idx="3">
                  <c:v>77</c:v>
                </c:pt>
                <c:pt idx="4">
                  <c:v>78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E-437E-800F-4854745F56EF}"/>
            </c:ext>
          </c:extLst>
        </c:ser>
        <c:ser>
          <c:idx val="0"/>
          <c:order val="1"/>
          <c:tx>
            <c:v>Shape</c:v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Data!$L$562:$L$567</c:f>
              <c:strCache>
                <c:ptCount val="6"/>
                <c:pt idx="0">
                  <c:v>Kokosmacroon</c:v>
                </c:pt>
                <c:pt idx="1">
                  <c:v>Pennywafel-C</c:v>
                </c:pt>
                <c:pt idx="2">
                  <c:v>Pennywafel-K</c:v>
                </c:pt>
                <c:pt idx="3">
                  <c:v>Vlinderkoekje</c:v>
                </c:pt>
                <c:pt idx="4">
                  <c:v>Chocolate chip</c:v>
                </c:pt>
                <c:pt idx="5">
                  <c:v>Stroopwafel</c:v>
                </c:pt>
              </c:strCache>
            </c:strRef>
          </c:cat>
          <c:val>
            <c:numRef>
              <c:f>Data!$J$562:$J$567</c:f>
              <c:numCache>
                <c:formatCode>General</c:formatCode>
                <c:ptCount val="6"/>
                <c:pt idx="0">
                  <c:v>218</c:v>
                </c:pt>
                <c:pt idx="1">
                  <c:v>33</c:v>
                </c:pt>
                <c:pt idx="2">
                  <c:v>33</c:v>
                </c:pt>
                <c:pt idx="3">
                  <c:v>218</c:v>
                </c:pt>
                <c:pt idx="4">
                  <c:v>218</c:v>
                </c:pt>
                <c:pt idx="5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E-437E-800F-4854745F56EF}"/>
            </c:ext>
          </c:extLst>
        </c:ser>
        <c:ser>
          <c:idx val="2"/>
          <c:order val="2"/>
          <c:tx>
            <c:v>Contrast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Data!$L$562:$L$567</c:f>
              <c:strCache>
                <c:ptCount val="6"/>
                <c:pt idx="0">
                  <c:v>Kokosmacroon</c:v>
                </c:pt>
                <c:pt idx="1">
                  <c:v>Pennywafel-C</c:v>
                </c:pt>
                <c:pt idx="2">
                  <c:v>Pennywafel-K</c:v>
                </c:pt>
                <c:pt idx="3">
                  <c:v>Vlinderkoekje</c:v>
                </c:pt>
                <c:pt idx="4">
                  <c:v>Chocolate chip</c:v>
                </c:pt>
                <c:pt idx="5">
                  <c:v>Stroopwafel</c:v>
                </c:pt>
              </c:strCache>
            </c:strRef>
          </c:cat>
          <c:val>
            <c:numRef>
              <c:f>Data!$K$562:$K$567</c:f>
              <c:numCache>
                <c:formatCode>General</c:formatCode>
                <c:ptCount val="6"/>
                <c:pt idx="0">
                  <c:v>106</c:v>
                </c:pt>
                <c:pt idx="1">
                  <c:v>138</c:v>
                </c:pt>
                <c:pt idx="2">
                  <c:v>123</c:v>
                </c:pt>
                <c:pt idx="3">
                  <c:v>138</c:v>
                </c:pt>
                <c:pt idx="4">
                  <c:v>200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FE-437E-800F-4854745F5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197453472"/>
        <c:axId val="1197454304"/>
      </c:barChart>
      <c:catAx>
        <c:axId val="1197453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7454304"/>
        <c:crosses val="autoZero"/>
        <c:auto val="1"/>
        <c:lblAlgn val="ctr"/>
        <c:lblOffset val="100"/>
        <c:noMultiLvlLbl val="0"/>
      </c:catAx>
      <c:valAx>
        <c:axId val="119745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7453472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Values per RGB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Data!$D$1:$F$1</c:f>
              <c:strCache>
                <c:ptCount val="3"/>
                <c:pt idx="0">
                  <c:v>Blue_value</c:v>
                </c:pt>
                <c:pt idx="1">
                  <c:v>Green_value</c:v>
                </c:pt>
                <c:pt idx="2">
                  <c:v>Red_value</c:v>
                </c:pt>
              </c:strCache>
            </c:strRef>
          </c:cat>
          <c:val>
            <c:numRef>
              <c:f>Data!$D$562:$F$562</c:f>
              <c:numCache>
                <c:formatCode>0</c:formatCode>
                <c:ptCount val="3"/>
                <c:pt idx="0">
                  <c:v>1073.5026833631484</c:v>
                </c:pt>
                <c:pt idx="1">
                  <c:v>465.44186046511629</c:v>
                </c:pt>
                <c:pt idx="2">
                  <c:v>313.02504472271914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C-4B15-B72E-CB03BC1EB5B4}"/>
            </c:ext>
          </c:extLst>
        </c:ser>
        <c:ser>
          <c:idx val="1"/>
          <c:order val="1"/>
          <c:tx>
            <c:v>Median (Mean)</c:v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Data!$D$1:$F$1</c:f>
              <c:strCache>
                <c:ptCount val="3"/>
                <c:pt idx="0">
                  <c:v>Blue_value</c:v>
                </c:pt>
                <c:pt idx="1">
                  <c:v>Green_value</c:v>
                </c:pt>
                <c:pt idx="2">
                  <c:v>Red_value</c:v>
                </c:pt>
              </c:strCache>
            </c:strRef>
          </c:cat>
          <c:val>
            <c:numRef>
              <c:f>Data!$D$563:$F$563</c:f>
              <c:numCache>
                <c:formatCode>General</c:formatCode>
                <c:ptCount val="3"/>
                <c:pt idx="0">
                  <c:v>703</c:v>
                </c:pt>
                <c:pt idx="1">
                  <c:v>276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C-4B15-B72E-CB03BC1EB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959776"/>
        <c:axId val="1214958112"/>
      </c:barChart>
      <c:catAx>
        <c:axId val="12149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4958112"/>
        <c:crosses val="autoZero"/>
        <c:auto val="1"/>
        <c:lblAlgn val="ctr"/>
        <c:lblOffset val="100"/>
        <c:noMultiLvlLbl val="0"/>
      </c:catAx>
      <c:valAx>
        <c:axId val="12149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49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Koekje 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Koekje</c:v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Data!$L$562:$L$567</c:f>
              <c:strCache>
                <c:ptCount val="6"/>
                <c:pt idx="0">
                  <c:v>Kokosmacroon</c:v>
                </c:pt>
                <c:pt idx="1">
                  <c:v>Pennywafel-C</c:v>
                </c:pt>
                <c:pt idx="2">
                  <c:v>Pennywafel-K</c:v>
                </c:pt>
                <c:pt idx="3">
                  <c:v>Vlinderkoekje</c:v>
                </c:pt>
                <c:pt idx="4">
                  <c:v>Chocolate chip</c:v>
                </c:pt>
                <c:pt idx="5">
                  <c:v>Stroopwafel</c:v>
                </c:pt>
              </c:strCache>
            </c:strRef>
          </c:cat>
          <c:val>
            <c:numRef>
              <c:f>Data!$M$562:$M$567</c:f>
              <c:numCache>
                <c:formatCode>General</c:formatCode>
                <c:ptCount val="6"/>
                <c:pt idx="0">
                  <c:v>25</c:v>
                </c:pt>
                <c:pt idx="1">
                  <c:v>17</c:v>
                </c:pt>
                <c:pt idx="2">
                  <c:v>35</c:v>
                </c:pt>
                <c:pt idx="3">
                  <c:v>69</c:v>
                </c:pt>
                <c:pt idx="4">
                  <c:v>53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1-4A91-A8C0-486B54F06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7453472"/>
        <c:axId val="1197454304"/>
      </c:barChart>
      <c:catAx>
        <c:axId val="1197453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7454304"/>
        <c:crosses val="autoZero"/>
        <c:auto val="1"/>
        <c:lblAlgn val="ctr"/>
        <c:lblOffset val="100"/>
        <c:noMultiLvlLbl val="0"/>
      </c:catAx>
      <c:valAx>
        <c:axId val="119745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745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Fail v/s Success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Numbers</c:v>
          </c:tx>
          <c:spPr>
            <a:solidFill>
              <a:schemeClr val="accent2"/>
            </a:solidFill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3300"/>
              </a:solidFill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9C4-49AA-A8AD-48F2926C244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9C4-49AA-A8AD-48F2926C24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1"/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Data!$A$563:$A$564</c:f>
              <c:strCache>
                <c:ptCount val="2"/>
                <c:pt idx="0">
                  <c:v>Fail</c:v>
                </c:pt>
                <c:pt idx="1">
                  <c:v>Success</c:v>
                </c:pt>
              </c:strCache>
            </c:strRef>
          </c:cat>
          <c:val>
            <c:numRef>
              <c:f>Data!$B$563:$B$564</c:f>
              <c:numCache>
                <c:formatCode>General</c:formatCode>
                <c:ptCount val="2"/>
                <c:pt idx="0">
                  <c:v>90</c:v>
                </c:pt>
                <c:pt idx="1">
                  <c:v>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4-49AA-A8AD-48F2926C24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13665280"/>
        <c:axId val="1213664864"/>
      </c:barChart>
      <c:barChart>
        <c:barDir val="col"/>
        <c:grouping val="clustered"/>
        <c:varyColors val="0"/>
        <c:ser>
          <c:idx val="0"/>
          <c:order val="1"/>
          <c:tx>
            <c:v>Percentages</c:v>
          </c:tx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3300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2-B9C4-49AA-A8AD-48F2926C244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4-B9C4-49AA-A8AD-48F2926C2448}"/>
              </c:ext>
            </c:extLst>
          </c:dPt>
          <c:dLbls>
            <c:dLbl>
              <c:idx val="0"/>
              <c:layout>
                <c:manualLayout>
                  <c:x val="0"/>
                  <c:y val="3.62318840579710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C4-49AA-A8AD-48F2926C24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b" anchorCtr="0">
                <a:spAutoFit/>
              </a:bodyPr>
              <a:lstStyle/>
              <a:p>
                <a:pPr algn="l">
                  <a:defRPr sz="1200" b="1">
                    <a:solidFill>
                      <a:schemeClr val="bg1"/>
                    </a:solidFill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Data!$A$563:$A$564</c:f>
              <c:strCache>
                <c:ptCount val="2"/>
                <c:pt idx="0">
                  <c:v>Fail</c:v>
                </c:pt>
                <c:pt idx="1">
                  <c:v>Success</c:v>
                </c:pt>
              </c:strCache>
            </c:strRef>
          </c:cat>
          <c:val>
            <c:numRef>
              <c:f>Data!$C$563:$C$564</c:f>
              <c:numCache>
                <c:formatCode>0.0%</c:formatCode>
                <c:ptCount val="2"/>
                <c:pt idx="0">
                  <c:v>0.16100178890876565</c:v>
                </c:pt>
                <c:pt idx="1">
                  <c:v>0.83899821109123429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C4-49AA-A8AD-48F2926C24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64903792"/>
        <c:axId val="1164903376"/>
      </c:barChart>
      <c:catAx>
        <c:axId val="121366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3664864"/>
        <c:crosses val="autoZero"/>
        <c:auto val="1"/>
        <c:lblAlgn val="ctr"/>
        <c:lblOffset val="100"/>
        <c:noMultiLvlLbl val="0"/>
      </c:catAx>
      <c:valAx>
        <c:axId val="1213664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13665280"/>
        <c:crosses val="autoZero"/>
        <c:crossBetween val="between"/>
      </c:valAx>
      <c:valAx>
        <c:axId val="1164903376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1164903792"/>
        <c:crosses val="max"/>
        <c:crossBetween val="between"/>
      </c:valAx>
      <c:catAx>
        <c:axId val="116490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490337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460375</xdr:colOff>
      <xdr:row>0</xdr:row>
      <xdr:rowOff>0</xdr:rowOff>
    </xdr:from>
    <xdr:to>
      <xdr:col>10</xdr:col>
      <xdr:colOff>146050</xdr:colOff>
      <xdr:row>18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7B13B-2559-406D-BA15-D7CD2080B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552451</xdr:colOff>
      <xdr:row>0</xdr:row>
      <xdr:rowOff>123825</xdr:rowOff>
    </xdr:from>
    <xdr:to>
      <xdr:col>19</xdr:col>
      <xdr:colOff>447675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F186C-BDD2-4303-82AA-F170AB43A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19</xdr:row>
      <xdr:rowOff>114300</xdr:rowOff>
    </xdr:from>
    <xdr:to>
      <xdr:col>10</xdr:col>
      <xdr:colOff>123825</xdr:colOff>
      <xdr:row>37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739C11-B37B-46CA-85BF-1D10573DC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19</xdr:row>
      <xdr:rowOff>152400</xdr:rowOff>
    </xdr:from>
    <xdr:to>
      <xdr:col>19</xdr:col>
      <xdr:colOff>390525</xdr:colOff>
      <xdr:row>38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C91F4C-02F9-46F2-BFB7-1E51CA069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94C5B31-362D-48C1-9EFA-96EC995DC31F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Column1" tableColumnId="1"/>
      <queryTableField id="2" name="Succes_or_fail" tableColumnId="2"/>
      <queryTableField id="3" name="Koekjes_Filename" tableColumnId="3"/>
      <queryTableField id="4" name="Blue_value" tableColumnId="4"/>
      <queryTableField id="5" name="Green_value" tableColumnId="5"/>
      <queryTableField id="6" name="Red_value" tableColumnId="6"/>
      <queryTableField id="7" name="Shape_value" tableColumnId="7"/>
      <queryTableField id="8" name="Contrast_value" tableColumnId="8"/>
      <queryTableField id="9" name="output_number_color" tableColumnId="9"/>
      <queryTableField id="10" name="output_number_shape" tableColumnId="10"/>
      <queryTableField id="11" name="output_number_contrast" tableColumnId="11"/>
      <queryTableField id="12" name="most_common_number_amount" tableColumnId="12"/>
      <queryTableField id="13" name="koekje_nummer" tableColumnId="13"/>
      <queryTableField id="14" dataBound="0" tableColumnId="1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M252" totalsRowShown="0">
  <autoFilter ref="B1:M252" xr:uid="{00000000-0009-0000-0100-000001000000}"/>
  <tableColumns count="12">
    <tableColumn id="1" xr3:uid="{00000000-0010-0000-0000-000001000000}" name="Succes_or_fail"/>
    <tableColumn id="2" xr3:uid="{00000000-0010-0000-0000-000002000000}" name="Koekjes_Filename"/>
    <tableColumn id="3" xr3:uid="{00000000-0010-0000-0000-000003000000}" name="Blue_value"/>
    <tableColumn id="4" xr3:uid="{00000000-0010-0000-0000-000004000000}" name="Green_value"/>
    <tableColumn id="5" xr3:uid="{00000000-0010-0000-0000-000005000000}" name="Red_value"/>
    <tableColumn id="6" xr3:uid="{00000000-0010-0000-0000-000006000000}" name="Shape_value"/>
    <tableColumn id="7" xr3:uid="{00000000-0010-0000-0000-000007000000}" name="Contrast_value"/>
    <tableColumn id="8" xr3:uid="{00000000-0010-0000-0000-000008000000}" name="output_number_color"/>
    <tableColumn id="9" xr3:uid="{00000000-0010-0000-0000-000009000000}" name="output_number_shape"/>
    <tableColumn id="10" xr3:uid="{00000000-0010-0000-0000-00000A000000}" name="output_number_contrast"/>
    <tableColumn id="11" xr3:uid="{00000000-0010-0000-0000-00000B000000}" name="most_common_number_amount"/>
    <tableColumn id="12" xr3:uid="{00000000-0010-0000-0000-00000C000000}" name="koekje_numm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274EA6-AE44-48B0-9EDC-1EFD528E79CC}" name="Data" displayName="Data" ref="A1:N560" tableType="queryTable" totalsRowShown="0">
  <autoFilter ref="A1:N560" xr:uid="{4B274EA6-AE44-48B0-9EDC-1EFD528E79CC}"/>
  <tableColumns count="14">
    <tableColumn id="1" xr3:uid="{B3F7AD93-3F78-43CB-B469-A96403847B6F}" uniqueName="1" name="Column1" queryTableFieldId="1"/>
    <tableColumn id="2" xr3:uid="{D19A68F1-201C-481E-9B93-466ACAC45D51}" uniqueName="2" name="Succes_or_fail" queryTableFieldId="2" dataDxfId="5"/>
    <tableColumn id="3" xr3:uid="{73FF2741-0375-4139-88B6-0BDADC6E45EE}" uniqueName="3" name="Koekjes_Filename" queryTableFieldId="3"/>
    <tableColumn id="4" xr3:uid="{91F37EB3-9EF5-4930-9F26-DB5E1295CC29}" uniqueName="4" name="Blue_value" queryTableFieldId="4"/>
    <tableColumn id="5" xr3:uid="{08BBCF08-4E22-475F-8A51-5E31CEAD099E}" uniqueName="5" name="Green_value" queryTableFieldId="5"/>
    <tableColumn id="6" xr3:uid="{627CB548-BA21-4386-A06B-FAC737FF52E9}" uniqueName="6" name="Red_value" queryTableFieldId="6"/>
    <tableColumn id="7" xr3:uid="{95BB7CD4-7113-4852-9DD3-92453560DD9E}" uniqueName="7" name="Shape_value" queryTableFieldId="7"/>
    <tableColumn id="8" xr3:uid="{4EA88DA2-5E22-4484-8AEA-90DD44D87E62}" uniqueName="8" name="Contrast_value" queryTableFieldId="8" dataDxfId="4"/>
    <tableColumn id="9" xr3:uid="{FF54C200-E68C-4B68-8A58-940032C58E31}" uniqueName="9" name="output_number_color" queryTableFieldId="9" dataDxfId="3"/>
    <tableColumn id="10" xr3:uid="{C5FF87F5-643D-445C-AB2A-1B374F292DE3}" uniqueName="10" name="output_number_shape" queryTableFieldId="10" dataDxfId="2"/>
    <tableColumn id="11" xr3:uid="{CB420E1D-FD92-4797-AD68-A6BB01080AEA}" uniqueName="11" name="output_number_contrast" queryTableFieldId="11" dataDxfId="1"/>
    <tableColumn id="12" xr3:uid="{8C90587E-4E0F-4496-A0D0-6E478F1C5834}" uniqueName="12" name="most_common_number_amount" queryTableFieldId="12"/>
    <tableColumn id="13" xr3:uid="{1F49F893-9396-41B1-894C-5AD92C9BF20B}" uniqueName="13" name="koekje_nummer" queryTableFieldId="13"/>
    <tableColumn id="14" xr3:uid="{471BE01A-AE8A-41FF-B8EF-EB630FAC446E}" uniqueName="14" name="Colore" queryTableFieldId="14" dataDxfId="0">
      <calculatedColumnFormula>IF(NOT(ISERROR(FIND("1",Data[[#This Row],[output_number_color]]))),1,0)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6"/>
  <sheetViews>
    <sheetView topLeftCell="A226" workbookViewId="0">
      <selection activeCell="A254" sqref="A254:G256"/>
    </sheetView>
  </sheetViews>
  <sheetFormatPr defaultRowHeight="15" x14ac:dyDescent="0.25"/>
  <cols>
    <col min="2" max="2" width="14.5703125" customWidth="1"/>
    <col min="3" max="3" width="19.28515625" customWidth="1"/>
    <col min="4" max="4" width="12.85546875" customWidth="1"/>
    <col min="5" max="5" width="14.42578125" customWidth="1"/>
    <col min="6" max="6" width="12.28515625" customWidth="1"/>
    <col min="7" max="7" width="14.28515625" customWidth="1"/>
    <col min="8" max="8" width="16.28515625" customWidth="1"/>
    <col min="9" max="9" width="23" customWidth="1"/>
    <col min="10" max="10" width="23.85546875" customWidth="1"/>
    <col min="11" max="11" width="25.7109375" customWidth="1"/>
    <col min="12" max="12" width="30.85546875" customWidth="1"/>
    <col min="13" max="13" width="18" customWidth="1"/>
  </cols>
  <sheetData>
    <row r="1" spans="2:13" x14ac:dyDescent="0.25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30</v>
      </c>
      <c r="J1" t="s">
        <v>38</v>
      </c>
      <c r="K1" t="s">
        <v>39</v>
      </c>
      <c r="L1" t="s">
        <v>40</v>
      </c>
      <c r="M1" t="s">
        <v>41</v>
      </c>
    </row>
    <row r="2" spans="2:13" x14ac:dyDescent="0.25">
      <c r="B2" t="s">
        <v>0</v>
      </c>
      <c r="C2">
        <v>5</v>
      </c>
      <c r="D2">
        <v>552</v>
      </c>
      <c r="E2">
        <v>211</v>
      </c>
      <c r="F2">
        <v>167</v>
      </c>
      <c r="G2">
        <v>0</v>
      </c>
      <c r="H2">
        <v>4.2861753952496802</v>
      </c>
      <c r="I2" t="s">
        <v>1</v>
      </c>
      <c r="J2" t="s">
        <v>2</v>
      </c>
      <c r="K2" t="s">
        <v>3</v>
      </c>
      <c r="L2">
        <v>3</v>
      </c>
      <c r="M2">
        <v>5</v>
      </c>
    </row>
    <row r="3" spans="2:13" x14ac:dyDescent="0.25">
      <c r="B3" t="s">
        <v>0</v>
      </c>
      <c r="C3">
        <v>5</v>
      </c>
      <c r="D3">
        <v>751</v>
      </c>
      <c r="E3">
        <v>190</v>
      </c>
      <c r="F3">
        <v>176</v>
      </c>
      <c r="G3">
        <v>0</v>
      </c>
      <c r="H3">
        <v>4.3360269484967304</v>
      </c>
      <c r="I3" t="s">
        <v>1</v>
      </c>
      <c r="J3" t="s">
        <v>2</v>
      </c>
      <c r="K3" t="s">
        <v>3</v>
      </c>
      <c r="L3">
        <v>3</v>
      </c>
      <c r="M3">
        <v>5</v>
      </c>
    </row>
    <row r="4" spans="2:13" x14ac:dyDescent="0.25">
      <c r="B4" t="s">
        <v>0</v>
      </c>
      <c r="C4">
        <v>5</v>
      </c>
      <c r="D4">
        <v>550</v>
      </c>
      <c r="E4">
        <v>170</v>
      </c>
      <c r="F4">
        <v>163</v>
      </c>
      <c r="G4">
        <v>0</v>
      </c>
      <c r="H4">
        <v>3.9458577058986499</v>
      </c>
      <c r="I4" t="s">
        <v>1</v>
      </c>
      <c r="J4" t="s">
        <v>2</v>
      </c>
      <c r="K4" t="s">
        <v>3</v>
      </c>
      <c r="L4">
        <v>3</v>
      </c>
      <c r="M4">
        <v>5</v>
      </c>
    </row>
    <row r="5" spans="2:13" x14ac:dyDescent="0.25">
      <c r="B5" t="s">
        <v>0</v>
      </c>
      <c r="C5">
        <v>5</v>
      </c>
      <c r="D5">
        <v>700</v>
      </c>
      <c r="E5">
        <v>180</v>
      </c>
      <c r="F5">
        <v>166</v>
      </c>
      <c r="G5">
        <v>0</v>
      </c>
      <c r="H5">
        <v>4.2484775475822598</v>
      </c>
      <c r="I5" t="s">
        <v>1</v>
      </c>
      <c r="J5" t="s">
        <v>2</v>
      </c>
      <c r="K5" t="s">
        <v>3</v>
      </c>
      <c r="L5">
        <v>3</v>
      </c>
      <c r="M5">
        <v>5</v>
      </c>
    </row>
    <row r="6" spans="2:13" x14ac:dyDescent="0.25">
      <c r="B6" t="s">
        <v>0</v>
      </c>
      <c r="C6">
        <v>5</v>
      </c>
      <c r="D6">
        <v>527</v>
      </c>
      <c r="E6">
        <v>171</v>
      </c>
      <c r="F6">
        <v>178</v>
      </c>
      <c r="G6">
        <v>0</v>
      </c>
      <c r="H6">
        <v>4.1144197685764903</v>
      </c>
      <c r="I6" t="s">
        <v>1</v>
      </c>
      <c r="J6" t="s">
        <v>2</v>
      </c>
      <c r="K6" t="s">
        <v>3</v>
      </c>
      <c r="L6">
        <v>3</v>
      </c>
      <c r="M6">
        <v>5</v>
      </c>
    </row>
    <row r="7" spans="2:13" x14ac:dyDescent="0.25">
      <c r="B7" t="s">
        <v>0</v>
      </c>
      <c r="C7">
        <v>5</v>
      </c>
      <c r="D7">
        <v>508</v>
      </c>
      <c r="E7">
        <v>200</v>
      </c>
      <c r="F7">
        <v>165</v>
      </c>
      <c r="G7">
        <v>0</v>
      </c>
      <c r="H7">
        <v>4.1832081962486098</v>
      </c>
      <c r="I7" t="s">
        <v>1</v>
      </c>
      <c r="J7" t="s">
        <v>2</v>
      </c>
      <c r="K7" t="s">
        <v>3</v>
      </c>
      <c r="L7">
        <v>3</v>
      </c>
      <c r="M7">
        <v>5</v>
      </c>
    </row>
    <row r="8" spans="2:13" x14ac:dyDescent="0.25">
      <c r="B8" t="s">
        <v>0</v>
      </c>
      <c r="C8">
        <v>5</v>
      </c>
      <c r="D8">
        <v>489</v>
      </c>
      <c r="E8">
        <v>183</v>
      </c>
      <c r="F8">
        <v>175</v>
      </c>
      <c r="G8">
        <v>0</v>
      </c>
      <c r="H8">
        <v>4.1177225050507698</v>
      </c>
      <c r="I8" t="s">
        <v>1</v>
      </c>
      <c r="J8" t="s">
        <v>2</v>
      </c>
      <c r="K8" t="s">
        <v>3</v>
      </c>
      <c r="L8">
        <v>3</v>
      </c>
      <c r="M8">
        <v>5</v>
      </c>
    </row>
    <row r="9" spans="2:13" x14ac:dyDescent="0.25">
      <c r="B9" t="s">
        <v>0</v>
      </c>
      <c r="C9">
        <v>5</v>
      </c>
      <c r="D9">
        <v>541</v>
      </c>
      <c r="E9">
        <v>193</v>
      </c>
      <c r="F9">
        <v>177</v>
      </c>
      <c r="G9">
        <v>0</v>
      </c>
      <c r="H9">
        <v>4.1546322667954296</v>
      </c>
      <c r="I9" t="s">
        <v>1</v>
      </c>
      <c r="J9" t="s">
        <v>2</v>
      </c>
      <c r="K9" t="s">
        <v>3</v>
      </c>
      <c r="L9">
        <v>3</v>
      </c>
      <c r="M9">
        <v>5</v>
      </c>
    </row>
    <row r="10" spans="2:13" x14ac:dyDescent="0.25">
      <c r="B10" t="s">
        <v>0</v>
      </c>
      <c r="C10">
        <v>5</v>
      </c>
      <c r="D10">
        <v>577</v>
      </c>
      <c r="E10">
        <v>180</v>
      </c>
      <c r="F10">
        <v>178</v>
      </c>
      <c r="G10">
        <v>0</v>
      </c>
      <c r="H10">
        <v>4.0615081311102701</v>
      </c>
      <c r="I10" t="s">
        <v>1</v>
      </c>
      <c r="J10" t="s">
        <v>2</v>
      </c>
      <c r="K10" t="s">
        <v>3</v>
      </c>
      <c r="L10">
        <v>3</v>
      </c>
      <c r="M10">
        <v>5</v>
      </c>
    </row>
    <row r="11" spans="2:13" x14ac:dyDescent="0.25">
      <c r="B11" t="s">
        <v>0</v>
      </c>
      <c r="C11">
        <v>5</v>
      </c>
      <c r="D11">
        <v>753</v>
      </c>
      <c r="E11">
        <v>181</v>
      </c>
      <c r="F11">
        <v>173</v>
      </c>
      <c r="G11">
        <v>0</v>
      </c>
      <c r="H11">
        <v>4.2435379160909799</v>
      </c>
      <c r="I11" t="s">
        <v>1</v>
      </c>
      <c r="J11" t="s">
        <v>2</v>
      </c>
      <c r="K11" t="s">
        <v>3</v>
      </c>
      <c r="L11">
        <v>3</v>
      </c>
      <c r="M11">
        <v>5</v>
      </c>
    </row>
    <row r="12" spans="2:13" x14ac:dyDescent="0.25">
      <c r="B12" t="s">
        <v>0</v>
      </c>
      <c r="C12">
        <v>5</v>
      </c>
      <c r="D12">
        <v>489</v>
      </c>
      <c r="E12">
        <v>185</v>
      </c>
      <c r="F12">
        <v>176</v>
      </c>
      <c r="G12">
        <v>0</v>
      </c>
      <c r="H12">
        <v>4.1449677947511097</v>
      </c>
      <c r="I12" t="s">
        <v>1</v>
      </c>
      <c r="J12" t="s">
        <v>2</v>
      </c>
      <c r="K12" t="s">
        <v>3</v>
      </c>
      <c r="L12">
        <v>3</v>
      </c>
      <c r="M12">
        <v>5</v>
      </c>
    </row>
    <row r="13" spans="2:13" x14ac:dyDescent="0.25">
      <c r="B13" t="s">
        <v>0</v>
      </c>
      <c r="C13">
        <v>5</v>
      </c>
      <c r="D13">
        <v>443</v>
      </c>
      <c r="E13">
        <v>200</v>
      </c>
      <c r="F13">
        <v>172</v>
      </c>
      <c r="G13">
        <v>0</v>
      </c>
      <c r="H13">
        <v>4.1190725304308904</v>
      </c>
      <c r="I13" t="s">
        <v>4</v>
      </c>
      <c r="J13" t="s">
        <v>2</v>
      </c>
      <c r="K13" t="s">
        <v>3</v>
      </c>
      <c r="L13">
        <v>3</v>
      </c>
      <c r="M13">
        <v>5</v>
      </c>
    </row>
    <row r="14" spans="2:13" x14ac:dyDescent="0.25">
      <c r="B14" t="s">
        <v>0</v>
      </c>
      <c r="C14">
        <v>5</v>
      </c>
      <c r="D14">
        <v>527</v>
      </c>
      <c r="E14">
        <v>193</v>
      </c>
      <c r="F14">
        <v>169</v>
      </c>
      <c r="G14">
        <v>0</v>
      </c>
      <c r="H14">
        <v>4.1699599136577401</v>
      </c>
      <c r="I14" t="s">
        <v>1</v>
      </c>
      <c r="J14" t="s">
        <v>2</v>
      </c>
      <c r="K14" t="s">
        <v>3</v>
      </c>
      <c r="L14">
        <v>3</v>
      </c>
      <c r="M14">
        <v>5</v>
      </c>
    </row>
    <row r="15" spans="2:13" x14ac:dyDescent="0.25">
      <c r="B15" t="s">
        <v>0</v>
      </c>
      <c r="C15">
        <v>5</v>
      </c>
      <c r="D15">
        <v>554</v>
      </c>
      <c r="E15">
        <v>173</v>
      </c>
      <c r="F15">
        <v>171</v>
      </c>
      <c r="G15">
        <v>0</v>
      </c>
      <c r="H15">
        <v>4.0819305160572803</v>
      </c>
      <c r="I15" t="s">
        <v>1</v>
      </c>
      <c r="J15" t="s">
        <v>2</v>
      </c>
      <c r="K15" t="s">
        <v>3</v>
      </c>
      <c r="L15">
        <v>3</v>
      </c>
      <c r="M15">
        <v>5</v>
      </c>
    </row>
    <row r="16" spans="2:13" x14ac:dyDescent="0.25">
      <c r="B16" t="s">
        <v>0</v>
      </c>
      <c r="C16">
        <v>5</v>
      </c>
      <c r="D16">
        <v>554</v>
      </c>
      <c r="E16">
        <v>181</v>
      </c>
      <c r="F16">
        <v>166</v>
      </c>
      <c r="G16">
        <v>0</v>
      </c>
      <c r="H16">
        <v>4.1562471252701902</v>
      </c>
      <c r="I16" t="s">
        <v>1</v>
      </c>
      <c r="J16" t="s">
        <v>2</v>
      </c>
      <c r="K16" t="s">
        <v>3</v>
      </c>
      <c r="L16">
        <v>3</v>
      </c>
      <c r="M16">
        <v>5</v>
      </c>
    </row>
    <row r="17" spans="2:13" x14ac:dyDescent="0.25">
      <c r="B17" t="s">
        <v>0</v>
      </c>
      <c r="C17">
        <v>5</v>
      </c>
      <c r="D17">
        <v>271</v>
      </c>
      <c r="E17">
        <v>98</v>
      </c>
      <c r="F17">
        <v>97</v>
      </c>
      <c r="G17">
        <v>0</v>
      </c>
      <c r="H17">
        <v>5.0081585209275001</v>
      </c>
      <c r="I17" t="s">
        <v>4</v>
      </c>
      <c r="J17" t="s">
        <v>2</v>
      </c>
      <c r="K17" t="s">
        <v>5</v>
      </c>
      <c r="L17">
        <v>3</v>
      </c>
      <c r="M17">
        <v>5</v>
      </c>
    </row>
    <row r="18" spans="2:13" x14ac:dyDescent="0.25">
      <c r="B18" t="s">
        <v>0</v>
      </c>
      <c r="C18">
        <v>5</v>
      </c>
      <c r="D18">
        <v>298</v>
      </c>
      <c r="E18">
        <v>102</v>
      </c>
      <c r="F18">
        <v>86</v>
      </c>
      <c r="G18">
        <v>0</v>
      </c>
      <c r="H18">
        <v>5.1593738996466998</v>
      </c>
      <c r="I18" t="s">
        <v>4</v>
      </c>
      <c r="J18" t="s">
        <v>2</v>
      </c>
      <c r="K18" t="s">
        <v>5</v>
      </c>
      <c r="L18">
        <v>3</v>
      </c>
      <c r="M18">
        <v>5</v>
      </c>
    </row>
    <row r="19" spans="2:13" x14ac:dyDescent="0.25">
      <c r="B19" t="s">
        <v>0</v>
      </c>
      <c r="C19">
        <v>5</v>
      </c>
      <c r="D19">
        <v>355</v>
      </c>
      <c r="E19">
        <v>106</v>
      </c>
      <c r="F19">
        <v>91</v>
      </c>
      <c r="G19">
        <v>0</v>
      </c>
      <c r="H19">
        <v>5.3071507743518902</v>
      </c>
      <c r="I19" t="s">
        <v>4</v>
      </c>
      <c r="J19" t="s">
        <v>2</v>
      </c>
      <c r="K19" t="s">
        <v>5</v>
      </c>
      <c r="L19">
        <v>3</v>
      </c>
      <c r="M19">
        <v>5</v>
      </c>
    </row>
    <row r="20" spans="2:13" x14ac:dyDescent="0.25">
      <c r="B20" t="s">
        <v>0</v>
      </c>
      <c r="C20">
        <v>5</v>
      </c>
      <c r="D20">
        <v>270</v>
      </c>
      <c r="E20">
        <v>110</v>
      </c>
      <c r="F20">
        <v>95</v>
      </c>
      <c r="G20">
        <v>0</v>
      </c>
      <c r="H20">
        <v>5.1350797749311097</v>
      </c>
      <c r="I20" t="s">
        <v>4</v>
      </c>
      <c r="J20" t="s">
        <v>2</v>
      </c>
      <c r="K20" t="s">
        <v>5</v>
      </c>
      <c r="L20">
        <v>3</v>
      </c>
      <c r="M20">
        <v>5</v>
      </c>
    </row>
    <row r="21" spans="2:13" x14ac:dyDescent="0.25">
      <c r="B21" t="s">
        <v>0</v>
      </c>
      <c r="C21">
        <v>5</v>
      </c>
      <c r="D21">
        <v>281</v>
      </c>
      <c r="E21">
        <v>98</v>
      </c>
      <c r="F21">
        <v>91</v>
      </c>
      <c r="G21">
        <v>0</v>
      </c>
      <c r="H21">
        <v>4.9075641774212997</v>
      </c>
      <c r="I21" t="s">
        <v>4</v>
      </c>
      <c r="J21" t="s">
        <v>2</v>
      </c>
      <c r="K21" t="s">
        <v>6</v>
      </c>
      <c r="L21">
        <v>3</v>
      </c>
      <c r="M21">
        <v>5</v>
      </c>
    </row>
    <row r="22" spans="2:13" x14ac:dyDescent="0.25">
      <c r="B22" t="s">
        <v>0</v>
      </c>
      <c r="C22">
        <v>5</v>
      </c>
      <c r="D22">
        <v>261</v>
      </c>
      <c r="E22">
        <v>89</v>
      </c>
      <c r="F22">
        <v>77</v>
      </c>
      <c r="G22">
        <v>0</v>
      </c>
      <c r="H22">
        <v>4.9839913897468398</v>
      </c>
      <c r="I22" t="s">
        <v>7</v>
      </c>
      <c r="J22" t="s">
        <v>2</v>
      </c>
      <c r="K22" t="s">
        <v>6</v>
      </c>
      <c r="L22">
        <v>3</v>
      </c>
      <c r="M22">
        <v>5</v>
      </c>
    </row>
    <row r="23" spans="2:13" x14ac:dyDescent="0.25">
      <c r="B23" t="s">
        <v>0</v>
      </c>
      <c r="C23">
        <v>5</v>
      </c>
      <c r="D23">
        <v>292</v>
      </c>
      <c r="E23">
        <v>99</v>
      </c>
      <c r="F23">
        <v>81</v>
      </c>
      <c r="G23">
        <v>0</v>
      </c>
      <c r="H23">
        <v>5.0265790899549998</v>
      </c>
      <c r="I23" t="s">
        <v>4</v>
      </c>
      <c r="J23" t="s">
        <v>2</v>
      </c>
      <c r="K23" t="s">
        <v>5</v>
      </c>
      <c r="L23">
        <v>3</v>
      </c>
      <c r="M23">
        <v>5</v>
      </c>
    </row>
    <row r="24" spans="2:13" x14ac:dyDescent="0.25">
      <c r="B24" t="s">
        <v>0</v>
      </c>
      <c r="C24">
        <v>5</v>
      </c>
      <c r="D24">
        <v>190</v>
      </c>
      <c r="E24">
        <v>97</v>
      </c>
      <c r="F24">
        <v>85</v>
      </c>
      <c r="G24">
        <v>0</v>
      </c>
      <c r="H24">
        <v>4.9195676311759398</v>
      </c>
      <c r="I24" t="s">
        <v>4</v>
      </c>
      <c r="J24" t="s">
        <v>2</v>
      </c>
      <c r="K24" t="s">
        <v>6</v>
      </c>
      <c r="L24">
        <v>3</v>
      </c>
      <c r="M24">
        <v>5</v>
      </c>
    </row>
    <row r="25" spans="2:13" x14ac:dyDescent="0.25">
      <c r="B25" t="s">
        <v>0</v>
      </c>
      <c r="C25">
        <v>5</v>
      </c>
      <c r="D25">
        <v>373</v>
      </c>
      <c r="E25">
        <v>111</v>
      </c>
      <c r="F25">
        <v>93</v>
      </c>
      <c r="G25">
        <v>0</v>
      </c>
      <c r="H25">
        <v>5.1816761921903201</v>
      </c>
      <c r="I25" t="s">
        <v>4</v>
      </c>
      <c r="J25" t="s">
        <v>2</v>
      </c>
      <c r="K25" t="s">
        <v>5</v>
      </c>
      <c r="L25">
        <v>3</v>
      </c>
      <c r="M25">
        <v>5</v>
      </c>
    </row>
    <row r="26" spans="2:13" x14ac:dyDescent="0.25">
      <c r="B26" t="s">
        <v>0</v>
      </c>
      <c r="C26">
        <v>5</v>
      </c>
      <c r="D26">
        <v>382</v>
      </c>
      <c r="E26">
        <v>134</v>
      </c>
      <c r="F26">
        <v>98</v>
      </c>
      <c r="G26">
        <v>0</v>
      </c>
      <c r="H26">
        <v>5.2618080713783302</v>
      </c>
      <c r="I26" t="s">
        <v>4</v>
      </c>
      <c r="J26" t="s">
        <v>2</v>
      </c>
      <c r="K26" t="s">
        <v>5</v>
      </c>
      <c r="L26">
        <v>3</v>
      </c>
      <c r="M26">
        <v>5</v>
      </c>
    </row>
    <row r="27" spans="2:13" x14ac:dyDescent="0.25">
      <c r="B27" t="s">
        <v>0</v>
      </c>
      <c r="C27">
        <v>5</v>
      </c>
      <c r="D27">
        <v>311</v>
      </c>
      <c r="E27">
        <v>105</v>
      </c>
      <c r="F27">
        <v>93</v>
      </c>
      <c r="G27">
        <v>0</v>
      </c>
      <c r="H27">
        <v>5.1409333042077803</v>
      </c>
      <c r="I27" t="s">
        <v>4</v>
      </c>
      <c r="J27" t="s">
        <v>2</v>
      </c>
      <c r="K27" t="s">
        <v>5</v>
      </c>
      <c r="L27">
        <v>3</v>
      </c>
      <c r="M27">
        <v>5</v>
      </c>
    </row>
    <row r="28" spans="2:13" x14ac:dyDescent="0.25">
      <c r="B28" t="s">
        <v>0</v>
      </c>
      <c r="C28">
        <v>5</v>
      </c>
      <c r="D28">
        <v>332</v>
      </c>
      <c r="E28">
        <v>112</v>
      </c>
      <c r="F28">
        <v>90</v>
      </c>
      <c r="G28">
        <v>0</v>
      </c>
      <c r="H28">
        <v>5.0588609236983997</v>
      </c>
      <c r="I28" t="s">
        <v>4</v>
      </c>
      <c r="J28" t="s">
        <v>2</v>
      </c>
      <c r="K28" t="s">
        <v>5</v>
      </c>
      <c r="L28">
        <v>3</v>
      </c>
      <c r="M28">
        <v>5</v>
      </c>
    </row>
    <row r="29" spans="2:13" x14ac:dyDescent="0.25">
      <c r="B29" t="s">
        <v>0</v>
      </c>
      <c r="C29">
        <v>5</v>
      </c>
      <c r="D29">
        <v>289</v>
      </c>
      <c r="E29">
        <v>83</v>
      </c>
      <c r="F29">
        <v>83</v>
      </c>
      <c r="G29">
        <v>0</v>
      </c>
      <c r="H29">
        <v>4.8685209580467896</v>
      </c>
      <c r="I29" t="s">
        <v>7</v>
      </c>
      <c r="J29" t="s">
        <v>2</v>
      </c>
      <c r="K29" t="s">
        <v>6</v>
      </c>
      <c r="L29">
        <v>3</v>
      </c>
      <c r="M29">
        <v>5</v>
      </c>
    </row>
    <row r="30" spans="2:13" x14ac:dyDescent="0.25">
      <c r="B30" t="s">
        <v>0</v>
      </c>
      <c r="C30">
        <v>5</v>
      </c>
      <c r="D30">
        <v>295</v>
      </c>
      <c r="E30">
        <v>80</v>
      </c>
      <c r="F30">
        <v>82</v>
      </c>
      <c r="G30">
        <v>0</v>
      </c>
      <c r="H30">
        <v>4.9506687342430098</v>
      </c>
      <c r="I30" t="s">
        <v>7</v>
      </c>
      <c r="J30" t="s">
        <v>2</v>
      </c>
      <c r="K30" t="s">
        <v>6</v>
      </c>
      <c r="L30">
        <v>3</v>
      </c>
      <c r="M30">
        <v>5</v>
      </c>
    </row>
    <row r="31" spans="2:13" x14ac:dyDescent="0.25">
      <c r="B31" t="s">
        <v>0</v>
      </c>
      <c r="C31">
        <v>5</v>
      </c>
      <c r="D31">
        <v>318</v>
      </c>
      <c r="E31">
        <v>86</v>
      </c>
      <c r="F31">
        <v>83</v>
      </c>
      <c r="G31">
        <v>0</v>
      </c>
      <c r="H31">
        <v>4.8185145335085799</v>
      </c>
      <c r="I31" t="s">
        <v>7</v>
      </c>
      <c r="J31" t="s">
        <v>2</v>
      </c>
      <c r="K31" t="s">
        <v>6</v>
      </c>
      <c r="L31">
        <v>3</v>
      </c>
      <c r="M31">
        <v>5</v>
      </c>
    </row>
    <row r="32" spans="2:13" x14ac:dyDescent="0.25">
      <c r="B32" t="s">
        <v>0</v>
      </c>
      <c r="C32">
        <v>5</v>
      </c>
      <c r="D32">
        <v>401</v>
      </c>
      <c r="E32">
        <v>93</v>
      </c>
      <c r="F32">
        <v>90</v>
      </c>
      <c r="G32">
        <v>0</v>
      </c>
      <c r="H32">
        <v>5.0475983631044201</v>
      </c>
      <c r="I32" t="s">
        <v>4</v>
      </c>
      <c r="J32" t="s">
        <v>2</v>
      </c>
      <c r="K32" t="s">
        <v>5</v>
      </c>
      <c r="L32">
        <v>3</v>
      </c>
      <c r="M32">
        <v>5</v>
      </c>
    </row>
    <row r="33" spans="2:13" x14ac:dyDescent="0.25">
      <c r="B33" t="s">
        <v>0</v>
      </c>
      <c r="C33">
        <v>5</v>
      </c>
      <c r="D33">
        <v>308</v>
      </c>
      <c r="E33">
        <v>111</v>
      </c>
      <c r="F33">
        <v>91</v>
      </c>
      <c r="G33">
        <v>0</v>
      </c>
      <c r="H33">
        <v>4.88962187492693</v>
      </c>
      <c r="I33" t="s">
        <v>4</v>
      </c>
      <c r="J33" t="s">
        <v>2</v>
      </c>
      <c r="K33" t="s">
        <v>6</v>
      </c>
      <c r="L33">
        <v>3</v>
      </c>
      <c r="M33">
        <v>5</v>
      </c>
    </row>
    <row r="34" spans="2:13" x14ac:dyDescent="0.25">
      <c r="B34" t="s">
        <v>0</v>
      </c>
      <c r="C34">
        <v>5</v>
      </c>
      <c r="D34">
        <v>395</v>
      </c>
      <c r="E34">
        <v>118</v>
      </c>
      <c r="F34">
        <v>91</v>
      </c>
      <c r="G34">
        <v>0</v>
      </c>
      <c r="H34">
        <v>5.0187223255865296</v>
      </c>
      <c r="I34" t="s">
        <v>4</v>
      </c>
      <c r="J34" t="s">
        <v>2</v>
      </c>
      <c r="K34" t="s">
        <v>5</v>
      </c>
      <c r="L34">
        <v>3</v>
      </c>
      <c r="M34">
        <v>5</v>
      </c>
    </row>
    <row r="35" spans="2:13" x14ac:dyDescent="0.25">
      <c r="B35" t="s">
        <v>0</v>
      </c>
      <c r="C35">
        <v>5</v>
      </c>
      <c r="D35">
        <v>376</v>
      </c>
      <c r="E35">
        <v>114</v>
      </c>
      <c r="F35">
        <v>102</v>
      </c>
      <c r="G35">
        <v>0</v>
      </c>
      <c r="H35">
        <v>5.1554702767430802</v>
      </c>
      <c r="I35" t="s">
        <v>4</v>
      </c>
      <c r="J35" t="s">
        <v>2</v>
      </c>
      <c r="K35" t="s">
        <v>5</v>
      </c>
      <c r="L35">
        <v>3</v>
      </c>
      <c r="M35">
        <v>5</v>
      </c>
    </row>
    <row r="36" spans="2:13" x14ac:dyDescent="0.25">
      <c r="B36" t="s">
        <v>0</v>
      </c>
      <c r="C36">
        <v>5</v>
      </c>
      <c r="D36">
        <v>304</v>
      </c>
      <c r="E36">
        <v>104</v>
      </c>
      <c r="F36">
        <v>88</v>
      </c>
      <c r="G36">
        <v>0</v>
      </c>
      <c r="H36">
        <v>5.7241515566180503</v>
      </c>
      <c r="I36" t="s">
        <v>4</v>
      </c>
      <c r="J36" t="s">
        <v>2</v>
      </c>
      <c r="K36" t="s">
        <v>5</v>
      </c>
      <c r="L36">
        <v>3</v>
      </c>
      <c r="M36">
        <v>5</v>
      </c>
    </row>
    <row r="37" spans="2:13" x14ac:dyDescent="0.25">
      <c r="B37" t="s">
        <v>0</v>
      </c>
      <c r="C37">
        <v>5</v>
      </c>
      <c r="D37">
        <v>370</v>
      </c>
      <c r="E37">
        <v>106</v>
      </c>
      <c r="F37">
        <v>98</v>
      </c>
      <c r="G37">
        <v>0</v>
      </c>
      <c r="H37">
        <v>5.6902153114035601</v>
      </c>
      <c r="I37" t="s">
        <v>4</v>
      </c>
      <c r="J37" t="s">
        <v>2</v>
      </c>
      <c r="K37" t="s">
        <v>5</v>
      </c>
      <c r="L37">
        <v>3</v>
      </c>
      <c r="M37">
        <v>5</v>
      </c>
    </row>
    <row r="38" spans="2:13" x14ac:dyDescent="0.25">
      <c r="B38" t="s">
        <v>0</v>
      </c>
      <c r="C38">
        <v>5</v>
      </c>
      <c r="D38">
        <v>364</v>
      </c>
      <c r="E38">
        <v>103</v>
      </c>
      <c r="F38">
        <v>98</v>
      </c>
      <c r="G38">
        <v>0</v>
      </c>
      <c r="H38">
        <v>5.6563489793698398</v>
      </c>
      <c r="I38" t="s">
        <v>4</v>
      </c>
      <c r="J38" t="s">
        <v>2</v>
      </c>
      <c r="K38" t="s">
        <v>5</v>
      </c>
      <c r="L38">
        <v>3</v>
      </c>
      <c r="M38">
        <v>5</v>
      </c>
    </row>
    <row r="39" spans="2:13" x14ac:dyDescent="0.25">
      <c r="B39" t="s">
        <v>0</v>
      </c>
      <c r="C39">
        <v>5</v>
      </c>
      <c r="D39">
        <v>351</v>
      </c>
      <c r="E39">
        <v>130</v>
      </c>
      <c r="F39">
        <v>117</v>
      </c>
      <c r="G39">
        <v>0</v>
      </c>
      <c r="H39">
        <v>5.4882610501522597</v>
      </c>
      <c r="I39" t="s">
        <v>4</v>
      </c>
      <c r="J39" t="s">
        <v>2</v>
      </c>
      <c r="K39" t="s">
        <v>5</v>
      </c>
      <c r="L39">
        <v>3</v>
      </c>
      <c r="M39">
        <v>5</v>
      </c>
    </row>
    <row r="40" spans="2:13" x14ac:dyDescent="0.25">
      <c r="B40" t="s">
        <v>0</v>
      </c>
      <c r="C40">
        <v>5</v>
      </c>
      <c r="D40">
        <v>412</v>
      </c>
      <c r="E40">
        <v>124</v>
      </c>
      <c r="F40">
        <v>117</v>
      </c>
      <c r="G40">
        <v>0</v>
      </c>
      <c r="H40">
        <v>5.4835439188604003</v>
      </c>
      <c r="I40" t="s">
        <v>4</v>
      </c>
      <c r="J40" t="s">
        <v>2</v>
      </c>
      <c r="K40" t="s">
        <v>5</v>
      </c>
      <c r="L40">
        <v>3</v>
      </c>
      <c r="M40">
        <v>5</v>
      </c>
    </row>
    <row r="41" spans="2:13" x14ac:dyDescent="0.25">
      <c r="B41" t="s">
        <v>8</v>
      </c>
      <c r="C41">
        <v>5</v>
      </c>
      <c r="D41">
        <v>508</v>
      </c>
      <c r="E41">
        <v>118</v>
      </c>
      <c r="F41">
        <v>98</v>
      </c>
      <c r="G41">
        <v>0</v>
      </c>
      <c r="H41">
        <v>5.8484346529015001</v>
      </c>
      <c r="I41" t="s">
        <v>9</v>
      </c>
      <c r="J41" t="s">
        <v>2</v>
      </c>
      <c r="K41" t="s">
        <v>5</v>
      </c>
      <c r="L41">
        <v>3</v>
      </c>
      <c r="M41">
        <v>1</v>
      </c>
    </row>
    <row r="42" spans="2:13" x14ac:dyDescent="0.25">
      <c r="B42" t="s">
        <v>0</v>
      </c>
      <c r="C42">
        <v>5</v>
      </c>
      <c r="D42">
        <v>332</v>
      </c>
      <c r="E42">
        <v>107</v>
      </c>
      <c r="F42">
        <v>93</v>
      </c>
      <c r="G42">
        <v>0</v>
      </c>
      <c r="H42">
        <v>5.6122368036010597</v>
      </c>
      <c r="I42" t="s">
        <v>4</v>
      </c>
      <c r="J42" t="s">
        <v>2</v>
      </c>
      <c r="K42" t="s">
        <v>5</v>
      </c>
      <c r="L42">
        <v>3</v>
      </c>
      <c r="M42">
        <v>5</v>
      </c>
    </row>
    <row r="43" spans="2:13" x14ac:dyDescent="0.25">
      <c r="B43" t="s">
        <v>0</v>
      </c>
      <c r="C43">
        <v>5</v>
      </c>
      <c r="D43">
        <v>254</v>
      </c>
      <c r="E43">
        <v>112</v>
      </c>
      <c r="F43">
        <v>111</v>
      </c>
      <c r="G43">
        <v>0</v>
      </c>
      <c r="H43">
        <v>5.2259748542880597</v>
      </c>
      <c r="I43" t="s">
        <v>4</v>
      </c>
      <c r="J43" t="s">
        <v>2</v>
      </c>
      <c r="K43" t="s">
        <v>5</v>
      </c>
      <c r="L43">
        <v>3</v>
      </c>
      <c r="M43">
        <v>5</v>
      </c>
    </row>
    <row r="44" spans="2:13" x14ac:dyDescent="0.25">
      <c r="B44" t="s">
        <v>0</v>
      </c>
      <c r="C44">
        <v>5</v>
      </c>
      <c r="D44">
        <v>274</v>
      </c>
      <c r="E44">
        <v>104</v>
      </c>
      <c r="F44">
        <v>104</v>
      </c>
      <c r="G44">
        <v>0</v>
      </c>
      <c r="H44">
        <v>5.3976355841405397</v>
      </c>
      <c r="I44" t="s">
        <v>4</v>
      </c>
      <c r="J44" t="s">
        <v>2</v>
      </c>
      <c r="K44" t="s">
        <v>5</v>
      </c>
      <c r="L44">
        <v>3</v>
      </c>
      <c r="M44">
        <v>5</v>
      </c>
    </row>
    <row r="45" spans="2:13" x14ac:dyDescent="0.25">
      <c r="B45" t="s">
        <v>0</v>
      </c>
      <c r="C45">
        <v>5</v>
      </c>
      <c r="D45">
        <v>319</v>
      </c>
      <c r="E45">
        <v>101</v>
      </c>
      <c r="F45">
        <v>96</v>
      </c>
      <c r="G45">
        <v>0</v>
      </c>
      <c r="H45">
        <v>5.5838381545405698</v>
      </c>
      <c r="I45" t="s">
        <v>4</v>
      </c>
      <c r="J45" t="s">
        <v>2</v>
      </c>
      <c r="K45" t="s">
        <v>5</v>
      </c>
      <c r="L45">
        <v>3</v>
      </c>
      <c r="M45">
        <v>5</v>
      </c>
    </row>
    <row r="46" spans="2:13" x14ac:dyDescent="0.25">
      <c r="B46" t="s">
        <v>8</v>
      </c>
      <c r="C46">
        <v>5</v>
      </c>
      <c r="D46">
        <v>427</v>
      </c>
      <c r="E46">
        <v>132</v>
      </c>
      <c r="F46">
        <v>117</v>
      </c>
      <c r="G46">
        <v>0</v>
      </c>
      <c r="H46">
        <v>5.6979138190382104</v>
      </c>
      <c r="I46" t="s">
        <v>10</v>
      </c>
      <c r="J46" t="s">
        <v>2</v>
      </c>
      <c r="K46" t="s">
        <v>5</v>
      </c>
      <c r="L46">
        <v>3</v>
      </c>
      <c r="M46">
        <v>1</v>
      </c>
    </row>
    <row r="47" spans="2:13" x14ac:dyDescent="0.25">
      <c r="B47" t="s">
        <v>0</v>
      </c>
      <c r="C47">
        <v>5</v>
      </c>
      <c r="D47">
        <v>333</v>
      </c>
      <c r="E47">
        <v>114</v>
      </c>
      <c r="F47">
        <v>110</v>
      </c>
      <c r="G47">
        <v>0</v>
      </c>
      <c r="H47">
        <v>5.3634355533296203</v>
      </c>
      <c r="I47" t="s">
        <v>4</v>
      </c>
      <c r="J47" t="s">
        <v>2</v>
      </c>
      <c r="K47" t="s">
        <v>5</v>
      </c>
      <c r="L47">
        <v>3</v>
      </c>
      <c r="M47">
        <v>5</v>
      </c>
    </row>
    <row r="48" spans="2:13" x14ac:dyDescent="0.25">
      <c r="B48" t="s">
        <v>8</v>
      </c>
      <c r="C48">
        <v>5</v>
      </c>
      <c r="D48">
        <v>497</v>
      </c>
      <c r="E48">
        <v>118</v>
      </c>
      <c r="F48">
        <v>100</v>
      </c>
      <c r="G48">
        <v>0</v>
      </c>
      <c r="H48">
        <v>5.7230611875400301</v>
      </c>
      <c r="I48" t="s">
        <v>9</v>
      </c>
      <c r="J48" t="s">
        <v>2</v>
      </c>
      <c r="K48" t="s">
        <v>5</v>
      </c>
      <c r="L48">
        <v>3</v>
      </c>
      <c r="M48">
        <v>1</v>
      </c>
    </row>
    <row r="49" spans="2:13" x14ac:dyDescent="0.25">
      <c r="B49" t="s">
        <v>8</v>
      </c>
      <c r="C49">
        <v>5</v>
      </c>
      <c r="D49">
        <v>537</v>
      </c>
      <c r="E49">
        <v>111</v>
      </c>
      <c r="F49">
        <v>97</v>
      </c>
      <c r="G49">
        <v>0</v>
      </c>
      <c r="H49">
        <v>5.8236077731117799</v>
      </c>
      <c r="I49" t="s">
        <v>9</v>
      </c>
      <c r="J49" t="s">
        <v>2</v>
      </c>
      <c r="K49" t="s">
        <v>5</v>
      </c>
      <c r="L49">
        <v>3</v>
      </c>
      <c r="M49">
        <v>1</v>
      </c>
    </row>
    <row r="50" spans="2:13" x14ac:dyDescent="0.25">
      <c r="B50" t="s">
        <v>0</v>
      </c>
      <c r="C50">
        <v>5</v>
      </c>
      <c r="D50">
        <v>191</v>
      </c>
      <c r="E50">
        <v>104</v>
      </c>
      <c r="F50">
        <v>103</v>
      </c>
      <c r="G50">
        <v>0</v>
      </c>
      <c r="H50">
        <v>5.0340421948623497</v>
      </c>
      <c r="I50" t="s">
        <v>4</v>
      </c>
      <c r="J50" t="s">
        <v>2</v>
      </c>
      <c r="K50" t="s">
        <v>5</v>
      </c>
      <c r="L50">
        <v>3</v>
      </c>
      <c r="M50">
        <v>5</v>
      </c>
    </row>
    <row r="51" spans="2:13" x14ac:dyDescent="0.25">
      <c r="B51" t="s">
        <v>0</v>
      </c>
      <c r="C51">
        <v>5</v>
      </c>
      <c r="D51">
        <v>269</v>
      </c>
      <c r="E51">
        <v>116</v>
      </c>
      <c r="F51">
        <v>108</v>
      </c>
      <c r="G51">
        <v>0</v>
      </c>
      <c r="H51">
        <v>5.4037291697992398</v>
      </c>
      <c r="I51" t="s">
        <v>4</v>
      </c>
      <c r="J51" t="s">
        <v>2</v>
      </c>
      <c r="K51" t="s">
        <v>5</v>
      </c>
      <c r="L51">
        <v>3</v>
      </c>
      <c r="M51">
        <v>5</v>
      </c>
    </row>
    <row r="52" spans="2:13" x14ac:dyDescent="0.25">
      <c r="B52" t="s">
        <v>0</v>
      </c>
      <c r="C52">
        <v>5</v>
      </c>
      <c r="D52">
        <v>320</v>
      </c>
      <c r="E52">
        <v>107</v>
      </c>
      <c r="F52">
        <v>94</v>
      </c>
      <c r="G52">
        <v>0</v>
      </c>
      <c r="H52">
        <v>5.5487972662343203</v>
      </c>
      <c r="I52" t="s">
        <v>4</v>
      </c>
      <c r="J52" t="s">
        <v>2</v>
      </c>
      <c r="K52" t="s">
        <v>5</v>
      </c>
      <c r="L52">
        <v>3</v>
      </c>
      <c r="M52">
        <v>5</v>
      </c>
    </row>
    <row r="53" spans="2:13" x14ac:dyDescent="0.25">
      <c r="B53" t="s">
        <v>0</v>
      </c>
      <c r="C53">
        <v>5</v>
      </c>
      <c r="D53">
        <v>263</v>
      </c>
      <c r="E53">
        <v>109</v>
      </c>
      <c r="F53">
        <v>93</v>
      </c>
      <c r="G53">
        <v>0</v>
      </c>
      <c r="H53">
        <v>5.5532157922539698</v>
      </c>
      <c r="I53" t="s">
        <v>4</v>
      </c>
      <c r="J53" t="s">
        <v>2</v>
      </c>
      <c r="K53" t="s">
        <v>5</v>
      </c>
      <c r="L53">
        <v>3</v>
      </c>
      <c r="M53">
        <v>5</v>
      </c>
    </row>
    <row r="54" spans="2:13" x14ac:dyDescent="0.25">
      <c r="B54" t="s">
        <v>0</v>
      </c>
      <c r="C54">
        <v>5</v>
      </c>
      <c r="D54">
        <v>359</v>
      </c>
      <c r="E54">
        <v>131</v>
      </c>
      <c r="F54">
        <v>128</v>
      </c>
      <c r="G54">
        <v>0</v>
      </c>
      <c r="H54">
        <v>5.4635203605243596</v>
      </c>
      <c r="I54" t="s">
        <v>4</v>
      </c>
      <c r="J54" t="s">
        <v>2</v>
      </c>
      <c r="K54" t="s">
        <v>5</v>
      </c>
      <c r="L54">
        <v>3</v>
      </c>
      <c r="M54">
        <v>5</v>
      </c>
    </row>
    <row r="55" spans="2:13" x14ac:dyDescent="0.25">
      <c r="B55" t="s">
        <v>0</v>
      </c>
      <c r="C55">
        <v>5</v>
      </c>
      <c r="D55">
        <v>416</v>
      </c>
      <c r="E55">
        <v>116</v>
      </c>
      <c r="F55">
        <v>102</v>
      </c>
      <c r="G55">
        <v>0</v>
      </c>
      <c r="H55">
        <v>5.5550634167561501</v>
      </c>
      <c r="I55" t="s">
        <v>4</v>
      </c>
      <c r="J55" t="s">
        <v>2</v>
      </c>
      <c r="K55" t="s">
        <v>5</v>
      </c>
      <c r="L55">
        <v>3</v>
      </c>
      <c r="M55">
        <v>5</v>
      </c>
    </row>
    <row r="56" spans="2:13" x14ac:dyDescent="0.25">
      <c r="B56" t="s">
        <v>0</v>
      </c>
      <c r="C56">
        <v>5</v>
      </c>
      <c r="D56">
        <v>410</v>
      </c>
      <c r="E56">
        <v>102</v>
      </c>
      <c r="F56">
        <v>98</v>
      </c>
      <c r="G56">
        <v>0</v>
      </c>
      <c r="H56">
        <v>5.75764264449887</v>
      </c>
      <c r="I56" t="s">
        <v>4</v>
      </c>
      <c r="J56" t="s">
        <v>2</v>
      </c>
      <c r="K56" t="s">
        <v>5</v>
      </c>
      <c r="L56">
        <v>3</v>
      </c>
      <c r="M56">
        <v>5</v>
      </c>
    </row>
    <row r="57" spans="2:13" x14ac:dyDescent="0.25">
      <c r="B57" t="s">
        <v>0</v>
      </c>
      <c r="C57">
        <v>1</v>
      </c>
      <c r="D57">
        <v>1131</v>
      </c>
      <c r="E57">
        <v>96</v>
      </c>
      <c r="F57">
        <v>64</v>
      </c>
      <c r="G57">
        <v>0</v>
      </c>
      <c r="H57">
        <v>7.05597064053803</v>
      </c>
      <c r="I57" t="s">
        <v>11</v>
      </c>
      <c r="J57" t="s">
        <v>2</v>
      </c>
      <c r="K57" t="s">
        <v>12</v>
      </c>
      <c r="L57">
        <v>3</v>
      </c>
      <c r="M57">
        <v>1</v>
      </c>
    </row>
    <row r="58" spans="2:13" x14ac:dyDescent="0.25">
      <c r="B58" t="s">
        <v>0</v>
      </c>
      <c r="C58">
        <v>1</v>
      </c>
      <c r="D58">
        <v>981</v>
      </c>
      <c r="E58">
        <v>83</v>
      </c>
      <c r="F58">
        <v>67</v>
      </c>
      <c r="G58">
        <v>0</v>
      </c>
      <c r="H58">
        <v>6.8607536377294398</v>
      </c>
      <c r="I58" t="s">
        <v>11</v>
      </c>
      <c r="J58" t="s">
        <v>2</v>
      </c>
      <c r="K58" t="s">
        <v>12</v>
      </c>
      <c r="L58">
        <v>3</v>
      </c>
      <c r="M58">
        <v>1</v>
      </c>
    </row>
    <row r="59" spans="2:13" x14ac:dyDescent="0.25">
      <c r="B59" t="s">
        <v>0</v>
      </c>
      <c r="C59">
        <v>1</v>
      </c>
      <c r="D59">
        <v>673</v>
      </c>
      <c r="E59">
        <v>81</v>
      </c>
      <c r="F59">
        <v>62</v>
      </c>
      <c r="G59">
        <v>0</v>
      </c>
      <c r="H59">
        <v>7.0284593798452102</v>
      </c>
      <c r="I59" t="s">
        <v>13</v>
      </c>
      <c r="J59" t="s">
        <v>2</v>
      </c>
      <c r="K59" t="s">
        <v>12</v>
      </c>
      <c r="L59">
        <v>3</v>
      </c>
      <c r="M59">
        <v>1</v>
      </c>
    </row>
    <row r="60" spans="2:13" x14ac:dyDescent="0.25">
      <c r="B60" t="s">
        <v>0</v>
      </c>
      <c r="C60">
        <v>1</v>
      </c>
      <c r="D60">
        <v>827</v>
      </c>
      <c r="E60">
        <v>98</v>
      </c>
      <c r="F60">
        <v>66</v>
      </c>
      <c r="G60">
        <v>0</v>
      </c>
      <c r="H60">
        <v>6.8555298781142699</v>
      </c>
      <c r="I60" t="s">
        <v>11</v>
      </c>
      <c r="J60" t="s">
        <v>2</v>
      </c>
      <c r="K60" t="s">
        <v>12</v>
      </c>
      <c r="L60">
        <v>3</v>
      </c>
      <c r="M60">
        <v>1</v>
      </c>
    </row>
    <row r="61" spans="2:13" x14ac:dyDescent="0.25">
      <c r="B61" t="s">
        <v>0</v>
      </c>
      <c r="C61">
        <v>1</v>
      </c>
      <c r="D61">
        <v>643</v>
      </c>
      <c r="E61">
        <v>123</v>
      </c>
      <c r="F61">
        <v>92</v>
      </c>
      <c r="G61">
        <v>0</v>
      </c>
      <c r="H61">
        <v>6.6962097004536396</v>
      </c>
      <c r="I61" t="s">
        <v>9</v>
      </c>
      <c r="J61" t="s">
        <v>2</v>
      </c>
      <c r="K61" t="s">
        <v>12</v>
      </c>
      <c r="L61">
        <v>3</v>
      </c>
      <c r="M61">
        <v>1</v>
      </c>
    </row>
    <row r="62" spans="2:13" x14ac:dyDescent="0.25">
      <c r="B62" t="s">
        <v>0</v>
      </c>
      <c r="C62">
        <v>1</v>
      </c>
      <c r="D62">
        <v>455</v>
      </c>
      <c r="E62">
        <v>128</v>
      </c>
      <c r="F62">
        <v>102</v>
      </c>
      <c r="G62">
        <v>0</v>
      </c>
      <c r="H62">
        <v>6.2330405918929497</v>
      </c>
      <c r="I62" t="s">
        <v>10</v>
      </c>
      <c r="J62" t="s">
        <v>2</v>
      </c>
      <c r="K62" t="s">
        <v>14</v>
      </c>
      <c r="L62">
        <v>3</v>
      </c>
      <c r="M62">
        <v>1</v>
      </c>
    </row>
    <row r="63" spans="2:13" x14ac:dyDescent="0.25">
      <c r="B63" t="s">
        <v>0</v>
      </c>
      <c r="C63">
        <v>1</v>
      </c>
      <c r="D63">
        <v>518</v>
      </c>
      <c r="E63">
        <v>126</v>
      </c>
      <c r="F63">
        <v>120</v>
      </c>
      <c r="G63">
        <v>0</v>
      </c>
      <c r="H63">
        <v>6.1428838811540603</v>
      </c>
      <c r="I63" t="s">
        <v>9</v>
      </c>
      <c r="J63" t="s">
        <v>2</v>
      </c>
      <c r="K63" t="s">
        <v>14</v>
      </c>
      <c r="L63">
        <v>3</v>
      </c>
      <c r="M63">
        <v>1</v>
      </c>
    </row>
    <row r="64" spans="2:13" x14ac:dyDescent="0.25">
      <c r="B64" t="s">
        <v>0</v>
      </c>
      <c r="C64">
        <v>1</v>
      </c>
      <c r="D64">
        <v>494</v>
      </c>
      <c r="E64">
        <v>132</v>
      </c>
      <c r="F64">
        <v>118</v>
      </c>
      <c r="G64">
        <v>0</v>
      </c>
      <c r="H64">
        <v>6.01425726901953</v>
      </c>
      <c r="I64" t="s">
        <v>9</v>
      </c>
      <c r="J64" t="s">
        <v>2</v>
      </c>
      <c r="K64" t="s">
        <v>14</v>
      </c>
      <c r="L64">
        <v>3</v>
      </c>
      <c r="M64">
        <v>1</v>
      </c>
    </row>
    <row r="65" spans="2:13" x14ac:dyDescent="0.25">
      <c r="B65" t="s">
        <v>0</v>
      </c>
      <c r="C65">
        <v>1</v>
      </c>
      <c r="D65">
        <v>528</v>
      </c>
      <c r="E65">
        <v>138</v>
      </c>
      <c r="F65">
        <v>101</v>
      </c>
      <c r="G65">
        <v>0</v>
      </c>
      <c r="H65">
        <v>6.0519417222829901</v>
      </c>
      <c r="I65" t="s">
        <v>9</v>
      </c>
      <c r="J65" t="s">
        <v>2</v>
      </c>
      <c r="K65" t="s">
        <v>14</v>
      </c>
      <c r="L65">
        <v>3</v>
      </c>
      <c r="M65">
        <v>1</v>
      </c>
    </row>
    <row r="66" spans="2:13" x14ac:dyDescent="0.25">
      <c r="B66" t="s">
        <v>0</v>
      </c>
      <c r="C66">
        <v>1</v>
      </c>
      <c r="D66">
        <v>592</v>
      </c>
      <c r="E66">
        <v>102</v>
      </c>
      <c r="F66">
        <v>91</v>
      </c>
      <c r="G66">
        <v>0</v>
      </c>
      <c r="H66">
        <v>6.1123785085152802</v>
      </c>
      <c r="I66" t="s">
        <v>15</v>
      </c>
      <c r="J66" t="s">
        <v>2</v>
      </c>
      <c r="K66" t="s">
        <v>14</v>
      </c>
      <c r="L66">
        <v>3</v>
      </c>
      <c r="M66">
        <v>1</v>
      </c>
    </row>
    <row r="67" spans="2:13" x14ac:dyDescent="0.25">
      <c r="B67" t="s">
        <v>0</v>
      </c>
      <c r="C67">
        <v>1</v>
      </c>
      <c r="D67">
        <v>816</v>
      </c>
      <c r="E67">
        <v>92</v>
      </c>
      <c r="F67">
        <v>78</v>
      </c>
      <c r="G67">
        <v>0</v>
      </c>
      <c r="H67">
        <v>6.3154187780703097</v>
      </c>
      <c r="I67" t="s">
        <v>11</v>
      </c>
      <c r="J67" t="s">
        <v>2</v>
      </c>
      <c r="K67" t="s">
        <v>14</v>
      </c>
      <c r="L67">
        <v>3</v>
      </c>
      <c r="M67">
        <v>1</v>
      </c>
    </row>
    <row r="68" spans="2:13" x14ac:dyDescent="0.25">
      <c r="B68" t="s">
        <v>0</v>
      </c>
      <c r="C68">
        <v>1</v>
      </c>
      <c r="D68">
        <v>1081</v>
      </c>
      <c r="E68">
        <v>87</v>
      </c>
      <c r="F68">
        <v>62</v>
      </c>
      <c r="G68">
        <v>0</v>
      </c>
      <c r="H68">
        <v>6.7470137385947702</v>
      </c>
      <c r="I68" t="s">
        <v>11</v>
      </c>
      <c r="J68" t="s">
        <v>2</v>
      </c>
      <c r="K68" t="s">
        <v>12</v>
      </c>
      <c r="L68">
        <v>3</v>
      </c>
      <c r="M68">
        <v>1</v>
      </c>
    </row>
    <row r="69" spans="2:13" x14ac:dyDescent="0.25">
      <c r="B69" t="s">
        <v>0</v>
      </c>
      <c r="C69">
        <v>1</v>
      </c>
      <c r="D69">
        <v>849</v>
      </c>
      <c r="E69">
        <v>87</v>
      </c>
      <c r="F69">
        <v>65</v>
      </c>
      <c r="G69">
        <v>0</v>
      </c>
      <c r="H69">
        <v>6.2377686669637802</v>
      </c>
      <c r="I69" t="s">
        <v>11</v>
      </c>
      <c r="J69" t="s">
        <v>2</v>
      </c>
      <c r="K69" t="s">
        <v>14</v>
      </c>
      <c r="L69">
        <v>3</v>
      </c>
      <c r="M69">
        <v>1</v>
      </c>
    </row>
    <row r="70" spans="2:13" x14ac:dyDescent="0.25">
      <c r="B70" t="s">
        <v>0</v>
      </c>
      <c r="C70">
        <v>1</v>
      </c>
      <c r="D70">
        <v>781</v>
      </c>
      <c r="E70">
        <v>82</v>
      </c>
      <c r="F70">
        <v>61</v>
      </c>
      <c r="G70">
        <v>0</v>
      </c>
      <c r="H70">
        <v>5.8744739402447301</v>
      </c>
      <c r="I70" t="s">
        <v>11</v>
      </c>
      <c r="J70" t="s">
        <v>2</v>
      </c>
      <c r="K70" t="s">
        <v>5</v>
      </c>
      <c r="L70">
        <v>3</v>
      </c>
      <c r="M70">
        <v>1</v>
      </c>
    </row>
    <row r="71" spans="2:13" x14ac:dyDescent="0.25">
      <c r="B71" t="s">
        <v>0</v>
      </c>
      <c r="C71">
        <v>1</v>
      </c>
      <c r="D71">
        <v>1006</v>
      </c>
      <c r="E71">
        <v>91</v>
      </c>
      <c r="F71">
        <v>74</v>
      </c>
      <c r="G71">
        <v>0</v>
      </c>
      <c r="H71">
        <v>6.3306809485640798</v>
      </c>
      <c r="I71" t="s">
        <v>11</v>
      </c>
      <c r="J71" t="s">
        <v>2</v>
      </c>
      <c r="K71" t="s">
        <v>14</v>
      </c>
      <c r="L71">
        <v>3</v>
      </c>
      <c r="M71">
        <v>1</v>
      </c>
    </row>
    <row r="72" spans="2:13" x14ac:dyDescent="0.25">
      <c r="B72" t="s">
        <v>0</v>
      </c>
      <c r="C72">
        <v>1</v>
      </c>
      <c r="D72">
        <v>705</v>
      </c>
      <c r="E72">
        <v>103</v>
      </c>
      <c r="F72">
        <v>82</v>
      </c>
      <c r="G72">
        <v>0</v>
      </c>
      <c r="H72">
        <v>6.0831784404189602</v>
      </c>
      <c r="I72" t="s">
        <v>9</v>
      </c>
      <c r="J72" t="s">
        <v>2</v>
      </c>
      <c r="K72" t="s">
        <v>14</v>
      </c>
      <c r="L72">
        <v>3</v>
      </c>
      <c r="M72">
        <v>1</v>
      </c>
    </row>
    <row r="73" spans="2:13" x14ac:dyDescent="0.25">
      <c r="B73" t="s">
        <v>0</v>
      </c>
      <c r="C73">
        <v>1</v>
      </c>
      <c r="D73">
        <v>700</v>
      </c>
      <c r="E73">
        <v>109</v>
      </c>
      <c r="F73">
        <v>104</v>
      </c>
      <c r="G73">
        <v>0</v>
      </c>
      <c r="H73">
        <v>5.9422808441327204</v>
      </c>
      <c r="I73" t="s">
        <v>9</v>
      </c>
      <c r="J73" t="s">
        <v>2</v>
      </c>
      <c r="K73" t="s">
        <v>5</v>
      </c>
      <c r="L73">
        <v>3</v>
      </c>
      <c r="M73">
        <v>1</v>
      </c>
    </row>
    <row r="74" spans="2:13" x14ac:dyDescent="0.25">
      <c r="B74" t="s">
        <v>0</v>
      </c>
      <c r="C74">
        <v>1</v>
      </c>
      <c r="D74">
        <v>805</v>
      </c>
      <c r="E74">
        <v>128</v>
      </c>
      <c r="F74">
        <v>97</v>
      </c>
      <c r="G74">
        <v>0</v>
      </c>
      <c r="H74">
        <v>5.6655285482151996</v>
      </c>
      <c r="I74" t="s">
        <v>11</v>
      </c>
      <c r="J74" t="s">
        <v>2</v>
      </c>
      <c r="K74" t="s">
        <v>5</v>
      </c>
      <c r="L74">
        <v>3</v>
      </c>
      <c r="M74">
        <v>1</v>
      </c>
    </row>
    <row r="75" spans="2:13" x14ac:dyDescent="0.25">
      <c r="B75" t="s">
        <v>0</v>
      </c>
      <c r="C75">
        <v>1</v>
      </c>
      <c r="D75">
        <v>875</v>
      </c>
      <c r="E75">
        <v>136</v>
      </c>
      <c r="F75">
        <v>119</v>
      </c>
      <c r="G75">
        <v>0</v>
      </c>
      <c r="H75">
        <v>5.8901096757335702</v>
      </c>
      <c r="I75" t="s">
        <v>11</v>
      </c>
      <c r="J75" t="s">
        <v>2</v>
      </c>
      <c r="K75" t="s">
        <v>5</v>
      </c>
      <c r="L75">
        <v>3</v>
      </c>
      <c r="M75">
        <v>1</v>
      </c>
    </row>
    <row r="76" spans="2:13" x14ac:dyDescent="0.25">
      <c r="B76" t="s">
        <v>0</v>
      </c>
      <c r="C76">
        <v>1</v>
      </c>
      <c r="D76">
        <v>704</v>
      </c>
      <c r="E76">
        <v>108</v>
      </c>
      <c r="F76">
        <v>87</v>
      </c>
      <c r="G76">
        <v>0</v>
      </c>
      <c r="H76">
        <v>5.4464062709904804</v>
      </c>
      <c r="I76" t="s">
        <v>9</v>
      </c>
      <c r="J76" t="s">
        <v>2</v>
      </c>
      <c r="K76" t="s">
        <v>5</v>
      </c>
      <c r="L76">
        <v>3</v>
      </c>
      <c r="M76">
        <v>1</v>
      </c>
    </row>
    <row r="77" spans="2:13" x14ac:dyDescent="0.25">
      <c r="B77" t="s">
        <v>0</v>
      </c>
      <c r="C77">
        <v>1</v>
      </c>
      <c r="D77">
        <v>715</v>
      </c>
      <c r="E77">
        <v>87</v>
      </c>
      <c r="F77">
        <v>67</v>
      </c>
      <c r="G77">
        <v>0</v>
      </c>
      <c r="H77">
        <v>5.6107128211931201</v>
      </c>
      <c r="I77" t="s">
        <v>13</v>
      </c>
      <c r="J77" t="s">
        <v>2</v>
      </c>
      <c r="K77" t="s">
        <v>5</v>
      </c>
      <c r="L77">
        <v>3</v>
      </c>
      <c r="M77">
        <v>1</v>
      </c>
    </row>
    <row r="78" spans="2:13" x14ac:dyDescent="0.25">
      <c r="B78" t="s">
        <v>0</v>
      </c>
      <c r="C78">
        <v>2</v>
      </c>
      <c r="D78">
        <v>230</v>
      </c>
      <c r="E78">
        <v>227</v>
      </c>
      <c r="F78">
        <v>254</v>
      </c>
      <c r="G78">
        <v>1</v>
      </c>
      <c r="H78">
        <v>4.1548993116410902</v>
      </c>
      <c r="I78" t="s">
        <v>16</v>
      </c>
      <c r="J78" t="s">
        <v>17</v>
      </c>
      <c r="K78" t="s">
        <v>3</v>
      </c>
      <c r="L78">
        <v>3</v>
      </c>
      <c r="M78">
        <v>2</v>
      </c>
    </row>
    <row r="79" spans="2:13" x14ac:dyDescent="0.25">
      <c r="B79" t="s">
        <v>0</v>
      </c>
      <c r="C79">
        <v>2</v>
      </c>
      <c r="D79">
        <v>219</v>
      </c>
      <c r="E79">
        <v>226</v>
      </c>
      <c r="F79">
        <v>240</v>
      </c>
      <c r="G79">
        <v>1</v>
      </c>
      <c r="H79">
        <v>4.1400614171283099</v>
      </c>
      <c r="I79" t="s">
        <v>16</v>
      </c>
      <c r="J79" t="s">
        <v>17</v>
      </c>
      <c r="K79" t="s">
        <v>3</v>
      </c>
      <c r="L79">
        <v>3</v>
      </c>
      <c r="M79">
        <v>2</v>
      </c>
    </row>
    <row r="80" spans="2:13" x14ac:dyDescent="0.25">
      <c r="B80" t="s">
        <v>8</v>
      </c>
      <c r="C80">
        <v>2</v>
      </c>
      <c r="D80">
        <v>227</v>
      </c>
      <c r="E80">
        <v>203</v>
      </c>
      <c r="F80">
        <v>216</v>
      </c>
      <c r="G80">
        <v>0</v>
      </c>
      <c r="H80">
        <v>4.23357811845118</v>
      </c>
      <c r="I80" t="s">
        <v>4</v>
      </c>
      <c r="J80" t="s">
        <v>2</v>
      </c>
      <c r="K80" t="s">
        <v>3</v>
      </c>
      <c r="L80">
        <v>3</v>
      </c>
      <c r="M80">
        <v>5</v>
      </c>
    </row>
    <row r="81" spans="2:13" x14ac:dyDescent="0.25">
      <c r="B81" t="s">
        <v>0</v>
      </c>
      <c r="C81">
        <v>2</v>
      </c>
      <c r="D81">
        <v>228</v>
      </c>
      <c r="E81">
        <v>246</v>
      </c>
      <c r="F81">
        <v>246</v>
      </c>
      <c r="G81">
        <v>1</v>
      </c>
      <c r="H81">
        <v>4.3487209219709397</v>
      </c>
      <c r="I81" t="s">
        <v>16</v>
      </c>
      <c r="J81" t="s">
        <v>17</v>
      </c>
      <c r="K81" t="s">
        <v>3</v>
      </c>
      <c r="L81">
        <v>3</v>
      </c>
      <c r="M81">
        <v>2</v>
      </c>
    </row>
    <row r="82" spans="2:13" x14ac:dyDescent="0.25">
      <c r="B82" t="s">
        <v>0</v>
      </c>
      <c r="C82">
        <v>2</v>
      </c>
      <c r="D82">
        <v>169</v>
      </c>
      <c r="E82">
        <v>161</v>
      </c>
      <c r="F82">
        <v>145</v>
      </c>
      <c r="G82">
        <v>1</v>
      </c>
      <c r="H82">
        <v>3.8052704701760902</v>
      </c>
      <c r="I82" t="s">
        <v>16</v>
      </c>
      <c r="J82" t="s">
        <v>17</v>
      </c>
      <c r="K82" t="s">
        <v>3</v>
      </c>
      <c r="L82">
        <v>3</v>
      </c>
      <c r="M82">
        <v>2</v>
      </c>
    </row>
    <row r="83" spans="2:13" x14ac:dyDescent="0.25">
      <c r="B83" t="s">
        <v>0</v>
      </c>
      <c r="C83">
        <v>2</v>
      </c>
      <c r="D83">
        <v>210</v>
      </c>
      <c r="E83">
        <v>179</v>
      </c>
      <c r="F83">
        <v>160</v>
      </c>
      <c r="G83">
        <v>0</v>
      </c>
      <c r="H83">
        <v>3.9892351022717998</v>
      </c>
      <c r="I83" t="s">
        <v>18</v>
      </c>
      <c r="J83" t="s">
        <v>2</v>
      </c>
      <c r="K83" t="s">
        <v>3</v>
      </c>
      <c r="L83">
        <v>2</v>
      </c>
      <c r="M83">
        <v>2</v>
      </c>
    </row>
    <row r="84" spans="2:13" x14ac:dyDescent="0.25">
      <c r="B84" t="s">
        <v>0</v>
      </c>
      <c r="C84">
        <v>2</v>
      </c>
      <c r="D84">
        <v>211</v>
      </c>
      <c r="E84">
        <v>204</v>
      </c>
      <c r="F84">
        <v>180</v>
      </c>
      <c r="G84">
        <v>0</v>
      </c>
      <c r="H84">
        <v>3.9125658006452602</v>
      </c>
      <c r="I84" t="s">
        <v>18</v>
      </c>
      <c r="J84" t="s">
        <v>2</v>
      </c>
      <c r="K84" t="s">
        <v>3</v>
      </c>
      <c r="L84">
        <v>2</v>
      </c>
      <c r="M84">
        <v>2</v>
      </c>
    </row>
    <row r="85" spans="2:13" x14ac:dyDescent="0.25">
      <c r="B85" t="s">
        <v>0</v>
      </c>
      <c r="C85">
        <v>2</v>
      </c>
      <c r="D85">
        <v>210</v>
      </c>
      <c r="E85">
        <v>219</v>
      </c>
      <c r="F85">
        <v>188</v>
      </c>
      <c r="G85">
        <v>1</v>
      </c>
      <c r="H85">
        <v>4.0515526801801496</v>
      </c>
      <c r="I85" t="s">
        <v>4</v>
      </c>
      <c r="J85" t="s">
        <v>17</v>
      </c>
      <c r="K85" t="s">
        <v>3</v>
      </c>
      <c r="L85">
        <v>3</v>
      </c>
      <c r="M85">
        <v>2</v>
      </c>
    </row>
    <row r="86" spans="2:13" x14ac:dyDescent="0.25">
      <c r="B86" t="s">
        <v>8</v>
      </c>
      <c r="C86">
        <v>2</v>
      </c>
      <c r="D86">
        <v>182</v>
      </c>
      <c r="E86">
        <v>189</v>
      </c>
      <c r="F86">
        <v>170</v>
      </c>
      <c r="G86">
        <v>0</v>
      </c>
      <c r="H86">
        <v>3.9841025637290501</v>
      </c>
      <c r="I86" t="s">
        <v>4</v>
      </c>
      <c r="J86" t="s">
        <v>2</v>
      </c>
      <c r="K86" t="s">
        <v>3</v>
      </c>
      <c r="L86">
        <v>3</v>
      </c>
      <c r="M86">
        <v>5</v>
      </c>
    </row>
    <row r="87" spans="2:13" x14ac:dyDescent="0.25">
      <c r="B87" t="s">
        <v>0</v>
      </c>
      <c r="C87">
        <v>2</v>
      </c>
      <c r="D87">
        <v>156</v>
      </c>
      <c r="E87">
        <v>163</v>
      </c>
      <c r="F87">
        <v>163</v>
      </c>
      <c r="G87">
        <v>0</v>
      </c>
      <c r="H87">
        <v>4.2255195325094803</v>
      </c>
      <c r="I87" t="s">
        <v>16</v>
      </c>
      <c r="J87" t="s">
        <v>2</v>
      </c>
      <c r="K87" t="s">
        <v>3</v>
      </c>
      <c r="L87">
        <v>2</v>
      </c>
      <c r="M87">
        <v>2</v>
      </c>
    </row>
    <row r="88" spans="2:13" x14ac:dyDescent="0.25">
      <c r="B88" t="s">
        <v>0</v>
      </c>
      <c r="C88">
        <v>2</v>
      </c>
      <c r="D88">
        <v>185</v>
      </c>
      <c r="E88">
        <v>202</v>
      </c>
      <c r="F88">
        <v>180</v>
      </c>
      <c r="G88">
        <v>1</v>
      </c>
      <c r="H88">
        <v>3.8818053795374801</v>
      </c>
      <c r="I88" t="s">
        <v>4</v>
      </c>
      <c r="J88" t="s">
        <v>17</v>
      </c>
      <c r="K88" t="s">
        <v>3</v>
      </c>
      <c r="L88">
        <v>3</v>
      </c>
      <c r="M88">
        <v>2</v>
      </c>
    </row>
    <row r="89" spans="2:13" x14ac:dyDescent="0.25">
      <c r="B89" t="s">
        <v>0</v>
      </c>
      <c r="C89">
        <v>2</v>
      </c>
      <c r="D89">
        <v>470</v>
      </c>
      <c r="E89">
        <v>460</v>
      </c>
      <c r="F89">
        <v>433</v>
      </c>
      <c r="G89">
        <v>1</v>
      </c>
      <c r="H89">
        <v>3.6293338932947998</v>
      </c>
      <c r="I89" t="s">
        <v>19</v>
      </c>
      <c r="J89" t="s">
        <v>17</v>
      </c>
      <c r="K89" t="s">
        <v>3</v>
      </c>
      <c r="L89">
        <v>2</v>
      </c>
      <c r="M89">
        <v>2</v>
      </c>
    </row>
    <row r="90" spans="2:13" x14ac:dyDescent="0.25">
      <c r="B90" t="s">
        <v>0</v>
      </c>
      <c r="C90">
        <v>2</v>
      </c>
      <c r="D90">
        <v>389</v>
      </c>
      <c r="E90">
        <v>394</v>
      </c>
      <c r="F90">
        <v>305</v>
      </c>
      <c r="G90">
        <v>0</v>
      </c>
      <c r="H90">
        <v>3.63371064573488</v>
      </c>
      <c r="I90" t="s">
        <v>16</v>
      </c>
      <c r="J90" t="s">
        <v>2</v>
      </c>
      <c r="K90" t="s">
        <v>3</v>
      </c>
      <c r="L90">
        <v>2</v>
      </c>
      <c r="M90">
        <v>2</v>
      </c>
    </row>
    <row r="91" spans="2:13" x14ac:dyDescent="0.25">
      <c r="B91" t="s">
        <v>0</v>
      </c>
      <c r="C91">
        <v>2</v>
      </c>
      <c r="D91">
        <v>389</v>
      </c>
      <c r="E91">
        <v>331</v>
      </c>
      <c r="F91">
        <v>271</v>
      </c>
      <c r="G91">
        <v>1</v>
      </c>
      <c r="H91">
        <v>3.0553430811489899</v>
      </c>
      <c r="I91" t="s">
        <v>16</v>
      </c>
      <c r="J91" t="s">
        <v>17</v>
      </c>
      <c r="K91" t="s">
        <v>3</v>
      </c>
      <c r="L91">
        <v>3</v>
      </c>
      <c r="M91">
        <v>2</v>
      </c>
    </row>
    <row r="92" spans="2:13" x14ac:dyDescent="0.25">
      <c r="B92" t="s">
        <v>0</v>
      </c>
      <c r="C92">
        <v>2</v>
      </c>
      <c r="D92">
        <v>295</v>
      </c>
      <c r="E92">
        <v>260</v>
      </c>
      <c r="F92">
        <v>201</v>
      </c>
      <c r="G92">
        <v>0</v>
      </c>
      <c r="H92">
        <v>3.51630888312312</v>
      </c>
      <c r="I92" t="s">
        <v>16</v>
      </c>
      <c r="J92" t="s">
        <v>2</v>
      </c>
      <c r="K92" t="s">
        <v>3</v>
      </c>
      <c r="L92">
        <v>2</v>
      </c>
      <c r="M92">
        <v>2</v>
      </c>
    </row>
    <row r="93" spans="2:13" x14ac:dyDescent="0.25">
      <c r="B93" t="s">
        <v>0</v>
      </c>
      <c r="C93">
        <v>2</v>
      </c>
      <c r="D93">
        <v>364</v>
      </c>
      <c r="E93">
        <v>330</v>
      </c>
      <c r="F93">
        <v>280</v>
      </c>
      <c r="G93">
        <v>1</v>
      </c>
      <c r="H93">
        <v>4.0010125788782798</v>
      </c>
      <c r="I93" t="s">
        <v>16</v>
      </c>
      <c r="J93" t="s">
        <v>17</v>
      </c>
      <c r="K93" t="s">
        <v>3</v>
      </c>
      <c r="L93">
        <v>3</v>
      </c>
      <c r="M93">
        <v>2</v>
      </c>
    </row>
    <row r="94" spans="2:13" x14ac:dyDescent="0.25">
      <c r="B94" t="s">
        <v>0</v>
      </c>
      <c r="C94">
        <v>2</v>
      </c>
      <c r="D94">
        <v>370</v>
      </c>
      <c r="E94">
        <v>364</v>
      </c>
      <c r="F94">
        <v>326</v>
      </c>
      <c r="G94">
        <v>1</v>
      </c>
      <c r="H94">
        <v>3.78295261796486</v>
      </c>
      <c r="I94" t="s">
        <v>16</v>
      </c>
      <c r="J94" t="s">
        <v>17</v>
      </c>
      <c r="K94" t="s">
        <v>3</v>
      </c>
      <c r="L94">
        <v>3</v>
      </c>
      <c r="M94">
        <v>2</v>
      </c>
    </row>
    <row r="95" spans="2:13" x14ac:dyDescent="0.25">
      <c r="B95" t="s">
        <v>0</v>
      </c>
      <c r="C95">
        <v>2</v>
      </c>
      <c r="D95">
        <v>142</v>
      </c>
      <c r="E95">
        <v>120</v>
      </c>
      <c r="F95">
        <v>83</v>
      </c>
      <c r="G95">
        <v>0</v>
      </c>
      <c r="H95">
        <v>3.5623932910788798</v>
      </c>
      <c r="I95" t="s">
        <v>16</v>
      </c>
      <c r="J95" t="s">
        <v>2</v>
      </c>
      <c r="K95" t="s">
        <v>3</v>
      </c>
      <c r="L95">
        <v>2</v>
      </c>
      <c r="M95">
        <v>2</v>
      </c>
    </row>
    <row r="96" spans="2:13" x14ac:dyDescent="0.25">
      <c r="B96" t="s">
        <v>0</v>
      </c>
      <c r="C96">
        <v>2</v>
      </c>
      <c r="D96">
        <v>97</v>
      </c>
      <c r="E96">
        <v>66</v>
      </c>
      <c r="F96">
        <v>52</v>
      </c>
      <c r="G96">
        <v>1</v>
      </c>
      <c r="H96">
        <v>2.9666505761905202</v>
      </c>
      <c r="I96" t="s">
        <v>20</v>
      </c>
      <c r="J96" t="s">
        <v>17</v>
      </c>
      <c r="K96" t="s">
        <v>21</v>
      </c>
      <c r="L96">
        <v>3</v>
      </c>
      <c r="M96">
        <v>2</v>
      </c>
    </row>
    <row r="97" spans="2:13" x14ac:dyDescent="0.25">
      <c r="B97" t="s">
        <v>0</v>
      </c>
      <c r="C97">
        <v>3</v>
      </c>
      <c r="D97">
        <v>42</v>
      </c>
      <c r="E97">
        <v>46</v>
      </c>
      <c r="F97">
        <v>48</v>
      </c>
      <c r="G97">
        <v>1</v>
      </c>
      <c r="H97">
        <v>3.7649502277695399</v>
      </c>
      <c r="I97" t="s">
        <v>22</v>
      </c>
      <c r="J97" t="s">
        <v>17</v>
      </c>
      <c r="K97" t="s">
        <v>3</v>
      </c>
      <c r="L97">
        <v>3</v>
      </c>
      <c r="M97">
        <v>3</v>
      </c>
    </row>
    <row r="98" spans="2:13" x14ac:dyDescent="0.25">
      <c r="B98" t="s">
        <v>0</v>
      </c>
      <c r="C98">
        <v>3</v>
      </c>
      <c r="D98">
        <v>56</v>
      </c>
      <c r="E98">
        <v>51</v>
      </c>
      <c r="F98">
        <v>59</v>
      </c>
      <c r="G98">
        <v>1</v>
      </c>
      <c r="H98">
        <v>3.86381031772317</v>
      </c>
      <c r="I98" t="s">
        <v>22</v>
      </c>
      <c r="J98" t="s">
        <v>17</v>
      </c>
      <c r="K98" t="s">
        <v>3</v>
      </c>
      <c r="L98">
        <v>3</v>
      </c>
      <c r="M98">
        <v>3</v>
      </c>
    </row>
    <row r="99" spans="2:13" x14ac:dyDescent="0.25">
      <c r="B99" t="s">
        <v>0</v>
      </c>
      <c r="C99">
        <v>3</v>
      </c>
      <c r="D99">
        <v>38</v>
      </c>
      <c r="E99">
        <v>47</v>
      </c>
      <c r="F99">
        <v>44</v>
      </c>
      <c r="G99">
        <v>0</v>
      </c>
      <c r="H99">
        <v>3.75639355053631</v>
      </c>
      <c r="I99" t="s">
        <v>22</v>
      </c>
      <c r="J99" t="s">
        <v>2</v>
      </c>
      <c r="K99" t="s">
        <v>3</v>
      </c>
      <c r="L99">
        <v>2</v>
      </c>
      <c r="M99">
        <v>3</v>
      </c>
    </row>
    <row r="100" spans="2:13" x14ac:dyDescent="0.25">
      <c r="B100" t="s">
        <v>0</v>
      </c>
      <c r="C100">
        <v>3</v>
      </c>
      <c r="D100">
        <v>28</v>
      </c>
      <c r="E100">
        <v>25</v>
      </c>
      <c r="F100">
        <v>23</v>
      </c>
      <c r="G100">
        <v>0</v>
      </c>
      <c r="H100">
        <v>3.5165403737938599</v>
      </c>
      <c r="I100" t="s">
        <v>22</v>
      </c>
      <c r="J100" t="s">
        <v>2</v>
      </c>
      <c r="K100" t="s">
        <v>3</v>
      </c>
      <c r="L100">
        <v>2</v>
      </c>
      <c r="M100">
        <v>3</v>
      </c>
    </row>
    <row r="101" spans="2:13" x14ac:dyDescent="0.25">
      <c r="B101" t="s">
        <v>0</v>
      </c>
      <c r="C101">
        <v>3</v>
      </c>
      <c r="D101">
        <v>35</v>
      </c>
      <c r="E101">
        <v>32</v>
      </c>
      <c r="F101">
        <v>34</v>
      </c>
      <c r="G101">
        <v>0</v>
      </c>
      <c r="H101">
        <v>3.8626562244364999</v>
      </c>
      <c r="I101" t="s">
        <v>22</v>
      </c>
      <c r="J101" t="s">
        <v>2</v>
      </c>
      <c r="K101" t="s">
        <v>3</v>
      </c>
      <c r="L101">
        <v>2</v>
      </c>
      <c r="M101">
        <v>3</v>
      </c>
    </row>
    <row r="102" spans="2:13" x14ac:dyDescent="0.25">
      <c r="B102" t="s">
        <v>0</v>
      </c>
      <c r="C102">
        <v>3</v>
      </c>
      <c r="D102">
        <v>72</v>
      </c>
      <c r="E102">
        <v>86</v>
      </c>
      <c r="F102">
        <v>78</v>
      </c>
      <c r="G102">
        <v>1</v>
      </c>
      <c r="H102">
        <v>3.9216816701042201</v>
      </c>
      <c r="I102" t="s">
        <v>22</v>
      </c>
      <c r="J102" t="s">
        <v>17</v>
      </c>
      <c r="K102" t="s">
        <v>3</v>
      </c>
      <c r="L102">
        <v>3</v>
      </c>
      <c r="M102">
        <v>3</v>
      </c>
    </row>
    <row r="103" spans="2:13" x14ac:dyDescent="0.25">
      <c r="B103" t="s">
        <v>0</v>
      </c>
      <c r="C103">
        <v>3</v>
      </c>
      <c r="D103">
        <v>40</v>
      </c>
      <c r="E103">
        <v>39</v>
      </c>
      <c r="F103">
        <v>40</v>
      </c>
      <c r="G103">
        <v>0</v>
      </c>
      <c r="H103">
        <v>3.9347391625302901</v>
      </c>
      <c r="I103" t="s">
        <v>22</v>
      </c>
      <c r="J103" t="s">
        <v>2</v>
      </c>
      <c r="K103" t="s">
        <v>3</v>
      </c>
      <c r="L103">
        <v>2</v>
      </c>
      <c r="M103">
        <v>3</v>
      </c>
    </row>
    <row r="104" spans="2:13" x14ac:dyDescent="0.25">
      <c r="B104" t="s">
        <v>0</v>
      </c>
      <c r="C104">
        <v>3</v>
      </c>
      <c r="D104">
        <v>42</v>
      </c>
      <c r="E104">
        <v>28</v>
      </c>
      <c r="F104">
        <v>23</v>
      </c>
      <c r="G104">
        <v>1</v>
      </c>
      <c r="H104">
        <v>3.5485709762033002</v>
      </c>
      <c r="I104" t="s">
        <v>22</v>
      </c>
      <c r="J104" t="s">
        <v>17</v>
      </c>
      <c r="K104" t="s">
        <v>3</v>
      </c>
      <c r="L104">
        <v>3</v>
      </c>
      <c r="M104">
        <v>3</v>
      </c>
    </row>
    <row r="105" spans="2:13" x14ac:dyDescent="0.25">
      <c r="B105" t="s">
        <v>0</v>
      </c>
      <c r="C105">
        <v>3</v>
      </c>
      <c r="D105">
        <v>36</v>
      </c>
      <c r="E105">
        <v>32</v>
      </c>
      <c r="F105">
        <v>28</v>
      </c>
      <c r="G105">
        <v>1</v>
      </c>
      <c r="H105">
        <v>3.3732399268098701</v>
      </c>
      <c r="I105" t="s">
        <v>22</v>
      </c>
      <c r="J105" t="s">
        <v>17</v>
      </c>
      <c r="K105" t="s">
        <v>3</v>
      </c>
      <c r="L105">
        <v>3</v>
      </c>
      <c r="M105">
        <v>3</v>
      </c>
    </row>
    <row r="106" spans="2:13" x14ac:dyDescent="0.25">
      <c r="B106" t="s">
        <v>0</v>
      </c>
      <c r="C106">
        <v>3</v>
      </c>
      <c r="D106">
        <v>43</v>
      </c>
      <c r="E106">
        <v>44</v>
      </c>
      <c r="F106">
        <v>48</v>
      </c>
      <c r="G106">
        <v>1</v>
      </c>
      <c r="H106">
        <v>3.6049003943418199</v>
      </c>
      <c r="I106" t="s">
        <v>22</v>
      </c>
      <c r="J106" t="s">
        <v>17</v>
      </c>
      <c r="K106" t="s">
        <v>3</v>
      </c>
      <c r="L106">
        <v>3</v>
      </c>
      <c r="M106">
        <v>3</v>
      </c>
    </row>
    <row r="107" spans="2:13" x14ac:dyDescent="0.25">
      <c r="B107" t="s">
        <v>0</v>
      </c>
      <c r="C107">
        <v>3</v>
      </c>
      <c r="D107">
        <v>61</v>
      </c>
      <c r="E107">
        <v>55</v>
      </c>
      <c r="F107">
        <v>50</v>
      </c>
      <c r="G107">
        <v>1</v>
      </c>
      <c r="H107">
        <v>3.5777171031255</v>
      </c>
      <c r="I107" t="s">
        <v>22</v>
      </c>
      <c r="J107" t="s">
        <v>17</v>
      </c>
      <c r="K107" t="s">
        <v>3</v>
      </c>
      <c r="L107">
        <v>3</v>
      </c>
      <c r="M107">
        <v>3</v>
      </c>
    </row>
    <row r="108" spans="2:13" x14ac:dyDescent="0.25">
      <c r="B108" t="s">
        <v>0</v>
      </c>
      <c r="C108">
        <v>3</v>
      </c>
      <c r="D108">
        <v>48</v>
      </c>
      <c r="E108">
        <v>53</v>
      </c>
      <c r="F108">
        <v>57</v>
      </c>
      <c r="G108">
        <v>1</v>
      </c>
      <c r="H108">
        <v>3.4993704728936499</v>
      </c>
      <c r="I108" t="s">
        <v>22</v>
      </c>
      <c r="J108" t="s">
        <v>17</v>
      </c>
      <c r="K108" t="s">
        <v>3</v>
      </c>
      <c r="L108">
        <v>3</v>
      </c>
      <c r="M108">
        <v>3</v>
      </c>
    </row>
    <row r="109" spans="2:13" x14ac:dyDescent="0.25">
      <c r="B109" t="s">
        <v>0</v>
      </c>
      <c r="C109">
        <v>3</v>
      </c>
      <c r="D109">
        <v>59</v>
      </c>
      <c r="E109">
        <v>60</v>
      </c>
      <c r="F109">
        <v>57</v>
      </c>
      <c r="G109">
        <v>0</v>
      </c>
      <c r="H109">
        <v>3.7023488968385898</v>
      </c>
      <c r="I109" t="s">
        <v>22</v>
      </c>
      <c r="J109" t="s">
        <v>2</v>
      </c>
      <c r="K109" t="s">
        <v>3</v>
      </c>
      <c r="L109">
        <v>2</v>
      </c>
      <c r="M109">
        <v>3</v>
      </c>
    </row>
    <row r="110" spans="2:13" x14ac:dyDescent="0.25">
      <c r="B110" t="s">
        <v>0</v>
      </c>
      <c r="C110">
        <v>3</v>
      </c>
      <c r="D110">
        <v>87</v>
      </c>
      <c r="E110">
        <v>88</v>
      </c>
      <c r="F110">
        <v>92</v>
      </c>
      <c r="G110">
        <v>1</v>
      </c>
      <c r="H110">
        <v>3.7301301916805998</v>
      </c>
      <c r="I110" t="s">
        <v>22</v>
      </c>
      <c r="J110" t="s">
        <v>17</v>
      </c>
      <c r="K110" t="s">
        <v>3</v>
      </c>
      <c r="L110">
        <v>3</v>
      </c>
      <c r="M110">
        <v>3</v>
      </c>
    </row>
    <row r="111" spans="2:13" x14ac:dyDescent="0.25">
      <c r="B111" t="s">
        <v>0</v>
      </c>
      <c r="C111">
        <v>3</v>
      </c>
      <c r="D111">
        <v>50</v>
      </c>
      <c r="E111">
        <v>61</v>
      </c>
      <c r="F111">
        <v>55</v>
      </c>
      <c r="G111">
        <v>0</v>
      </c>
      <c r="H111">
        <v>3.9551405715494199</v>
      </c>
      <c r="I111" t="s">
        <v>22</v>
      </c>
      <c r="J111" t="s">
        <v>2</v>
      </c>
      <c r="K111" t="s">
        <v>3</v>
      </c>
      <c r="L111">
        <v>2</v>
      </c>
      <c r="M111">
        <v>3</v>
      </c>
    </row>
    <row r="112" spans="2:13" x14ac:dyDescent="0.25">
      <c r="B112" t="s">
        <v>0</v>
      </c>
      <c r="C112">
        <v>3</v>
      </c>
      <c r="D112">
        <v>48</v>
      </c>
      <c r="E112">
        <v>55</v>
      </c>
      <c r="F112">
        <v>56</v>
      </c>
      <c r="G112">
        <v>0</v>
      </c>
      <c r="H112">
        <v>3.9820658469227501</v>
      </c>
      <c r="I112" t="s">
        <v>22</v>
      </c>
      <c r="J112" t="s">
        <v>2</v>
      </c>
      <c r="K112" t="s">
        <v>3</v>
      </c>
      <c r="L112">
        <v>2</v>
      </c>
      <c r="M112">
        <v>3</v>
      </c>
    </row>
    <row r="113" spans="2:13" x14ac:dyDescent="0.25">
      <c r="B113" t="s">
        <v>0</v>
      </c>
      <c r="C113">
        <v>3</v>
      </c>
      <c r="D113">
        <v>27</v>
      </c>
      <c r="E113">
        <v>23</v>
      </c>
      <c r="F113">
        <v>21</v>
      </c>
      <c r="G113">
        <v>1</v>
      </c>
      <c r="H113">
        <v>3.4422699867172599</v>
      </c>
      <c r="I113" t="s">
        <v>22</v>
      </c>
      <c r="J113" t="s">
        <v>17</v>
      </c>
      <c r="K113" t="s">
        <v>3</v>
      </c>
      <c r="L113">
        <v>3</v>
      </c>
      <c r="M113">
        <v>3</v>
      </c>
    </row>
    <row r="114" spans="2:13" x14ac:dyDescent="0.25">
      <c r="B114" t="s">
        <v>0</v>
      </c>
      <c r="C114">
        <v>3</v>
      </c>
      <c r="D114">
        <v>44</v>
      </c>
      <c r="E114">
        <v>51</v>
      </c>
      <c r="F114">
        <v>46</v>
      </c>
      <c r="G114">
        <v>1</v>
      </c>
      <c r="H114">
        <v>4.23723086909758</v>
      </c>
      <c r="I114" t="s">
        <v>22</v>
      </c>
      <c r="J114" t="s">
        <v>17</v>
      </c>
      <c r="K114" t="s">
        <v>3</v>
      </c>
      <c r="L114">
        <v>3</v>
      </c>
      <c r="M114">
        <v>3</v>
      </c>
    </row>
    <row r="115" spans="2:13" x14ac:dyDescent="0.25">
      <c r="B115" t="s">
        <v>0</v>
      </c>
      <c r="C115">
        <v>3</v>
      </c>
      <c r="D115">
        <v>32</v>
      </c>
      <c r="E115">
        <v>25</v>
      </c>
      <c r="F115">
        <v>24</v>
      </c>
      <c r="G115">
        <v>0</v>
      </c>
      <c r="H115">
        <v>3.6810623824690301</v>
      </c>
      <c r="I115" t="s">
        <v>22</v>
      </c>
      <c r="J115" t="s">
        <v>2</v>
      </c>
      <c r="K115" t="s">
        <v>3</v>
      </c>
      <c r="L115">
        <v>2</v>
      </c>
      <c r="M115">
        <v>3</v>
      </c>
    </row>
    <row r="116" spans="2:13" x14ac:dyDescent="0.25">
      <c r="B116" t="s">
        <v>0</v>
      </c>
      <c r="C116">
        <v>3</v>
      </c>
      <c r="D116">
        <v>62</v>
      </c>
      <c r="E116">
        <v>60</v>
      </c>
      <c r="F116">
        <v>64</v>
      </c>
      <c r="G116">
        <v>1</v>
      </c>
      <c r="H116">
        <v>4.14567334361388</v>
      </c>
      <c r="I116" t="s">
        <v>22</v>
      </c>
      <c r="J116" t="s">
        <v>17</v>
      </c>
      <c r="K116" t="s">
        <v>3</v>
      </c>
      <c r="L116">
        <v>3</v>
      </c>
      <c r="M116">
        <v>3</v>
      </c>
    </row>
    <row r="117" spans="2:13" x14ac:dyDescent="0.25">
      <c r="B117" t="s">
        <v>0</v>
      </c>
      <c r="C117">
        <v>3</v>
      </c>
      <c r="D117">
        <v>39</v>
      </c>
      <c r="E117">
        <v>35</v>
      </c>
      <c r="F117">
        <v>36</v>
      </c>
      <c r="G117">
        <v>0</v>
      </c>
      <c r="H117">
        <v>3.9765778542475099</v>
      </c>
      <c r="I117" t="s">
        <v>22</v>
      </c>
      <c r="J117" t="s">
        <v>2</v>
      </c>
      <c r="K117" t="s">
        <v>3</v>
      </c>
      <c r="L117">
        <v>2</v>
      </c>
      <c r="M117">
        <v>3</v>
      </c>
    </row>
    <row r="118" spans="2:13" x14ac:dyDescent="0.25">
      <c r="B118" t="s">
        <v>0</v>
      </c>
      <c r="C118">
        <v>3</v>
      </c>
      <c r="D118">
        <v>44</v>
      </c>
      <c r="E118">
        <v>32</v>
      </c>
      <c r="F118">
        <v>29</v>
      </c>
      <c r="G118">
        <v>0</v>
      </c>
      <c r="H118">
        <v>3.8399944930096601</v>
      </c>
      <c r="I118" t="s">
        <v>22</v>
      </c>
      <c r="J118" t="s">
        <v>2</v>
      </c>
      <c r="K118" t="s">
        <v>3</v>
      </c>
      <c r="L118">
        <v>2</v>
      </c>
      <c r="M118">
        <v>3</v>
      </c>
    </row>
    <row r="119" spans="2:13" x14ac:dyDescent="0.25">
      <c r="B119" t="s">
        <v>0</v>
      </c>
      <c r="C119">
        <v>3</v>
      </c>
      <c r="D119">
        <v>49</v>
      </c>
      <c r="E119">
        <v>53</v>
      </c>
      <c r="F119">
        <v>58</v>
      </c>
      <c r="G119">
        <v>1</v>
      </c>
      <c r="H119">
        <v>3.9740179691673898</v>
      </c>
      <c r="I119" t="s">
        <v>22</v>
      </c>
      <c r="J119" t="s">
        <v>17</v>
      </c>
      <c r="K119" t="s">
        <v>3</v>
      </c>
      <c r="L119">
        <v>3</v>
      </c>
      <c r="M119">
        <v>3</v>
      </c>
    </row>
    <row r="120" spans="2:13" x14ac:dyDescent="0.25">
      <c r="B120" t="s">
        <v>0</v>
      </c>
      <c r="C120">
        <v>3</v>
      </c>
      <c r="D120">
        <v>52</v>
      </c>
      <c r="E120">
        <v>54</v>
      </c>
      <c r="F120">
        <v>48</v>
      </c>
      <c r="G120">
        <v>1</v>
      </c>
      <c r="H120">
        <v>4.20446912982037</v>
      </c>
      <c r="I120" t="s">
        <v>22</v>
      </c>
      <c r="J120" t="s">
        <v>17</v>
      </c>
      <c r="K120" t="s">
        <v>3</v>
      </c>
      <c r="L120">
        <v>3</v>
      </c>
      <c r="M120">
        <v>3</v>
      </c>
    </row>
    <row r="121" spans="2:13" x14ac:dyDescent="0.25">
      <c r="B121" t="s">
        <v>0</v>
      </c>
      <c r="C121">
        <v>3</v>
      </c>
      <c r="D121">
        <v>35</v>
      </c>
      <c r="E121">
        <v>37</v>
      </c>
      <c r="F121">
        <v>35</v>
      </c>
      <c r="G121">
        <v>1</v>
      </c>
      <c r="H121">
        <v>3.71871821315762</v>
      </c>
      <c r="I121" t="s">
        <v>22</v>
      </c>
      <c r="J121" t="s">
        <v>17</v>
      </c>
      <c r="K121" t="s">
        <v>3</v>
      </c>
      <c r="L121">
        <v>3</v>
      </c>
      <c r="M121">
        <v>3</v>
      </c>
    </row>
    <row r="122" spans="2:13" x14ac:dyDescent="0.25">
      <c r="B122" t="s">
        <v>0</v>
      </c>
      <c r="C122">
        <v>3</v>
      </c>
      <c r="D122">
        <v>50</v>
      </c>
      <c r="E122">
        <v>37</v>
      </c>
      <c r="F122">
        <v>34</v>
      </c>
      <c r="G122">
        <v>0</v>
      </c>
      <c r="H122">
        <v>3.8490283149110298</v>
      </c>
      <c r="I122" t="s">
        <v>22</v>
      </c>
      <c r="J122" t="s">
        <v>2</v>
      </c>
      <c r="K122" t="s">
        <v>3</v>
      </c>
      <c r="L122">
        <v>2</v>
      </c>
      <c r="M122">
        <v>3</v>
      </c>
    </row>
    <row r="123" spans="2:13" x14ac:dyDescent="0.25">
      <c r="B123" t="s">
        <v>0</v>
      </c>
      <c r="C123">
        <v>3</v>
      </c>
      <c r="D123">
        <v>65</v>
      </c>
      <c r="E123">
        <v>71</v>
      </c>
      <c r="F123">
        <v>75</v>
      </c>
      <c r="G123">
        <v>1</v>
      </c>
      <c r="H123">
        <v>4.2824702594457102</v>
      </c>
      <c r="I123" t="s">
        <v>22</v>
      </c>
      <c r="J123" t="s">
        <v>17</v>
      </c>
      <c r="K123" t="s">
        <v>3</v>
      </c>
      <c r="L123">
        <v>3</v>
      </c>
      <c r="M123">
        <v>3</v>
      </c>
    </row>
    <row r="124" spans="2:13" x14ac:dyDescent="0.25">
      <c r="B124" t="s">
        <v>0</v>
      </c>
      <c r="C124">
        <v>3</v>
      </c>
      <c r="D124">
        <v>74</v>
      </c>
      <c r="E124">
        <v>76</v>
      </c>
      <c r="F124">
        <v>69</v>
      </c>
      <c r="G124">
        <v>1</v>
      </c>
      <c r="H124">
        <v>4.2557035278390298</v>
      </c>
      <c r="I124" t="s">
        <v>22</v>
      </c>
      <c r="J124" t="s">
        <v>17</v>
      </c>
      <c r="K124" t="s">
        <v>3</v>
      </c>
      <c r="L124">
        <v>3</v>
      </c>
      <c r="M124">
        <v>3</v>
      </c>
    </row>
    <row r="125" spans="2:13" x14ac:dyDescent="0.25">
      <c r="B125" t="s">
        <v>0</v>
      </c>
      <c r="C125">
        <v>3</v>
      </c>
      <c r="D125">
        <v>34</v>
      </c>
      <c r="E125">
        <v>37</v>
      </c>
      <c r="F125">
        <v>34</v>
      </c>
      <c r="G125">
        <v>0</v>
      </c>
      <c r="H125">
        <v>3.8621207678112</v>
      </c>
      <c r="I125" t="s">
        <v>22</v>
      </c>
      <c r="J125" t="s">
        <v>2</v>
      </c>
      <c r="K125" t="s">
        <v>3</v>
      </c>
      <c r="L125">
        <v>2</v>
      </c>
      <c r="M125">
        <v>3</v>
      </c>
    </row>
    <row r="126" spans="2:13" x14ac:dyDescent="0.25">
      <c r="B126" t="s">
        <v>0</v>
      </c>
      <c r="C126">
        <v>3</v>
      </c>
      <c r="D126">
        <v>36</v>
      </c>
      <c r="E126">
        <v>27</v>
      </c>
      <c r="F126">
        <v>32</v>
      </c>
      <c r="G126">
        <v>1</v>
      </c>
      <c r="H126">
        <v>3.5166772563047601</v>
      </c>
      <c r="I126" t="s">
        <v>22</v>
      </c>
      <c r="J126" t="s">
        <v>17</v>
      </c>
      <c r="K126" t="s">
        <v>3</v>
      </c>
      <c r="L126">
        <v>3</v>
      </c>
      <c r="M126">
        <v>3</v>
      </c>
    </row>
    <row r="127" spans="2:13" x14ac:dyDescent="0.25">
      <c r="B127" t="s">
        <v>0</v>
      </c>
      <c r="C127">
        <v>3</v>
      </c>
      <c r="D127">
        <v>42</v>
      </c>
      <c r="E127">
        <v>48</v>
      </c>
      <c r="F127">
        <v>54</v>
      </c>
      <c r="G127">
        <v>1</v>
      </c>
      <c r="H127">
        <v>3.99657104138223</v>
      </c>
      <c r="I127" t="s">
        <v>22</v>
      </c>
      <c r="J127" t="s">
        <v>17</v>
      </c>
      <c r="K127" t="s">
        <v>3</v>
      </c>
      <c r="L127">
        <v>3</v>
      </c>
      <c r="M127">
        <v>3</v>
      </c>
    </row>
    <row r="128" spans="2:13" x14ac:dyDescent="0.25">
      <c r="B128" t="s">
        <v>0</v>
      </c>
      <c r="C128">
        <v>3</v>
      </c>
      <c r="D128">
        <v>50</v>
      </c>
      <c r="E128">
        <v>56</v>
      </c>
      <c r="F128">
        <v>54</v>
      </c>
      <c r="G128">
        <v>1</v>
      </c>
      <c r="H128">
        <v>3.84778213692005</v>
      </c>
      <c r="I128" t="s">
        <v>22</v>
      </c>
      <c r="J128" t="s">
        <v>17</v>
      </c>
      <c r="K128" t="s">
        <v>3</v>
      </c>
      <c r="L128">
        <v>3</v>
      </c>
      <c r="M128">
        <v>3</v>
      </c>
    </row>
    <row r="129" spans="2:13" x14ac:dyDescent="0.25">
      <c r="B129" t="s">
        <v>0</v>
      </c>
      <c r="C129">
        <v>3</v>
      </c>
      <c r="D129">
        <v>42</v>
      </c>
      <c r="E129">
        <v>55</v>
      </c>
      <c r="F129">
        <v>50</v>
      </c>
      <c r="G129">
        <v>0</v>
      </c>
      <c r="H129">
        <v>4.2451214739745904</v>
      </c>
      <c r="I129" t="s">
        <v>22</v>
      </c>
      <c r="J129" t="s">
        <v>2</v>
      </c>
      <c r="K129" t="s">
        <v>3</v>
      </c>
      <c r="L129">
        <v>2</v>
      </c>
      <c r="M129">
        <v>3</v>
      </c>
    </row>
    <row r="130" spans="2:13" x14ac:dyDescent="0.25">
      <c r="B130" t="s">
        <v>0</v>
      </c>
      <c r="C130">
        <v>3</v>
      </c>
      <c r="D130">
        <v>27</v>
      </c>
      <c r="E130">
        <v>28</v>
      </c>
      <c r="F130">
        <v>20</v>
      </c>
      <c r="G130">
        <v>1</v>
      </c>
      <c r="H130">
        <v>3.4987552972862499</v>
      </c>
      <c r="I130" t="s">
        <v>22</v>
      </c>
      <c r="J130" t="s">
        <v>17</v>
      </c>
      <c r="K130" t="s">
        <v>3</v>
      </c>
      <c r="L130">
        <v>3</v>
      </c>
      <c r="M130">
        <v>3</v>
      </c>
    </row>
    <row r="131" spans="2:13" x14ac:dyDescent="0.25">
      <c r="B131" t="s">
        <v>0</v>
      </c>
      <c r="C131">
        <v>3</v>
      </c>
      <c r="D131">
        <v>59</v>
      </c>
      <c r="E131">
        <v>48</v>
      </c>
      <c r="F131">
        <v>51</v>
      </c>
      <c r="G131">
        <v>1</v>
      </c>
      <c r="H131">
        <v>4.0465713467272</v>
      </c>
      <c r="I131" t="s">
        <v>22</v>
      </c>
      <c r="J131" t="s">
        <v>17</v>
      </c>
      <c r="K131" t="s">
        <v>3</v>
      </c>
      <c r="L131">
        <v>3</v>
      </c>
      <c r="M131">
        <v>3</v>
      </c>
    </row>
    <row r="132" spans="2:13" x14ac:dyDescent="0.25">
      <c r="B132" t="s">
        <v>0</v>
      </c>
      <c r="C132">
        <v>6</v>
      </c>
      <c r="D132">
        <v>535</v>
      </c>
      <c r="E132">
        <v>172</v>
      </c>
      <c r="F132">
        <v>145</v>
      </c>
      <c r="G132">
        <v>0</v>
      </c>
      <c r="H132">
        <v>5.6219727325009297</v>
      </c>
      <c r="I132" t="s">
        <v>23</v>
      </c>
      <c r="J132" t="s">
        <v>2</v>
      </c>
      <c r="K132" t="s">
        <v>5</v>
      </c>
      <c r="L132">
        <v>3</v>
      </c>
      <c r="M132">
        <v>6</v>
      </c>
    </row>
    <row r="133" spans="2:13" x14ac:dyDescent="0.25">
      <c r="B133" t="s">
        <v>0</v>
      </c>
      <c r="C133">
        <v>6</v>
      </c>
      <c r="D133">
        <v>556</v>
      </c>
      <c r="E133">
        <v>174</v>
      </c>
      <c r="F133">
        <v>157</v>
      </c>
      <c r="G133">
        <v>0</v>
      </c>
      <c r="H133">
        <v>5.62369517644892</v>
      </c>
      <c r="I133" t="s">
        <v>23</v>
      </c>
      <c r="J133" t="s">
        <v>2</v>
      </c>
      <c r="K133" t="s">
        <v>5</v>
      </c>
      <c r="L133">
        <v>3</v>
      </c>
      <c r="M133">
        <v>6</v>
      </c>
    </row>
    <row r="134" spans="2:13" x14ac:dyDescent="0.25">
      <c r="B134" t="s">
        <v>0</v>
      </c>
      <c r="C134">
        <v>6</v>
      </c>
      <c r="D134">
        <v>592</v>
      </c>
      <c r="E134">
        <v>159</v>
      </c>
      <c r="F134">
        <v>147</v>
      </c>
      <c r="G134">
        <v>0</v>
      </c>
      <c r="H134">
        <v>5.6503559868435502</v>
      </c>
      <c r="I134" t="s">
        <v>23</v>
      </c>
      <c r="J134" t="s">
        <v>2</v>
      </c>
      <c r="K134" t="s">
        <v>5</v>
      </c>
      <c r="L134">
        <v>3</v>
      </c>
      <c r="M134">
        <v>6</v>
      </c>
    </row>
    <row r="135" spans="2:13" x14ac:dyDescent="0.25">
      <c r="B135" t="s">
        <v>0</v>
      </c>
      <c r="C135">
        <v>6</v>
      </c>
      <c r="D135">
        <v>604</v>
      </c>
      <c r="E135">
        <v>170</v>
      </c>
      <c r="F135">
        <v>139</v>
      </c>
      <c r="G135">
        <v>0</v>
      </c>
      <c r="H135">
        <v>5.5993163180138597</v>
      </c>
      <c r="I135" t="s">
        <v>23</v>
      </c>
      <c r="J135" t="s">
        <v>2</v>
      </c>
      <c r="K135" t="s">
        <v>5</v>
      </c>
      <c r="L135">
        <v>3</v>
      </c>
      <c r="M135">
        <v>6</v>
      </c>
    </row>
    <row r="136" spans="2:13" x14ac:dyDescent="0.25">
      <c r="B136" t="s">
        <v>0</v>
      </c>
      <c r="C136">
        <v>6</v>
      </c>
      <c r="D136">
        <v>665</v>
      </c>
      <c r="E136">
        <v>158</v>
      </c>
      <c r="F136">
        <v>138</v>
      </c>
      <c r="G136">
        <v>0</v>
      </c>
      <c r="H136">
        <v>5.8399321144836396</v>
      </c>
      <c r="I136" t="s">
        <v>23</v>
      </c>
      <c r="J136" t="s">
        <v>2</v>
      </c>
      <c r="K136" t="s">
        <v>5</v>
      </c>
      <c r="L136">
        <v>3</v>
      </c>
      <c r="M136">
        <v>6</v>
      </c>
    </row>
    <row r="137" spans="2:13" x14ac:dyDescent="0.25">
      <c r="B137" t="s">
        <v>0</v>
      </c>
      <c r="C137">
        <v>6</v>
      </c>
      <c r="D137">
        <v>559</v>
      </c>
      <c r="E137">
        <v>170</v>
      </c>
      <c r="F137">
        <v>134</v>
      </c>
      <c r="G137">
        <v>0</v>
      </c>
      <c r="H137">
        <v>5.57192505349727</v>
      </c>
      <c r="I137" t="s">
        <v>23</v>
      </c>
      <c r="J137" t="s">
        <v>2</v>
      </c>
      <c r="K137" t="s">
        <v>5</v>
      </c>
      <c r="L137">
        <v>3</v>
      </c>
      <c r="M137">
        <v>6</v>
      </c>
    </row>
    <row r="138" spans="2:13" x14ac:dyDescent="0.25">
      <c r="B138" t="s">
        <v>0</v>
      </c>
      <c r="C138">
        <v>6</v>
      </c>
      <c r="D138">
        <v>564</v>
      </c>
      <c r="E138">
        <v>160</v>
      </c>
      <c r="F138">
        <v>144</v>
      </c>
      <c r="G138">
        <v>0</v>
      </c>
      <c r="H138">
        <v>5.6198975887755003</v>
      </c>
      <c r="I138" t="s">
        <v>23</v>
      </c>
      <c r="J138" t="s">
        <v>2</v>
      </c>
      <c r="K138" t="s">
        <v>5</v>
      </c>
      <c r="L138">
        <v>3</v>
      </c>
      <c r="M138">
        <v>6</v>
      </c>
    </row>
    <row r="139" spans="2:13" x14ac:dyDescent="0.25">
      <c r="B139" t="s">
        <v>0</v>
      </c>
      <c r="C139">
        <v>6</v>
      </c>
      <c r="D139">
        <v>607</v>
      </c>
      <c r="E139">
        <v>188</v>
      </c>
      <c r="F139">
        <v>139</v>
      </c>
      <c r="G139">
        <v>0</v>
      </c>
      <c r="H139">
        <v>5.6045622515327898</v>
      </c>
      <c r="I139" t="s">
        <v>23</v>
      </c>
      <c r="J139" t="s">
        <v>2</v>
      </c>
      <c r="K139" t="s">
        <v>5</v>
      </c>
      <c r="L139">
        <v>3</v>
      </c>
      <c r="M139">
        <v>6</v>
      </c>
    </row>
    <row r="140" spans="2:13" x14ac:dyDescent="0.25">
      <c r="B140" t="s">
        <v>0</v>
      </c>
      <c r="C140">
        <v>6</v>
      </c>
      <c r="D140">
        <v>587</v>
      </c>
      <c r="E140">
        <v>180</v>
      </c>
      <c r="F140">
        <v>142</v>
      </c>
      <c r="G140">
        <v>0</v>
      </c>
      <c r="H140">
        <v>5.54672001026087</v>
      </c>
      <c r="I140" t="s">
        <v>23</v>
      </c>
      <c r="J140" t="s">
        <v>2</v>
      </c>
      <c r="K140" t="s">
        <v>5</v>
      </c>
      <c r="L140">
        <v>3</v>
      </c>
      <c r="M140">
        <v>6</v>
      </c>
    </row>
    <row r="141" spans="2:13" x14ac:dyDescent="0.25">
      <c r="B141" t="s">
        <v>0</v>
      </c>
      <c r="C141">
        <v>6</v>
      </c>
      <c r="D141">
        <v>557</v>
      </c>
      <c r="E141">
        <v>159</v>
      </c>
      <c r="F141">
        <v>134</v>
      </c>
      <c r="G141">
        <v>0</v>
      </c>
      <c r="H141">
        <v>5.6457394612152001</v>
      </c>
      <c r="I141" t="s">
        <v>23</v>
      </c>
      <c r="J141" t="s">
        <v>2</v>
      </c>
      <c r="K141" t="s">
        <v>5</v>
      </c>
      <c r="L141">
        <v>3</v>
      </c>
      <c r="M141">
        <v>6</v>
      </c>
    </row>
    <row r="142" spans="2:13" x14ac:dyDescent="0.25">
      <c r="B142" t="s">
        <v>0</v>
      </c>
      <c r="C142">
        <v>6</v>
      </c>
      <c r="D142">
        <v>567</v>
      </c>
      <c r="E142">
        <v>178</v>
      </c>
      <c r="F142">
        <v>139</v>
      </c>
      <c r="G142">
        <v>0</v>
      </c>
      <c r="H142">
        <v>5.4955595912133797</v>
      </c>
      <c r="I142" t="s">
        <v>23</v>
      </c>
      <c r="J142" t="s">
        <v>2</v>
      </c>
      <c r="K142" t="s">
        <v>5</v>
      </c>
      <c r="L142">
        <v>3</v>
      </c>
      <c r="M142">
        <v>6</v>
      </c>
    </row>
    <row r="143" spans="2:13" x14ac:dyDescent="0.25">
      <c r="B143" t="s">
        <v>0</v>
      </c>
      <c r="C143">
        <v>6</v>
      </c>
      <c r="D143">
        <v>630</v>
      </c>
      <c r="E143">
        <v>157</v>
      </c>
      <c r="F143">
        <v>127</v>
      </c>
      <c r="G143">
        <v>0</v>
      </c>
      <c r="H143">
        <v>5.7073634132482001</v>
      </c>
      <c r="I143" t="s">
        <v>23</v>
      </c>
      <c r="J143" t="s">
        <v>2</v>
      </c>
      <c r="K143" t="s">
        <v>5</v>
      </c>
      <c r="L143">
        <v>3</v>
      </c>
      <c r="M143">
        <v>6</v>
      </c>
    </row>
    <row r="144" spans="2:13" x14ac:dyDescent="0.25">
      <c r="B144" t="s">
        <v>0</v>
      </c>
      <c r="C144">
        <v>6</v>
      </c>
      <c r="D144">
        <v>613</v>
      </c>
      <c r="E144">
        <v>165</v>
      </c>
      <c r="F144">
        <v>137</v>
      </c>
      <c r="G144">
        <v>0</v>
      </c>
      <c r="H144">
        <v>5.8194506358328297</v>
      </c>
      <c r="I144" t="s">
        <v>23</v>
      </c>
      <c r="J144" t="s">
        <v>2</v>
      </c>
      <c r="K144" t="s">
        <v>5</v>
      </c>
      <c r="L144">
        <v>3</v>
      </c>
      <c r="M144">
        <v>6</v>
      </c>
    </row>
    <row r="145" spans="2:13" x14ac:dyDescent="0.25">
      <c r="B145" t="s">
        <v>0</v>
      </c>
      <c r="C145">
        <v>6</v>
      </c>
      <c r="D145">
        <v>652</v>
      </c>
      <c r="E145">
        <v>169</v>
      </c>
      <c r="F145">
        <v>136</v>
      </c>
      <c r="G145">
        <v>0</v>
      </c>
      <c r="H145">
        <v>5.66590934192046</v>
      </c>
      <c r="I145" t="s">
        <v>23</v>
      </c>
      <c r="J145" t="s">
        <v>2</v>
      </c>
      <c r="K145" t="s">
        <v>5</v>
      </c>
      <c r="L145">
        <v>3</v>
      </c>
      <c r="M145">
        <v>6</v>
      </c>
    </row>
    <row r="146" spans="2:13" x14ac:dyDescent="0.25">
      <c r="B146" t="s">
        <v>0</v>
      </c>
      <c r="C146">
        <v>6</v>
      </c>
      <c r="D146">
        <v>955</v>
      </c>
      <c r="E146">
        <v>166</v>
      </c>
      <c r="F146">
        <v>140</v>
      </c>
      <c r="G146">
        <v>0</v>
      </c>
      <c r="H146">
        <v>6.4323253477990896</v>
      </c>
      <c r="I146" t="s">
        <v>23</v>
      </c>
      <c r="J146" t="s">
        <v>2</v>
      </c>
      <c r="K146" t="s">
        <v>14</v>
      </c>
      <c r="L146">
        <v>3</v>
      </c>
      <c r="M146">
        <v>6</v>
      </c>
    </row>
    <row r="147" spans="2:13" x14ac:dyDescent="0.25">
      <c r="B147" t="s">
        <v>0</v>
      </c>
      <c r="C147">
        <v>6</v>
      </c>
      <c r="D147">
        <v>947</v>
      </c>
      <c r="E147">
        <v>170</v>
      </c>
      <c r="F147">
        <v>150</v>
      </c>
      <c r="G147">
        <v>0</v>
      </c>
      <c r="H147">
        <v>6.4043193518099297</v>
      </c>
      <c r="I147" t="s">
        <v>23</v>
      </c>
      <c r="J147" t="s">
        <v>2</v>
      </c>
      <c r="K147" t="s">
        <v>14</v>
      </c>
      <c r="L147">
        <v>3</v>
      </c>
      <c r="M147">
        <v>6</v>
      </c>
    </row>
    <row r="148" spans="2:13" x14ac:dyDescent="0.25">
      <c r="B148" t="s">
        <v>0</v>
      </c>
      <c r="C148">
        <v>6</v>
      </c>
      <c r="D148">
        <v>809</v>
      </c>
      <c r="E148">
        <v>161</v>
      </c>
      <c r="F148">
        <v>141</v>
      </c>
      <c r="G148">
        <v>0</v>
      </c>
      <c r="H148">
        <v>6.1737072493260401</v>
      </c>
      <c r="I148" t="s">
        <v>23</v>
      </c>
      <c r="J148" t="s">
        <v>2</v>
      </c>
      <c r="K148" t="s">
        <v>14</v>
      </c>
      <c r="L148">
        <v>3</v>
      </c>
      <c r="M148">
        <v>6</v>
      </c>
    </row>
    <row r="149" spans="2:13" x14ac:dyDescent="0.25">
      <c r="B149" t="s">
        <v>0</v>
      </c>
      <c r="C149">
        <v>6</v>
      </c>
      <c r="D149">
        <v>1031</v>
      </c>
      <c r="E149">
        <v>192</v>
      </c>
      <c r="F149">
        <v>131</v>
      </c>
      <c r="G149">
        <v>0</v>
      </c>
      <c r="H149">
        <v>6.2904659312032303</v>
      </c>
      <c r="I149" t="s">
        <v>23</v>
      </c>
      <c r="J149" t="s">
        <v>2</v>
      </c>
      <c r="K149" t="s">
        <v>14</v>
      </c>
      <c r="L149">
        <v>3</v>
      </c>
      <c r="M149">
        <v>6</v>
      </c>
    </row>
    <row r="150" spans="2:13" x14ac:dyDescent="0.25">
      <c r="B150" t="s">
        <v>0</v>
      </c>
      <c r="C150">
        <v>6</v>
      </c>
      <c r="D150">
        <v>927</v>
      </c>
      <c r="E150">
        <v>166</v>
      </c>
      <c r="F150">
        <v>141</v>
      </c>
      <c r="G150">
        <v>0</v>
      </c>
      <c r="H150">
        <v>6.2643469190872603</v>
      </c>
      <c r="I150" t="s">
        <v>23</v>
      </c>
      <c r="J150" t="s">
        <v>2</v>
      </c>
      <c r="K150" t="s">
        <v>14</v>
      </c>
      <c r="L150">
        <v>3</v>
      </c>
      <c r="M150">
        <v>6</v>
      </c>
    </row>
    <row r="151" spans="2:13" x14ac:dyDescent="0.25">
      <c r="B151" t="s">
        <v>0</v>
      </c>
      <c r="C151">
        <v>6</v>
      </c>
      <c r="D151">
        <v>924</v>
      </c>
      <c r="E151">
        <v>176</v>
      </c>
      <c r="F151">
        <v>137</v>
      </c>
      <c r="G151">
        <v>0</v>
      </c>
      <c r="H151">
        <v>6.2955221679291098</v>
      </c>
      <c r="I151" t="s">
        <v>23</v>
      </c>
      <c r="J151" t="s">
        <v>2</v>
      </c>
      <c r="K151" t="s">
        <v>14</v>
      </c>
      <c r="L151">
        <v>3</v>
      </c>
      <c r="M151">
        <v>6</v>
      </c>
    </row>
    <row r="152" spans="2:13" x14ac:dyDescent="0.25">
      <c r="B152" t="s">
        <v>0</v>
      </c>
      <c r="C152">
        <v>6</v>
      </c>
      <c r="D152">
        <v>847</v>
      </c>
      <c r="E152">
        <v>175</v>
      </c>
      <c r="F152">
        <v>129</v>
      </c>
      <c r="G152">
        <v>0</v>
      </c>
      <c r="H152">
        <v>6.1242042321180703</v>
      </c>
      <c r="I152" t="s">
        <v>23</v>
      </c>
      <c r="J152" t="s">
        <v>2</v>
      </c>
      <c r="K152" t="s">
        <v>14</v>
      </c>
      <c r="L152">
        <v>3</v>
      </c>
      <c r="M152">
        <v>6</v>
      </c>
    </row>
    <row r="153" spans="2:13" x14ac:dyDescent="0.25">
      <c r="B153" t="s">
        <v>0</v>
      </c>
      <c r="C153">
        <v>6</v>
      </c>
      <c r="D153">
        <v>1021</v>
      </c>
      <c r="E153">
        <v>161</v>
      </c>
      <c r="F153">
        <v>138</v>
      </c>
      <c r="G153">
        <v>0</v>
      </c>
      <c r="H153">
        <v>6.3496172405294899</v>
      </c>
      <c r="I153" t="s">
        <v>23</v>
      </c>
      <c r="J153" t="s">
        <v>2</v>
      </c>
      <c r="K153" t="s">
        <v>14</v>
      </c>
      <c r="L153">
        <v>3</v>
      </c>
      <c r="M153">
        <v>6</v>
      </c>
    </row>
    <row r="154" spans="2:13" x14ac:dyDescent="0.25">
      <c r="B154" t="s">
        <v>0</v>
      </c>
      <c r="C154">
        <v>6</v>
      </c>
      <c r="D154">
        <v>781</v>
      </c>
      <c r="E154">
        <v>158</v>
      </c>
      <c r="F154">
        <v>126</v>
      </c>
      <c r="G154">
        <v>0</v>
      </c>
      <c r="H154">
        <v>6.2198636731795602</v>
      </c>
      <c r="I154" t="s">
        <v>23</v>
      </c>
      <c r="J154" t="s">
        <v>2</v>
      </c>
      <c r="K154" t="s">
        <v>14</v>
      </c>
      <c r="L154">
        <v>3</v>
      </c>
      <c r="M154">
        <v>6</v>
      </c>
    </row>
    <row r="155" spans="2:13" x14ac:dyDescent="0.25">
      <c r="B155" t="s">
        <v>0</v>
      </c>
      <c r="C155">
        <v>6</v>
      </c>
      <c r="D155">
        <v>1005</v>
      </c>
      <c r="E155">
        <v>160</v>
      </c>
      <c r="F155">
        <v>132</v>
      </c>
      <c r="G155">
        <v>0</v>
      </c>
      <c r="H155">
        <v>6.37495191196804</v>
      </c>
      <c r="I155" t="s">
        <v>23</v>
      </c>
      <c r="J155" t="s">
        <v>2</v>
      </c>
      <c r="K155" t="s">
        <v>14</v>
      </c>
      <c r="L155">
        <v>3</v>
      </c>
      <c r="M155">
        <v>6</v>
      </c>
    </row>
    <row r="156" spans="2:13" x14ac:dyDescent="0.25">
      <c r="B156" t="s">
        <v>0</v>
      </c>
      <c r="C156">
        <v>6</v>
      </c>
      <c r="D156">
        <v>833</v>
      </c>
      <c r="E156">
        <v>165</v>
      </c>
      <c r="F156">
        <v>137</v>
      </c>
      <c r="G156">
        <v>0</v>
      </c>
      <c r="H156">
        <v>6.1114156649651603</v>
      </c>
      <c r="I156" t="s">
        <v>23</v>
      </c>
      <c r="J156" t="s">
        <v>2</v>
      </c>
      <c r="K156" t="s">
        <v>14</v>
      </c>
      <c r="L156">
        <v>3</v>
      </c>
      <c r="M156">
        <v>6</v>
      </c>
    </row>
    <row r="157" spans="2:13" x14ac:dyDescent="0.25">
      <c r="B157" t="s">
        <v>0</v>
      </c>
      <c r="C157">
        <v>6</v>
      </c>
      <c r="D157">
        <v>992</v>
      </c>
      <c r="E157">
        <v>179</v>
      </c>
      <c r="F157">
        <v>126</v>
      </c>
      <c r="G157">
        <v>0</v>
      </c>
      <c r="H157">
        <v>6.0137153893965998</v>
      </c>
      <c r="I157" t="s">
        <v>23</v>
      </c>
      <c r="J157" t="s">
        <v>2</v>
      </c>
      <c r="K157" t="s">
        <v>14</v>
      </c>
      <c r="L157">
        <v>3</v>
      </c>
      <c r="M157">
        <v>6</v>
      </c>
    </row>
    <row r="158" spans="2:13" x14ac:dyDescent="0.25">
      <c r="B158" t="s">
        <v>0</v>
      </c>
      <c r="C158">
        <v>6</v>
      </c>
      <c r="D158">
        <v>808</v>
      </c>
      <c r="E158">
        <v>180</v>
      </c>
      <c r="F158">
        <v>136</v>
      </c>
      <c r="G158">
        <v>0</v>
      </c>
      <c r="H158">
        <v>5.9093371688765899</v>
      </c>
      <c r="I158" t="s">
        <v>23</v>
      </c>
      <c r="J158" t="s">
        <v>2</v>
      </c>
      <c r="K158" t="s">
        <v>5</v>
      </c>
      <c r="L158">
        <v>3</v>
      </c>
      <c r="M158">
        <v>6</v>
      </c>
    </row>
    <row r="159" spans="2:13" x14ac:dyDescent="0.25">
      <c r="B159" t="s">
        <v>0</v>
      </c>
      <c r="C159">
        <v>6</v>
      </c>
      <c r="D159">
        <v>939</v>
      </c>
      <c r="E159">
        <v>175</v>
      </c>
      <c r="F159">
        <v>136</v>
      </c>
      <c r="G159">
        <v>0</v>
      </c>
      <c r="H159">
        <v>6.2451597250665003</v>
      </c>
      <c r="I159" t="s">
        <v>23</v>
      </c>
      <c r="J159" t="s">
        <v>2</v>
      </c>
      <c r="K159" t="s">
        <v>14</v>
      </c>
      <c r="L159">
        <v>3</v>
      </c>
      <c r="M159">
        <v>6</v>
      </c>
    </row>
    <row r="160" spans="2:13" x14ac:dyDescent="0.25">
      <c r="B160" t="s">
        <v>0</v>
      </c>
      <c r="C160">
        <v>6</v>
      </c>
      <c r="D160">
        <v>1158</v>
      </c>
      <c r="E160">
        <v>203</v>
      </c>
      <c r="F160">
        <v>137</v>
      </c>
      <c r="G160">
        <v>0</v>
      </c>
      <c r="H160">
        <v>6.2356614519379701</v>
      </c>
      <c r="I160" t="s">
        <v>23</v>
      </c>
      <c r="J160" t="s">
        <v>2</v>
      </c>
      <c r="K160" t="s">
        <v>14</v>
      </c>
      <c r="L160">
        <v>3</v>
      </c>
      <c r="M160">
        <v>6</v>
      </c>
    </row>
    <row r="161" spans="2:13" x14ac:dyDescent="0.25">
      <c r="B161" t="s">
        <v>0</v>
      </c>
      <c r="C161">
        <v>6</v>
      </c>
      <c r="D161">
        <v>769</v>
      </c>
      <c r="E161">
        <v>162</v>
      </c>
      <c r="F161">
        <v>136</v>
      </c>
      <c r="G161">
        <v>0</v>
      </c>
      <c r="H161">
        <v>6.04074234942955</v>
      </c>
      <c r="I161" t="s">
        <v>23</v>
      </c>
      <c r="J161" t="s">
        <v>2</v>
      </c>
      <c r="K161" t="s">
        <v>14</v>
      </c>
      <c r="L161">
        <v>3</v>
      </c>
      <c r="M161">
        <v>6</v>
      </c>
    </row>
    <row r="162" spans="2:13" x14ac:dyDescent="0.25">
      <c r="B162" t="s">
        <v>0</v>
      </c>
      <c r="C162">
        <v>6</v>
      </c>
      <c r="D162">
        <v>1126</v>
      </c>
      <c r="E162">
        <v>178</v>
      </c>
      <c r="F162">
        <v>151</v>
      </c>
      <c r="G162">
        <v>0</v>
      </c>
      <c r="H162">
        <v>6.2305357466844598</v>
      </c>
      <c r="I162" t="s">
        <v>23</v>
      </c>
      <c r="J162" t="s">
        <v>2</v>
      </c>
      <c r="K162" t="s">
        <v>14</v>
      </c>
      <c r="L162">
        <v>3</v>
      </c>
      <c r="M162">
        <v>6</v>
      </c>
    </row>
    <row r="163" spans="2:13" x14ac:dyDescent="0.25">
      <c r="B163" t="s">
        <v>0</v>
      </c>
      <c r="C163">
        <v>6</v>
      </c>
      <c r="D163">
        <v>863</v>
      </c>
      <c r="E163">
        <v>162</v>
      </c>
      <c r="F163">
        <v>144</v>
      </c>
      <c r="G163">
        <v>0</v>
      </c>
      <c r="H163">
        <v>6.2150342846794198</v>
      </c>
      <c r="I163" t="s">
        <v>23</v>
      </c>
      <c r="J163" t="s">
        <v>2</v>
      </c>
      <c r="K163" t="s">
        <v>14</v>
      </c>
      <c r="L163">
        <v>3</v>
      </c>
      <c r="M163">
        <v>6</v>
      </c>
    </row>
    <row r="164" spans="2:13" x14ac:dyDescent="0.25">
      <c r="B164" t="s">
        <v>0</v>
      </c>
      <c r="C164">
        <v>6</v>
      </c>
      <c r="D164">
        <v>880</v>
      </c>
      <c r="E164">
        <v>173</v>
      </c>
      <c r="F164">
        <v>132</v>
      </c>
      <c r="G164">
        <v>0</v>
      </c>
      <c r="H164">
        <v>6.0021446863245398</v>
      </c>
      <c r="I164" t="s">
        <v>23</v>
      </c>
      <c r="J164" t="s">
        <v>2</v>
      </c>
      <c r="K164" t="s">
        <v>14</v>
      </c>
      <c r="L164">
        <v>3</v>
      </c>
      <c r="M164">
        <v>6</v>
      </c>
    </row>
    <row r="165" spans="2:13" x14ac:dyDescent="0.25">
      <c r="B165" t="s">
        <v>0</v>
      </c>
      <c r="C165">
        <v>6</v>
      </c>
      <c r="D165">
        <v>762</v>
      </c>
      <c r="E165">
        <v>169</v>
      </c>
      <c r="F165">
        <v>132</v>
      </c>
      <c r="G165">
        <v>0</v>
      </c>
      <c r="H165">
        <v>5.7918224155582001</v>
      </c>
      <c r="I165" t="s">
        <v>23</v>
      </c>
      <c r="J165" t="s">
        <v>2</v>
      </c>
      <c r="K165" t="s">
        <v>5</v>
      </c>
      <c r="L165">
        <v>3</v>
      </c>
      <c r="M165">
        <v>6</v>
      </c>
    </row>
    <row r="166" spans="2:13" x14ac:dyDescent="0.25">
      <c r="B166" t="s">
        <v>0</v>
      </c>
      <c r="C166">
        <v>6</v>
      </c>
      <c r="D166">
        <v>821</v>
      </c>
      <c r="E166">
        <v>172</v>
      </c>
      <c r="F166">
        <v>145</v>
      </c>
      <c r="G166">
        <v>0</v>
      </c>
      <c r="H166">
        <v>6.0205406787957099</v>
      </c>
      <c r="I166" t="s">
        <v>23</v>
      </c>
      <c r="J166" t="s">
        <v>2</v>
      </c>
      <c r="K166" t="s">
        <v>14</v>
      </c>
      <c r="L166">
        <v>3</v>
      </c>
      <c r="M166">
        <v>6</v>
      </c>
    </row>
    <row r="167" spans="2:13" x14ac:dyDescent="0.25">
      <c r="B167" t="s">
        <v>0</v>
      </c>
      <c r="C167">
        <v>6</v>
      </c>
      <c r="D167">
        <v>882</v>
      </c>
      <c r="E167">
        <v>191</v>
      </c>
      <c r="F167">
        <v>135</v>
      </c>
      <c r="G167">
        <v>0</v>
      </c>
      <c r="H167">
        <v>6.0329949155486498</v>
      </c>
      <c r="I167" t="s">
        <v>23</v>
      </c>
      <c r="J167" t="s">
        <v>2</v>
      </c>
      <c r="K167" t="s">
        <v>14</v>
      </c>
      <c r="L167">
        <v>3</v>
      </c>
      <c r="M167">
        <v>6</v>
      </c>
    </row>
    <row r="168" spans="2:13" x14ac:dyDescent="0.25">
      <c r="B168" t="s">
        <v>0</v>
      </c>
      <c r="C168">
        <v>6</v>
      </c>
      <c r="D168">
        <v>1133</v>
      </c>
      <c r="E168">
        <v>212</v>
      </c>
      <c r="F168">
        <v>138</v>
      </c>
      <c r="G168">
        <v>0</v>
      </c>
      <c r="H168">
        <v>6.2478588206161403</v>
      </c>
      <c r="I168" t="s">
        <v>23</v>
      </c>
      <c r="J168" t="s">
        <v>2</v>
      </c>
      <c r="K168" t="s">
        <v>14</v>
      </c>
      <c r="L168">
        <v>3</v>
      </c>
      <c r="M168">
        <v>6</v>
      </c>
    </row>
    <row r="169" spans="2:13" x14ac:dyDescent="0.25">
      <c r="B169" t="s">
        <v>0</v>
      </c>
      <c r="C169">
        <v>6</v>
      </c>
      <c r="D169">
        <v>743</v>
      </c>
      <c r="E169">
        <v>201</v>
      </c>
      <c r="F169">
        <v>147</v>
      </c>
      <c r="G169">
        <v>0</v>
      </c>
      <c r="H169">
        <v>5.6123623412055901</v>
      </c>
      <c r="I169" t="s">
        <v>23</v>
      </c>
      <c r="J169" t="s">
        <v>2</v>
      </c>
      <c r="K169" t="s">
        <v>5</v>
      </c>
      <c r="L169">
        <v>3</v>
      </c>
      <c r="M169">
        <v>6</v>
      </c>
    </row>
    <row r="170" spans="2:13" x14ac:dyDescent="0.25">
      <c r="B170" t="s">
        <v>0</v>
      </c>
      <c r="C170">
        <v>6</v>
      </c>
      <c r="D170">
        <v>812</v>
      </c>
      <c r="E170">
        <v>184</v>
      </c>
      <c r="F170">
        <v>147</v>
      </c>
      <c r="G170">
        <v>0</v>
      </c>
      <c r="H170">
        <v>5.4688969850255296</v>
      </c>
      <c r="I170" t="s">
        <v>23</v>
      </c>
      <c r="J170" t="s">
        <v>2</v>
      </c>
      <c r="K170" t="s">
        <v>5</v>
      </c>
      <c r="L170">
        <v>3</v>
      </c>
      <c r="M170">
        <v>6</v>
      </c>
    </row>
    <row r="171" spans="2:13" x14ac:dyDescent="0.25">
      <c r="B171" t="s">
        <v>0</v>
      </c>
      <c r="C171">
        <v>6</v>
      </c>
      <c r="D171">
        <v>827</v>
      </c>
      <c r="E171">
        <v>193</v>
      </c>
      <c r="F171">
        <v>144</v>
      </c>
      <c r="G171">
        <v>0</v>
      </c>
      <c r="H171">
        <v>5.3000617783304396</v>
      </c>
      <c r="I171" t="s">
        <v>23</v>
      </c>
      <c r="J171" t="s">
        <v>2</v>
      </c>
      <c r="K171" t="s">
        <v>5</v>
      </c>
      <c r="L171">
        <v>3</v>
      </c>
      <c r="M171">
        <v>6</v>
      </c>
    </row>
    <row r="172" spans="2:13" x14ac:dyDescent="0.25">
      <c r="B172" t="s">
        <v>0</v>
      </c>
      <c r="C172">
        <v>6</v>
      </c>
      <c r="D172">
        <v>652</v>
      </c>
      <c r="E172">
        <v>201</v>
      </c>
      <c r="F172">
        <v>155</v>
      </c>
      <c r="G172">
        <v>0</v>
      </c>
      <c r="H172">
        <v>5.0574586721649597</v>
      </c>
      <c r="I172" t="s">
        <v>23</v>
      </c>
      <c r="J172" t="s">
        <v>2</v>
      </c>
      <c r="K172" t="s">
        <v>5</v>
      </c>
      <c r="L172">
        <v>3</v>
      </c>
      <c r="M172">
        <v>6</v>
      </c>
    </row>
    <row r="173" spans="2:13" x14ac:dyDescent="0.25">
      <c r="B173" t="s">
        <v>0</v>
      </c>
      <c r="C173">
        <v>6</v>
      </c>
      <c r="D173">
        <v>640</v>
      </c>
      <c r="E173">
        <v>185</v>
      </c>
      <c r="F173">
        <v>148</v>
      </c>
      <c r="G173">
        <v>0</v>
      </c>
      <c r="H173">
        <v>5.1251010585482</v>
      </c>
      <c r="I173" t="s">
        <v>23</v>
      </c>
      <c r="J173" t="s">
        <v>2</v>
      </c>
      <c r="K173" t="s">
        <v>5</v>
      </c>
      <c r="L173">
        <v>3</v>
      </c>
      <c r="M173">
        <v>6</v>
      </c>
    </row>
    <row r="174" spans="2:13" x14ac:dyDescent="0.25">
      <c r="B174" t="s">
        <v>0</v>
      </c>
      <c r="C174">
        <v>6</v>
      </c>
      <c r="D174">
        <v>589</v>
      </c>
      <c r="E174">
        <v>183</v>
      </c>
      <c r="F174">
        <v>144</v>
      </c>
      <c r="G174">
        <v>0</v>
      </c>
      <c r="H174">
        <v>5.0461031283246198</v>
      </c>
      <c r="I174" t="s">
        <v>23</v>
      </c>
      <c r="J174" t="s">
        <v>2</v>
      </c>
      <c r="K174" t="s">
        <v>5</v>
      </c>
      <c r="L174">
        <v>3</v>
      </c>
      <c r="M174">
        <v>6</v>
      </c>
    </row>
    <row r="175" spans="2:13" x14ac:dyDescent="0.25">
      <c r="B175" t="s">
        <v>0</v>
      </c>
      <c r="C175">
        <v>6</v>
      </c>
      <c r="D175">
        <v>620</v>
      </c>
      <c r="E175">
        <v>153</v>
      </c>
      <c r="F175">
        <v>149</v>
      </c>
      <c r="G175">
        <v>0</v>
      </c>
      <c r="H175">
        <v>5.2744079691922297</v>
      </c>
      <c r="I175" t="s">
        <v>23</v>
      </c>
      <c r="J175" t="s">
        <v>2</v>
      </c>
      <c r="K175" t="s">
        <v>5</v>
      </c>
      <c r="L175">
        <v>3</v>
      </c>
      <c r="M175">
        <v>6</v>
      </c>
    </row>
    <row r="176" spans="2:13" x14ac:dyDescent="0.25">
      <c r="B176" t="s">
        <v>0</v>
      </c>
      <c r="C176">
        <v>6</v>
      </c>
      <c r="D176">
        <v>868</v>
      </c>
      <c r="E176">
        <v>202</v>
      </c>
      <c r="F176">
        <v>142</v>
      </c>
      <c r="G176">
        <v>0</v>
      </c>
      <c r="H176">
        <v>5.6394988516855999</v>
      </c>
      <c r="I176" t="s">
        <v>23</v>
      </c>
      <c r="J176" t="s">
        <v>2</v>
      </c>
      <c r="K176" t="s">
        <v>5</v>
      </c>
      <c r="L176">
        <v>3</v>
      </c>
      <c r="M176">
        <v>6</v>
      </c>
    </row>
    <row r="177" spans="2:13" x14ac:dyDescent="0.25">
      <c r="B177" t="s">
        <v>0</v>
      </c>
      <c r="C177">
        <v>6</v>
      </c>
      <c r="D177">
        <v>639</v>
      </c>
      <c r="E177">
        <v>168</v>
      </c>
      <c r="F177">
        <v>140</v>
      </c>
      <c r="G177">
        <v>0</v>
      </c>
      <c r="H177">
        <v>5.4572921140417403</v>
      </c>
      <c r="I177" t="s">
        <v>23</v>
      </c>
      <c r="J177" t="s">
        <v>2</v>
      </c>
      <c r="K177" t="s">
        <v>5</v>
      </c>
      <c r="L177">
        <v>3</v>
      </c>
      <c r="M177">
        <v>6</v>
      </c>
    </row>
    <row r="178" spans="2:13" x14ac:dyDescent="0.25">
      <c r="B178" t="s">
        <v>0</v>
      </c>
      <c r="C178">
        <v>6</v>
      </c>
      <c r="D178">
        <v>737</v>
      </c>
      <c r="E178">
        <v>166</v>
      </c>
      <c r="F178">
        <v>140</v>
      </c>
      <c r="G178">
        <v>0</v>
      </c>
      <c r="H178">
        <v>5.6834376790247596</v>
      </c>
      <c r="I178" t="s">
        <v>23</v>
      </c>
      <c r="J178" t="s">
        <v>2</v>
      </c>
      <c r="K178" t="s">
        <v>5</v>
      </c>
      <c r="L178">
        <v>3</v>
      </c>
      <c r="M178">
        <v>6</v>
      </c>
    </row>
    <row r="179" spans="2:13" x14ac:dyDescent="0.25">
      <c r="B179" t="s">
        <v>0</v>
      </c>
      <c r="C179">
        <v>6</v>
      </c>
      <c r="D179">
        <v>710</v>
      </c>
      <c r="E179">
        <v>191</v>
      </c>
      <c r="F179">
        <v>158</v>
      </c>
      <c r="G179">
        <v>0</v>
      </c>
      <c r="H179">
        <v>5.4841960907712899</v>
      </c>
      <c r="I179" t="s">
        <v>23</v>
      </c>
      <c r="J179" t="s">
        <v>2</v>
      </c>
      <c r="K179" t="s">
        <v>5</v>
      </c>
      <c r="L179">
        <v>3</v>
      </c>
      <c r="M179">
        <v>6</v>
      </c>
    </row>
    <row r="180" spans="2:13" x14ac:dyDescent="0.25">
      <c r="B180" t="s">
        <v>0</v>
      </c>
      <c r="C180">
        <v>6</v>
      </c>
      <c r="D180">
        <v>747</v>
      </c>
      <c r="E180">
        <v>168</v>
      </c>
      <c r="F180">
        <v>148</v>
      </c>
      <c r="G180">
        <v>0</v>
      </c>
      <c r="H180">
        <v>5.2496973911563201</v>
      </c>
      <c r="I180" t="s">
        <v>23</v>
      </c>
      <c r="J180" t="s">
        <v>2</v>
      </c>
      <c r="K180" t="s">
        <v>5</v>
      </c>
      <c r="L180">
        <v>3</v>
      </c>
      <c r="M180">
        <v>6</v>
      </c>
    </row>
    <row r="181" spans="2:13" x14ac:dyDescent="0.25">
      <c r="B181" t="s">
        <v>0</v>
      </c>
      <c r="C181">
        <v>6</v>
      </c>
      <c r="D181">
        <v>774</v>
      </c>
      <c r="E181">
        <v>207</v>
      </c>
      <c r="F181">
        <v>161</v>
      </c>
      <c r="G181">
        <v>0</v>
      </c>
      <c r="H181">
        <v>5.2667996730240398</v>
      </c>
      <c r="I181" t="s">
        <v>23</v>
      </c>
      <c r="J181" t="s">
        <v>2</v>
      </c>
      <c r="K181" t="s">
        <v>5</v>
      </c>
      <c r="L181">
        <v>3</v>
      </c>
      <c r="M181">
        <v>6</v>
      </c>
    </row>
    <row r="182" spans="2:13" x14ac:dyDescent="0.25">
      <c r="B182" t="s">
        <v>0</v>
      </c>
      <c r="C182">
        <v>6</v>
      </c>
      <c r="D182">
        <v>699</v>
      </c>
      <c r="E182">
        <v>193</v>
      </c>
      <c r="F182">
        <v>147</v>
      </c>
      <c r="G182">
        <v>0</v>
      </c>
      <c r="H182">
        <v>5.1314294357622403</v>
      </c>
      <c r="I182" t="s">
        <v>23</v>
      </c>
      <c r="J182" t="s">
        <v>2</v>
      </c>
      <c r="K182" t="s">
        <v>5</v>
      </c>
      <c r="L182">
        <v>3</v>
      </c>
      <c r="M182">
        <v>6</v>
      </c>
    </row>
    <row r="183" spans="2:13" x14ac:dyDescent="0.25">
      <c r="B183" t="s">
        <v>0</v>
      </c>
      <c r="C183">
        <v>6</v>
      </c>
      <c r="D183">
        <v>586</v>
      </c>
      <c r="E183">
        <v>182</v>
      </c>
      <c r="F183">
        <v>160</v>
      </c>
      <c r="G183">
        <v>0</v>
      </c>
      <c r="H183">
        <v>5.0377165584219599</v>
      </c>
      <c r="I183" t="s">
        <v>23</v>
      </c>
      <c r="J183" t="s">
        <v>2</v>
      </c>
      <c r="K183" t="s">
        <v>5</v>
      </c>
      <c r="L183">
        <v>3</v>
      </c>
      <c r="M183">
        <v>6</v>
      </c>
    </row>
    <row r="184" spans="2:13" x14ac:dyDescent="0.25">
      <c r="B184" t="s">
        <v>0</v>
      </c>
      <c r="C184">
        <v>4</v>
      </c>
      <c r="D184">
        <v>425</v>
      </c>
      <c r="E184">
        <v>57</v>
      </c>
      <c r="F184">
        <v>72</v>
      </c>
      <c r="G184">
        <v>0</v>
      </c>
      <c r="H184">
        <v>3.2000499891371601</v>
      </c>
      <c r="I184" t="s">
        <v>20</v>
      </c>
      <c r="J184" t="s">
        <v>2</v>
      </c>
      <c r="K184" t="s">
        <v>3</v>
      </c>
      <c r="L184">
        <v>3</v>
      </c>
      <c r="M184">
        <v>4</v>
      </c>
    </row>
    <row r="185" spans="2:13" x14ac:dyDescent="0.25">
      <c r="B185" t="s">
        <v>0</v>
      </c>
      <c r="C185">
        <v>4</v>
      </c>
      <c r="D185">
        <v>411</v>
      </c>
      <c r="E185">
        <v>64</v>
      </c>
      <c r="F185">
        <v>64</v>
      </c>
      <c r="G185">
        <v>0</v>
      </c>
      <c r="H185">
        <v>3.0851338084600402</v>
      </c>
      <c r="I185" t="s">
        <v>20</v>
      </c>
      <c r="J185" t="s">
        <v>2</v>
      </c>
      <c r="K185" t="s">
        <v>3</v>
      </c>
      <c r="L185">
        <v>3</v>
      </c>
      <c r="M185">
        <v>4</v>
      </c>
    </row>
    <row r="186" spans="2:13" x14ac:dyDescent="0.25">
      <c r="B186" t="s">
        <v>0</v>
      </c>
      <c r="C186">
        <v>4</v>
      </c>
      <c r="D186">
        <v>359</v>
      </c>
      <c r="E186">
        <v>63</v>
      </c>
      <c r="F186">
        <v>84</v>
      </c>
      <c r="G186">
        <v>0</v>
      </c>
      <c r="H186">
        <v>2.8693017984751701</v>
      </c>
      <c r="I186" t="s">
        <v>20</v>
      </c>
      <c r="J186" t="s">
        <v>2</v>
      </c>
      <c r="K186" t="s">
        <v>21</v>
      </c>
      <c r="L186">
        <v>3</v>
      </c>
      <c r="M186">
        <v>4</v>
      </c>
    </row>
    <row r="187" spans="2:13" x14ac:dyDescent="0.25">
      <c r="B187" t="s">
        <v>0</v>
      </c>
      <c r="C187">
        <v>4</v>
      </c>
      <c r="D187">
        <v>465</v>
      </c>
      <c r="E187">
        <v>59</v>
      </c>
      <c r="F187">
        <v>60</v>
      </c>
      <c r="G187">
        <v>0</v>
      </c>
      <c r="H187">
        <v>3.10423574916428</v>
      </c>
      <c r="I187" t="s">
        <v>20</v>
      </c>
      <c r="J187" t="s">
        <v>2</v>
      </c>
      <c r="K187" t="s">
        <v>3</v>
      </c>
      <c r="L187">
        <v>3</v>
      </c>
      <c r="M187">
        <v>4</v>
      </c>
    </row>
    <row r="188" spans="2:13" x14ac:dyDescent="0.25">
      <c r="B188" t="s">
        <v>0</v>
      </c>
      <c r="C188">
        <v>4</v>
      </c>
      <c r="D188">
        <v>334</v>
      </c>
      <c r="E188">
        <v>61</v>
      </c>
      <c r="F188">
        <v>64</v>
      </c>
      <c r="G188">
        <v>0</v>
      </c>
      <c r="H188">
        <v>3.0654496276340701</v>
      </c>
      <c r="I188" t="s">
        <v>20</v>
      </c>
      <c r="J188" t="s">
        <v>2</v>
      </c>
      <c r="K188" t="s">
        <v>3</v>
      </c>
      <c r="L188">
        <v>3</v>
      </c>
      <c r="M188">
        <v>4</v>
      </c>
    </row>
    <row r="189" spans="2:13" x14ac:dyDescent="0.25">
      <c r="B189" t="s">
        <v>0</v>
      </c>
      <c r="C189">
        <v>4</v>
      </c>
      <c r="D189">
        <v>372</v>
      </c>
      <c r="E189">
        <v>57</v>
      </c>
      <c r="F189">
        <v>81</v>
      </c>
      <c r="G189">
        <v>0</v>
      </c>
      <c r="H189">
        <v>3.0152821321548302</v>
      </c>
      <c r="I189" t="s">
        <v>20</v>
      </c>
      <c r="J189" t="s">
        <v>2</v>
      </c>
      <c r="K189" t="s">
        <v>3</v>
      </c>
      <c r="L189">
        <v>3</v>
      </c>
      <c r="M189">
        <v>4</v>
      </c>
    </row>
    <row r="190" spans="2:13" x14ac:dyDescent="0.25">
      <c r="B190" t="s">
        <v>0</v>
      </c>
      <c r="C190">
        <v>4</v>
      </c>
      <c r="D190">
        <v>395</v>
      </c>
      <c r="E190">
        <v>71</v>
      </c>
      <c r="F190">
        <v>72</v>
      </c>
      <c r="G190">
        <v>0</v>
      </c>
      <c r="H190">
        <v>3.1710887483842498</v>
      </c>
      <c r="I190" t="s">
        <v>7</v>
      </c>
      <c r="J190" t="s">
        <v>2</v>
      </c>
      <c r="K190" t="s">
        <v>3</v>
      </c>
      <c r="L190">
        <v>3</v>
      </c>
      <c r="M190">
        <v>4</v>
      </c>
    </row>
    <row r="191" spans="2:13" x14ac:dyDescent="0.25">
      <c r="B191" t="s">
        <v>0</v>
      </c>
      <c r="C191">
        <v>4</v>
      </c>
      <c r="D191">
        <v>402</v>
      </c>
      <c r="E191">
        <v>62</v>
      </c>
      <c r="F191">
        <v>67</v>
      </c>
      <c r="G191">
        <v>0</v>
      </c>
      <c r="H191">
        <v>3.1802252631006498</v>
      </c>
      <c r="I191" t="s">
        <v>20</v>
      </c>
      <c r="J191" t="s">
        <v>2</v>
      </c>
      <c r="K191" t="s">
        <v>3</v>
      </c>
      <c r="L191">
        <v>3</v>
      </c>
      <c r="M191">
        <v>4</v>
      </c>
    </row>
    <row r="192" spans="2:13" x14ac:dyDescent="0.25">
      <c r="B192" t="s">
        <v>0</v>
      </c>
      <c r="C192">
        <v>4</v>
      </c>
      <c r="D192">
        <v>401</v>
      </c>
      <c r="E192">
        <v>58</v>
      </c>
      <c r="F192">
        <v>65</v>
      </c>
      <c r="G192">
        <v>0</v>
      </c>
      <c r="H192">
        <v>3.1717650352192099</v>
      </c>
      <c r="I192" t="s">
        <v>20</v>
      </c>
      <c r="J192" t="s">
        <v>2</v>
      </c>
      <c r="K192" t="s">
        <v>3</v>
      </c>
      <c r="L192">
        <v>3</v>
      </c>
      <c r="M192">
        <v>4</v>
      </c>
    </row>
    <row r="193" spans="2:13" x14ac:dyDescent="0.25">
      <c r="B193" t="s">
        <v>0</v>
      </c>
      <c r="C193">
        <v>4</v>
      </c>
      <c r="D193">
        <v>373</v>
      </c>
      <c r="E193">
        <v>61</v>
      </c>
      <c r="F193">
        <v>66</v>
      </c>
      <c r="G193">
        <v>0</v>
      </c>
      <c r="H193">
        <v>3.05667194927761</v>
      </c>
      <c r="I193" t="s">
        <v>20</v>
      </c>
      <c r="J193" t="s">
        <v>2</v>
      </c>
      <c r="K193" t="s">
        <v>3</v>
      </c>
      <c r="L193">
        <v>3</v>
      </c>
      <c r="M193">
        <v>4</v>
      </c>
    </row>
    <row r="194" spans="2:13" x14ac:dyDescent="0.25">
      <c r="B194" t="s">
        <v>0</v>
      </c>
      <c r="C194">
        <v>4</v>
      </c>
      <c r="D194">
        <v>362</v>
      </c>
      <c r="E194">
        <v>60</v>
      </c>
      <c r="F194">
        <v>78</v>
      </c>
      <c r="G194">
        <v>0</v>
      </c>
      <c r="H194">
        <v>2.9309653370333</v>
      </c>
      <c r="I194" t="s">
        <v>20</v>
      </c>
      <c r="J194" t="s">
        <v>2</v>
      </c>
      <c r="K194" t="s">
        <v>21</v>
      </c>
      <c r="L194">
        <v>3</v>
      </c>
      <c r="M194">
        <v>4</v>
      </c>
    </row>
    <row r="195" spans="2:13" x14ac:dyDescent="0.25">
      <c r="B195" t="s">
        <v>0</v>
      </c>
      <c r="C195">
        <v>4</v>
      </c>
      <c r="D195">
        <v>388</v>
      </c>
      <c r="E195">
        <v>59</v>
      </c>
      <c r="F195">
        <v>79</v>
      </c>
      <c r="G195">
        <v>0</v>
      </c>
      <c r="H195">
        <v>2.97164690191675</v>
      </c>
      <c r="I195" t="s">
        <v>20</v>
      </c>
      <c r="J195" t="s">
        <v>2</v>
      </c>
      <c r="K195" t="s">
        <v>21</v>
      </c>
      <c r="L195">
        <v>3</v>
      </c>
      <c r="M195">
        <v>4</v>
      </c>
    </row>
    <row r="196" spans="2:13" x14ac:dyDescent="0.25">
      <c r="B196" t="s">
        <v>0</v>
      </c>
      <c r="C196">
        <v>4</v>
      </c>
      <c r="D196">
        <v>431</v>
      </c>
      <c r="E196">
        <v>58</v>
      </c>
      <c r="F196">
        <v>62</v>
      </c>
      <c r="G196">
        <v>0</v>
      </c>
      <c r="H196">
        <v>3.1324082281235999</v>
      </c>
      <c r="I196" t="s">
        <v>20</v>
      </c>
      <c r="J196" t="s">
        <v>2</v>
      </c>
      <c r="K196" t="s">
        <v>3</v>
      </c>
      <c r="L196">
        <v>3</v>
      </c>
      <c r="M196">
        <v>4</v>
      </c>
    </row>
    <row r="197" spans="2:13" x14ac:dyDescent="0.25">
      <c r="B197" t="s">
        <v>0</v>
      </c>
      <c r="C197">
        <v>4</v>
      </c>
      <c r="D197">
        <v>432</v>
      </c>
      <c r="E197">
        <v>57</v>
      </c>
      <c r="F197">
        <v>67</v>
      </c>
      <c r="G197">
        <v>0</v>
      </c>
      <c r="H197">
        <v>3.20333068336959</v>
      </c>
      <c r="I197" t="s">
        <v>20</v>
      </c>
      <c r="J197" t="s">
        <v>2</v>
      </c>
      <c r="K197" t="s">
        <v>3</v>
      </c>
      <c r="L197">
        <v>3</v>
      </c>
      <c r="M197">
        <v>4</v>
      </c>
    </row>
    <row r="198" spans="2:13" x14ac:dyDescent="0.25">
      <c r="B198" t="s">
        <v>0</v>
      </c>
      <c r="C198">
        <v>4</v>
      </c>
      <c r="D198">
        <v>350</v>
      </c>
      <c r="E198">
        <v>57</v>
      </c>
      <c r="F198">
        <v>72</v>
      </c>
      <c r="G198">
        <v>0</v>
      </c>
      <c r="H198">
        <v>3.1329488356644601</v>
      </c>
      <c r="I198" t="s">
        <v>20</v>
      </c>
      <c r="J198" t="s">
        <v>2</v>
      </c>
      <c r="K198" t="s">
        <v>3</v>
      </c>
      <c r="L198">
        <v>3</v>
      </c>
      <c r="M198">
        <v>4</v>
      </c>
    </row>
    <row r="199" spans="2:13" x14ac:dyDescent="0.25">
      <c r="B199" t="s">
        <v>0</v>
      </c>
      <c r="C199">
        <v>4</v>
      </c>
      <c r="D199">
        <v>350</v>
      </c>
      <c r="E199">
        <v>58</v>
      </c>
      <c r="F199">
        <v>82</v>
      </c>
      <c r="G199">
        <v>0</v>
      </c>
      <c r="H199">
        <v>3.02357850830861</v>
      </c>
      <c r="I199" t="s">
        <v>20</v>
      </c>
      <c r="J199" t="s">
        <v>2</v>
      </c>
      <c r="K199" t="s">
        <v>3</v>
      </c>
      <c r="L199">
        <v>3</v>
      </c>
      <c r="M199">
        <v>4</v>
      </c>
    </row>
    <row r="200" spans="2:13" x14ac:dyDescent="0.25">
      <c r="B200" t="s">
        <v>0</v>
      </c>
      <c r="C200">
        <v>4</v>
      </c>
      <c r="D200">
        <v>412</v>
      </c>
      <c r="E200">
        <v>61</v>
      </c>
      <c r="F200">
        <v>67</v>
      </c>
      <c r="G200">
        <v>0</v>
      </c>
      <c r="H200">
        <v>3.1342542786510101</v>
      </c>
      <c r="I200" t="s">
        <v>20</v>
      </c>
      <c r="J200" t="s">
        <v>2</v>
      </c>
      <c r="K200" t="s">
        <v>3</v>
      </c>
      <c r="L200">
        <v>3</v>
      </c>
      <c r="M200">
        <v>4</v>
      </c>
    </row>
    <row r="201" spans="2:13" x14ac:dyDescent="0.25">
      <c r="B201" t="s">
        <v>0</v>
      </c>
      <c r="C201">
        <v>4</v>
      </c>
      <c r="D201">
        <v>428</v>
      </c>
      <c r="E201">
        <v>62</v>
      </c>
      <c r="F201">
        <v>72</v>
      </c>
      <c r="G201">
        <v>0</v>
      </c>
      <c r="H201">
        <v>3.2079962215958799</v>
      </c>
      <c r="I201" t="s">
        <v>20</v>
      </c>
      <c r="J201" t="s">
        <v>2</v>
      </c>
      <c r="K201" t="s">
        <v>3</v>
      </c>
      <c r="L201">
        <v>3</v>
      </c>
      <c r="M201">
        <v>4</v>
      </c>
    </row>
    <row r="202" spans="2:13" x14ac:dyDescent="0.25">
      <c r="B202" t="s">
        <v>0</v>
      </c>
      <c r="C202">
        <v>4</v>
      </c>
      <c r="D202">
        <v>246</v>
      </c>
      <c r="E202">
        <v>59</v>
      </c>
      <c r="F202">
        <v>67</v>
      </c>
      <c r="G202">
        <v>0</v>
      </c>
      <c r="H202">
        <v>3.20006519920357</v>
      </c>
      <c r="I202" t="s">
        <v>20</v>
      </c>
      <c r="J202" t="s">
        <v>2</v>
      </c>
      <c r="K202" t="s">
        <v>3</v>
      </c>
      <c r="L202">
        <v>3</v>
      </c>
      <c r="M202">
        <v>4</v>
      </c>
    </row>
    <row r="203" spans="2:13" x14ac:dyDescent="0.25">
      <c r="B203" t="s">
        <v>0</v>
      </c>
      <c r="C203">
        <v>4</v>
      </c>
      <c r="D203">
        <v>124</v>
      </c>
      <c r="E203">
        <v>66</v>
      </c>
      <c r="F203">
        <v>76</v>
      </c>
      <c r="G203">
        <v>0</v>
      </c>
      <c r="H203">
        <v>2.77577064912861</v>
      </c>
      <c r="I203" t="s">
        <v>20</v>
      </c>
      <c r="J203" t="s">
        <v>2</v>
      </c>
      <c r="K203" t="s">
        <v>21</v>
      </c>
      <c r="L203">
        <v>3</v>
      </c>
      <c r="M203">
        <v>4</v>
      </c>
    </row>
    <row r="204" spans="2:13" x14ac:dyDescent="0.25">
      <c r="B204" t="s">
        <v>0</v>
      </c>
      <c r="C204">
        <v>4</v>
      </c>
      <c r="D204">
        <v>121</v>
      </c>
      <c r="E204">
        <v>78</v>
      </c>
      <c r="F204">
        <v>98</v>
      </c>
      <c r="G204">
        <v>0</v>
      </c>
      <c r="H204">
        <v>2.8164428230320699</v>
      </c>
      <c r="I204" t="s">
        <v>20</v>
      </c>
      <c r="J204" t="s">
        <v>2</v>
      </c>
      <c r="K204" t="s">
        <v>21</v>
      </c>
      <c r="L204">
        <v>3</v>
      </c>
      <c r="M204">
        <v>4</v>
      </c>
    </row>
    <row r="205" spans="2:13" x14ac:dyDescent="0.25">
      <c r="B205" t="s">
        <v>0</v>
      </c>
      <c r="C205">
        <v>4</v>
      </c>
      <c r="D205">
        <v>186</v>
      </c>
      <c r="E205">
        <v>80</v>
      </c>
      <c r="F205">
        <v>74</v>
      </c>
      <c r="G205">
        <v>0</v>
      </c>
      <c r="H205">
        <v>2.9463629951207801</v>
      </c>
      <c r="I205" t="s">
        <v>7</v>
      </c>
      <c r="J205" t="s">
        <v>2</v>
      </c>
      <c r="K205" t="s">
        <v>21</v>
      </c>
      <c r="L205">
        <v>3</v>
      </c>
      <c r="M205">
        <v>4</v>
      </c>
    </row>
    <row r="206" spans="2:13" x14ac:dyDescent="0.25">
      <c r="B206" t="s">
        <v>0</v>
      </c>
      <c r="C206">
        <v>4</v>
      </c>
      <c r="D206">
        <v>166</v>
      </c>
      <c r="E206">
        <v>75</v>
      </c>
      <c r="F206">
        <v>86</v>
      </c>
      <c r="G206">
        <v>0</v>
      </c>
      <c r="H206">
        <v>2.9630307589255098</v>
      </c>
      <c r="I206" t="s">
        <v>20</v>
      </c>
      <c r="J206" t="s">
        <v>2</v>
      </c>
      <c r="K206" t="s">
        <v>21</v>
      </c>
      <c r="L206">
        <v>3</v>
      </c>
      <c r="M206">
        <v>4</v>
      </c>
    </row>
    <row r="207" spans="2:13" x14ac:dyDescent="0.25">
      <c r="B207" t="s">
        <v>0</v>
      </c>
      <c r="C207">
        <v>4</v>
      </c>
      <c r="D207">
        <v>99</v>
      </c>
      <c r="E207">
        <v>77</v>
      </c>
      <c r="F207">
        <v>93</v>
      </c>
      <c r="G207">
        <v>0</v>
      </c>
      <c r="H207">
        <v>2.7038142131731799</v>
      </c>
      <c r="I207" t="s">
        <v>20</v>
      </c>
      <c r="J207" t="s">
        <v>2</v>
      </c>
      <c r="K207" t="s">
        <v>21</v>
      </c>
      <c r="L207">
        <v>3</v>
      </c>
      <c r="M207">
        <v>4</v>
      </c>
    </row>
    <row r="208" spans="2:13" x14ac:dyDescent="0.25">
      <c r="B208" t="s">
        <v>0</v>
      </c>
      <c r="C208">
        <v>4</v>
      </c>
      <c r="D208">
        <v>182</v>
      </c>
      <c r="E208">
        <v>68</v>
      </c>
      <c r="F208">
        <v>67</v>
      </c>
      <c r="G208">
        <v>0</v>
      </c>
      <c r="H208">
        <v>2.9145617442407898</v>
      </c>
      <c r="I208" t="s">
        <v>20</v>
      </c>
      <c r="J208" t="s">
        <v>2</v>
      </c>
      <c r="K208" t="s">
        <v>21</v>
      </c>
      <c r="L208">
        <v>3</v>
      </c>
      <c r="M208">
        <v>4</v>
      </c>
    </row>
    <row r="209" spans="2:13" x14ac:dyDescent="0.25">
      <c r="B209" t="s">
        <v>0</v>
      </c>
      <c r="C209">
        <v>4</v>
      </c>
      <c r="D209">
        <v>245</v>
      </c>
      <c r="E209">
        <v>59</v>
      </c>
      <c r="F209">
        <v>69</v>
      </c>
      <c r="G209">
        <v>0</v>
      </c>
      <c r="H209">
        <v>3.1307936128679601</v>
      </c>
      <c r="I209" t="s">
        <v>20</v>
      </c>
      <c r="J209" t="s">
        <v>2</v>
      </c>
      <c r="K209" t="s">
        <v>3</v>
      </c>
      <c r="L209">
        <v>3</v>
      </c>
      <c r="M209">
        <v>4</v>
      </c>
    </row>
    <row r="210" spans="2:13" x14ac:dyDescent="0.25">
      <c r="B210" t="s">
        <v>0</v>
      </c>
      <c r="C210">
        <v>4</v>
      </c>
      <c r="D210">
        <v>166</v>
      </c>
      <c r="E210">
        <v>65</v>
      </c>
      <c r="F210">
        <v>75</v>
      </c>
      <c r="G210">
        <v>0</v>
      </c>
      <c r="H210">
        <v>2.8907159183170501</v>
      </c>
      <c r="I210" t="s">
        <v>20</v>
      </c>
      <c r="J210" t="s">
        <v>2</v>
      </c>
      <c r="K210" t="s">
        <v>21</v>
      </c>
      <c r="L210">
        <v>3</v>
      </c>
      <c r="M210">
        <v>4</v>
      </c>
    </row>
    <row r="211" spans="2:13" x14ac:dyDescent="0.25">
      <c r="B211" t="s">
        <v>0</v>
      </c>
      <c r="C211">
        <v>4</v>
      </c>
      <c r="D211">
        <v>148</v>
      </c>
      <c r="E211">
        <v>68</v>
      </c>
      <c r="F211">
        <v>102</v>
      </c>
      <c r="G211">
        <v>0</v>
      </c>
      <c r="H211">
        <v>2.8921632522432601</v>
      </c>
      <c r="I211" t="s">
        <v>20</v>
      </c>
      <c r="J211" t="s">
        <v>2</v>
      </c>
      <c r="K211" t="s">
        <v>21</v>
      </c>
      <c r="L211">
        <v>3</v>
      </c>
      <c r="M211">
        <v>4</v>
      </c>
    </row>
    <row r="212" spans="2:13" x14ac:dyDescent="0.25">
      <c r="B212" t="s">
        <v>0</v>
      </c>
      <c r="C212">
        <v>4</v>
      </c>
      <c r="D212">
        <v>177</v>
      </c>
      <c r="E212">
        <v>76</v>
      </c>
      <c r="F212">
        <v>95</v>
      </c>
      <c r="G212">
        <v>0</v>
      </c>
      <c r="H212">
        <v>2.9735960580372001</v>
      </c>
      <c r="I212" t="s">
        <v>20</v>
      </c>
      <c r="J212" t="s">
        <v>2</v>
      </c>
      <c r="K212" t="s">
        <v>21</v>
      </c>
      <c r="L212">
        <v>3</v>
      </c>
      <c r="M212">
        <v>4</v>
      </c>
    </row>
    <row r="213" spans="2:13" x14ac:dyDescent="0.25">
      <c r="B213" t="s">
        <v>0</v>
      </c>
      <c r="C213">
        <v>4</v>
      </c>
      <c r="D213">
        <v>247</v>
      </c>
      <c r="E213">
        <v>75</v>
      </c>
      <c r="F213">
        <v>73</v>
      </c>
      <c r="G213">
        <v>0</v>
      </c>
      <c r="H213">
        <v>3.0501524206690802</v>
      </c>
      <c r="I213" t="s">
        <v>7</v>
      </c>
      <c r="J213" t="s">
        <v>2</v>
      </c>
      <c r="K213" t="s">
        <v>3</v>
      </c>
      <c r="L213">
        <v>3</v>
      </c>
      <c r="M213">
        <v>4</v>
      </c>
    </row>
    <row r="214" spans="2:13" x14ac:dyDescent="0.25">
      <c r="B214" t="s">
        <v>0</v>
      </c>
      <c r="C214">
        <v>4</v>
      </c>
      <c r="D214">
        <v>252</v>
      </c>
      <c r="E214">
        <v>79</v>
      </c>
      <c r="F214">
        <v>91</v>
      </c>
      <c r="G214">
        <v>0</v>
      </c>
      <c r="H214">
        <v>3.13103505205433</v>
      </c>
      <c r="I214" t="s">
        <v>7</v>
      </c>
      <c r="J214" t="s">
        <v>2</v>
      </c>
      <c r="K214" t="s">
        <v>3</v>
      </c>
      <c r="L214">
        <v>3</v>
      </c>
      <c r="M214">
        <v>4</v>
      </c>
    </row>
    <row r="215" spans="2:13" x14ac:dyDescent="0.25">
      <c r="B215" t="s">
        <v>0</v>
      </c>
      <c r="C215">
        <v>4</v>
      </c>
      <c r="D215">
        <v>145</v>
      </c>
      <c r="E215">
        <v>79</v>
      </c>
      <c r="F215">
        <v>113</v>
      </c>
      <c r="G215">
        <v>0</v>
      </c>
      <c r="H215">
        <v>2.92736430841226</v>
      </c>
      <c r="I215" t="s">
        <v>20</v>
      </c>
      <c r="J215" t="s">
        <v>2</v>
      </c>
      <c r="K215" t="s">
        <v>21</v>
      </c>
      <c r="L215">
        <v>3</v>
      </c>
      <c r="M215">
        <v>4</v>
      </c>
    </row>
    <row r="216" spans="2:13" x14ac:dyDescent="0.25">
      <c r="B216" t="s">
        <v>0</v>
      </c>
      <c r="C216">
        <v>4</v>
      </c>
      <c r="D216">
        <v>200</v>
      </c>
      <c r="E216">
        <v>73</v>
      </c>
      <c r="F216">
        <v>89</v>
      </c>
      <c r="G216">
        <v>0</v>
      </c>
      <c r="H216">
        <v>2.8105050851656501</v>
      </c>
      <c r="I216" t="s">
        <v>7</v>
      </c>
      <c r="J216" t="s">
        <v>2</v>
      </c>
      <c r="K216" t="s">
        <v>21</v>
      </c>
      <c r="L216">
        <v>3</v>
      </c>
      <c r="M216">
        <v>4</v>
      </c>
    </row>
    <row r="217" spans="2:13" x14ac:dyDescent="0.25">
      <c r="B217" t="s">
        <v>0</v>
      </c>
      <c r="C217">
        <v>4</v>
      </c>
      <c r="D217">
        <v>313</v>
      </c>
      <c r="E217">
        <v>66</v>
      </c>
      <c r="F217">
        <v>84</v>
      </c>
      <c r="G217">
        <v>0</v>
      </c>
      <c r="H217">
        <v>3.0909068452541599</v>
      </c>
      <c r="I217" t="s">
        <v>20</v>
      </c>
      <c r="J217" t="s">
        <v>2</v>
      </c>
      <c r="K217" t="s">
        <v>3</v>
      </c>
      <c r="L217">
        <v>3</v>
      </c>
      <c r="M217">
        <v>4</v>
      </c>
    </row>
    <row r="218" spans="2:13" x14ac:dyDescent="0.25">
      <c r="B218" t="s">
        <v>0</v>
      </c>
      <c r="C218">
        <v>4</v>
      </c>
      <c r="D218">
        <v>303</v>
      </c>
      <c r="E218">
        <v>61</v>
      </c>
      <c r="F218">
        <v>71</v>
      </c>
      <c r="G218">
        <v>0</v>
      </c>
      <c r="H218">
        <v>3.1344306878796901</v>
      </c>
      <c r="I218" t="s">
        <v>20</v>
      </c>
      <c r="J218" t="s">
        <v>2</v>
      </c>
      <c r="K218" t="s">
        <v>3</v>
      </c>
      <c r="L218">
        <v>3</v>
      </c>
      <c r="M218">
        <v>4</v>
      </c>
    </row>
    <row r="219" spans="2:13" x14ac:dyDescent="0.25">
      <c r="B219" t="s">
        <v>0</v>
      </c>
      <c r="C219">
        <v>4</v>
      </c>
      <c r="D219">
        <v>563</v>
      </c>
      <c r="E219">
        <v>55</v>
      </c>
      <c r="F219">
        <v>53</v>
      </c>
      <c r="G219">
        <v>0</v>
      </c>
      <c r="H219">
        <v>4.2905130212507698</v>
      </c>
      <c r="I219" t="s">
        <v>24</v>
      </c>
      <c r="J219" t="s">
        <v>2</v>
      </c>
      <c r="K219" t="s">
        <v>3</v>
      </c>
      <c r="L219">
        <v>3</v>
      </c>
      <c r="M219">
        <v>4</v>
      </c>
    </row>
    <row r="220" spans="2:13" x14ac:dyDescent="0.25">
      <c r="B220" t="s">
        <v>0</v>
      </c>
      <c r="C220">
        <v>4</v>
      </c>
      <c r="D220">
        <v>606</v>
      </c>
      <c r="E220">
        <v>60</v>
      </c>
      <c r="F220">
        <v>62</v>
      </c>
      <c r="G220">
        <v>0</v>
      </c>
      <c r="H220">
        <v>4.01917494087468</v>
      </c>
      <c r="I220" t="s">
        <v>24</v>
      </c>
      <c r="J220" t="s">
        <v>2</v>
      </c>
      <c r="K220" t="s">
        <v>3</v>
      </c>
      <c r="L220">
        <v>3</v>
      </c>
      <c r="M220">
        <v>4</v>
      </c>
    </row>
    <row r="221" spans="2:13" x14ac:dyDescent="0.25">
      <c r="B221" t="s">
        <v>0</v>
      </c>
      <c r="C221">
        <v>4</v>
      </c>
      <c r="D221">
        <v>633</v>
      </c>
      <c r="E221">
        <v>65</v>
      </c>
      <c r="F221">
        <v>56</v>
      </c>
      <c r="G221">
        <v>0</v>
      </c>
      <c r="H221">
        <v>3.8640152787690001</v>
      </c>
      <c r="I221" t="s">
        <v>24</v>
      </c>
      <c r="J221" t="s">
        <v>2</v>
      </c>
      <c r="K221" t="s">
        <v>3</v>
      </c>
      <c r="L221">
        <v>3</v>
      </c>
      <c r="M221">
        <v>4</v>
      </c>
    </row>
    <row r="222" spans="2:13" x14ac:dyDescent="0.25">
      <c r="B222" t="s">
        <v>0</v>
      </c>
      <c r="C222">
        <v>4</v>
      </c>
      <c r="D222">
        <v>608</v>
      </c>
      <c r="E222">
        <v>57</v>
      </c>
      <c r="F222">
        <v>54</v>
      </c>
      <c r="G222">
        <v>0</v>
      </c>
      <c r="H222">
        <v>3.59189565207845</v>
      </c>
      <c r="I222" t="s">
        <v>24</v>
      </c>
      <c r="J222" t="s">
        <v>2</v>
      </c>
      <c r="K222" t="s">
        <v>3</v>
      </c>
      <c r="L222">
        <v>3</v>
      </c>
      <c r="M222">
        <v>4</v>
      </c>
    </row>
    <row r="223" spans="2:13" x14ac:dyDescent="0.25">
      <c r="B223" t="s">
        <v>0</v>
      </c>
      <c r="C223">
        <v>4</v>
      </c>
      <c r="D223">
        <v>634</v>
      </c>
      <c r="E223">
        <v>64</v>
      </c>
      <c r="F223">
        <v>62</v>
      </c>
      <c r="G223">
        <v>0</v>
      </c>
      <c r="H223">
        <v>3.9296181611667702</v>
      </c>
      <c r="I223" t="s">
        <v>24</v>
      </c>
      <c r="J223" t="s">
        <v>2</v>
      </c>
      <c r="K223" t="s">
        <v>3</v>
      </c>
      <c r="L223">
        <v>3</v>
      </c>
      <c r="M223">
        <v>4</v>
      </c>
    </row>
    <row r="224" spans="2:13" x14ac:dyDescent="0.25">
      <c r="B224" t="s">
        <v>0</v>
      </c>
      <c r="C224">
        <v>4</v>
      </c>
      <c r="D224">
        <v>605</v>
      </c>
      <c r="E224">
        <v>66</v>
      </c>
      <c r="F224">
        <v>59</v>
      </c>
      <c r="G224">
        <v>0</v>
      </c>
      <c r="H224">
        <v>3.78559834210956</v>
      </c>
      <c r="I224" t="s">
        <v>24</v>
      </c>
      <c r="J224" t="s">
        <v>2</v>
      </c>
      <c r="K224" t="s">
        <v>3</v>
      </c>
      <c r="L224">
        <v>3</v>
      </c>
      <c r="M224">
        <v>4</v>
      </c>
    </row>
    <row r="225" spans="2:13" x14ac:dyDescent="0.25">
      <c r="B225" t="s">
        <v>0</v>
      </c>
      <c r="C225">
        <v>4</v>
      </c>
      <c r="D225">
        <v>561</v>
      </c>
      <c r="E225">
        <v>58</v>
      </c>
      <c r="F225">
        <v>56</v>
      </c>
      <c r="G225">
        <v>0</v>
      </c>
      <c r="H225">
        <v>3.6711224996309899</v>
      </c>
      <c r="I225" t="s">
        <v>24</v>
      </c>
      <c r="J225" t="s">
        <v>2</v>
      </c>
      <c r="K225" t="s">
        <v>3</v>
      </c>
      <c r="L225">
        <v>3</v>
      </c>
      <c r="M225">
        <v>4</v>
      </c>
    </row>
    <row r="226" spans="2:13" x14ac:dyDescent="0.25">
      <c r="B226" t="s">
        <v>0</v>
      </c>
      <c r="C226">
        <v>4</v>
      </c>
      <c r="D226">
        <v>545</v>
      </c>
      <c r="E226">
        <v>55</v>
      </c>
      <c r="F226">
        <v>61</v>
      </c>
      <c r="G226">
        <v>0</v>
      </c>
      <c r="H226">
        <v>3.7084160215020199</v>
      </c>
      <c r="I226" t="s">
        <v>24</v>
      </c>
      <c r="J226" t="s">
        <v>2</v>
      </c>
      <c r="K226" t="s">
        <v>3</v>
      </c>
      <c r="L226">
        <v>3</v>
      </c>
      <c r="M226">
        <v>4</v>
      </c>
    </row>
    <row r="227" spans="2:13" x14ac:dyDescent="0.25">
      <c r="B227" t="s">
        <v>0</v>
      </c>
      <c r="C227">
        <v>4</v>
      </c>
      <c r="D227">
        <v>564</v>
      </c>
      <c r="E227">
        <v>58</v>
      </c>
      <c r="F227">
        <v>64</v>
      </c>
      <c r="G227">
        <v>0</v>
      </c>
      <c r="H227">
        <v>3.9684429468709599</v>
      </c>
      <c r="I227" t="s">
        <v>24</v>
      </c>
      <c r="J227" t="s">
        <v>2</v>
      </c>
      <c r="K227" t="s">
        <v>3</v>
      </c>
      <c r="L227">
        <v>3</v>
      </c>
      <c r="M227">
        <v>4</v>
      </c>
    </row>
    <row r="228" spans="2:13" x14ac:dyDescent="0.25">
      <c r="B228" t="s">
        <v>0</v>
      </c>
      <c r="C228">
        <v>4</v>
      </c>
      <c r="D228">
        <v>580</v>
      </c>
      <c r="E228">
        <v>54</v>
      </c>
      <c r="F228">
        <v>54</v>
      </c>
      <c r="G228">
        <v>0</v>
      </c>
      <c r="H228">
        <v>4.08501480867643</v>
      </c>
      <c r="I228" t="s">
        <v>24</v>
      </c>
      <c r="J228" t="s">
        <v>2</v>
      </c>
      <c r="K228" t="s">
        <v>3</v>
      </c>
      <c r="L228">
        <v>3</v>
      </c>
      <c r="M228">
        <v>4</v>
      </c>
    </row>
    <row r="229" spans="2:13" x14ac:dyDescent="0.25">
      <c r="B229" t="s">
        <v>0</v>
      </c>
      <c r="C229">
        <v>4</v>
      </c>
      <c r="D229">
        <v>642</v>
      </c>
      <c r="E229">
        <v>60</v>
      </c>
      <c r="F229">
        <v>53</v>
      </c>
      <c r="G229">
        <v>0</v>
      </c>
      <c r="H229">
        <v>4.0687942103605002</v>
      </c>
      <c r="I229" t="s">
        <v>24</v>
      </c>
      <c r="J229" t="s">
        <v>2</v>
      </c>
      <c r="K229" t="s">
        <v>3</v>
      </c>
      <c r="L229">
        <v>3</v>
      </c>
      <c r="M229">
        <v>4</v>
      </c>
    </row>
    <row r="230" spans="2:13" x14ac:dyDescent="0.25">
      <c r="B230" t="s">
        <v>0</v>
      </c>
      <c r="C230">
        <v>4</v>
      </c>
      <c r="D230">
        <v>576</v>
      </c>
      <c r="E230">
        <v>59</v>
      </c>
      <c r="F230">
        <v>53</v>
      </c>
      <c r="G230">
        <v>0</v>
      </c>
      <c r="H230">
        <v>3.8123067562074202</v>
      </c>
      <c r="I230" t="s">
        <v>24</v>
      </c>
      <c r="J230" t="s">
        <v>2</v>
      </c>
      <c r="K230" t="s">
        <v>3</v>
      </c>
      <c r="L230">
        <v>3</v>
      </c>
      <c r="M230">
        <v>4</v>
      </c>
    </row>
    <row r="231" spans="2:13" x14ac:dyDescent="0.25">
      <c r="B231" t="s">
        <v>0</v>
      </c>
      <c r="C231">
        <v>4</v>
      </c>
      <c r="D231">
        <v>673</v>
      </c>
      <c r="E231">
        <v>59</v>
      </c>
      <c r="F231">
        <v>64</v>
      </c>
      <c r="G231">
        <v>0</v>
      </c>
      <c r="H231">
        <v>3.7296419120359801</v>
      </c>
      <c r="I231" t="s">
        <v>24</v>
      </c>
      <c r="J231" t="s">
        <v>2</v>
      </c>
      <c r="K231" t="s">
        <v>3</v>
      </c>
      <c r="L231">
        <v>3</v>
      </c>
      <c r="M231">
        <v>4</v>
      </c>
    </row>
    <row r="232" spans="2:13" x14ac:dyDescent="0.25">
      <c r="B232" t="s">
        <v>0</v>
      </c>
      <c r="C232">
        <v>4</v>
      </c>
      <c r="D232">
        <v>598</v>
      </c>
      <c r="E232">
        <v>63</v>
      </c>
      <c r="F232">
        <v>59</v>
      </c>
      <c r="G232">
        <v>0</v>
      </c>
      <c r="H232">
        <v>3.5796512597287098</v>
      </c>
      <c r="I232" t="s">
        <v>24</v>
      </c>
      <c r="J232" t="s">
        <v>2</v>
      </c>
      <c r="K232" t="s">
        <v>3</v>
      </c>
      <c r="L232">
        <v>3</v>
      </c>
      <c r="M232">
        <v>4</v>
      </c>
    </row>
    <row r="233" spans="2:13" x14ac:dyDescent="0.25">
      <c r="B233" t="s">
        <v>0</v>
      </c>
      <c r="C233">
        <v>4</v>
      </c>
      <c r="D233">
        <v>607</v>
      </c>
      <c r="E233">
        <v>61</v>
      </c>
      <c r="F233">
        <v>55</v>
      </c>
      <c r="G233">
        <v>0</v>
      </c>
      <c r="H233">
        <v>3.7516675510587199</v>
      </c>
      <c r="I233" t="s">
        <v>24</v>
      </c>
      <c r="J233" t="s">
        <v>2</v>
      </c>
      <c r="K233" t="s">
        <v>3</v>
      </c>
      <c r="L233">
        <v>3</v>
      </c>
      <c r="M233">
        <v>4</v>
      </c>
    </row>
    <row r="234" spans="2:13" x14ac:dyDescent="0.25">
      <c r="B234" t="s">
        <v>0</v>
      </c>
      <c r="C234">
        <v>4</v>
      </c>
      <c r="D234">
        <v>551</v>
      </c>
      <c r="E234">
        <v>67</v>
      </c>
      <c r="F234">
        <v>57</v>
      </c>
      <c r="G234">
        <v>0</v>
      </c>
      <c r="H234">
        <v>4.1408500634478198</v>
      </c>
      <c r="I234" t="s">
        <v>24</v>
      </c>
      <c r="J234" t="s">
        <v>2</v>
      </c>
      <c r="K234" t="s">
        <v>3</v>
      </c>
      <c r="L234">
        <v>3</v>
      </c>
      <c r="M234">
        <v>4</v>
      </c>
    </row>
    <row r="235" spans="2:13" x14ac:dyDescent="0.25">
      <c r="B235" t="s">
        <v>0</v>
      </c>
      <c r="C235">
        <v>4</v>
      </c>
      <c r="D235">
        <v>718</v>
      </c>
      <c r="E235">
        <v>55</v>
      </c>
      <c r="F235">
        <v>55</v>
      </c>
      <c r="G235">
        <v>0</v>
      </c>
      <c r="H235">
        <v>4.3143489263857298</v>
      </c>
      <c r="I235" t="s">
        <v>24</v>
      </c>
      <c r="J235" t="s">
        <v>2</v>
      </c>
      <c r="K235" t="s">
        <v>3</v>
      </c>
      <c r="L235">
        <v>3</v>
      </c>
      <c r="M235">
        <v>4</v>
      </c>
    </row>
    <row r="236" spans="2:13" x14ac:dyDescent="0.25">
      <c r="B236" t="s">
        <v>0</v>
      </c>
      <c r="C236">
        <v>4</v>
      </c>
      <c r="D236">
        <v>641</v>
      </c>
      <c r="E236">
        <v>61</v>
      </c>
      <c r="F236">
        <v>53</v>
      </c>
      <c r="G236">
        <v>0</v>
      </c>
      <c r="H236">
        <v>3.7558357947554302</v>
      </c>
      <c r="I236" t="s">
        <v>24</v>
      </c>
      <c r="J236" t="s">
        <v>2</v>
      </c>
      <c r="K236" t="s">
        <v>3</v>
      </c>
      <c r="L236">
        <v>3</v>
      </c>
      <c r="M236">
        <v>4</v>
      </c>
    </row>
    <row r="237" spans="2:13" x14ac:dyDescent="0.25">
      <c r="B237" t="s">
        <v>0</v>
      </c>
      <c r="C237">
        <v>4</v>
      </c>
      <c r="D237">
        <v>702</v>
      </c>
      <c r="E237">
        <v>55</v>
      </c>
      <c r="F237">
        <v>53</v>
      </c>
      <c r="G237">
        <v>0</v>
      </c>
      <c r="H237">
        <v>3.7378322826239501</v>
      </c>
      <c r="I237" t="s">
        <v>24</v>
      </c>
      <c r="J237" t="s">
        <v>2</v>
      </c>
      <c r="K237" t="s">
        <v>3</v>
      </c>
      <c r="L237">
        <v>3</v>
      </c>
      <c r="M237">
        <v>4</v>
      </c>
    </row>
    <row r="238" spans="2:13" x14ac:dyDescent="0.25">
      <c r="B238" t="s">
        <v>0</v>
      </c>
      <c r="C238">
        <v>4</v>
      </c>
      <c r="D238">
        <v>651</v>
      </c>
      <c r="E238">
        <v>61</v>
      </c>
      <c r="F238">
        <v>55</v>
      </c>
      <c r="G238">
        <v>0</v>
      </c>
      <c r="H238">
        <v>3.6810826118180202</v>
      </c>
      <c r="I238" t="s">
        <v>24</v>
      </c>
      <c r="J238" t="s">
        <v>2</v>
      </c>
      <c r="K238" t="s">
        <v>3</v>
      </c>
      <c r="L238">
        <v>3</v>
      </c>
      <c r="M238">
        <v>4</v>
      </c>
    </row>
    <row r="239" spans="2:13" x14ac:dyDescent="0.25">
      <c r="B239" t="s">
        <v>0</v>
      </c>
      <c r="C239">
        <v>4</v>
      </c>
      <c r="D239">
        <v>630</v>
      </c>
      <c r="E239">
        <v>60</v>
      </c>
      <c r="F239">
        <v>57</v>
      </c>
      <c r="G239">
        <v>0</v>
      </c>
      <c r="H239">
        <v>3.5520135910420301</v>
      </c>
      <c r="I239" t="s">
        <v>24</v>
      </c>
      <c r="J239" t="s">
        <v>2</v>
      </c>
      <c r="K239" t="s">
        <v>3</v>
      </c>
      <c r="L239">
        <v>3</v>
      </c>
      <c r="M239">
        <v>4</v>
      </c>
    </row>
    <row r="240" spans="2:13" x14ac:dyDescent="0.25">
      <c r="B240" t="s">
        <v>0</v>
      </c>
      <c r="C240">
        <v>4</v>
      </c>
      <c r="D240">
        <v>316</v>
      </c>
      <c r="E240">
        <v>61</v>
      </c>
      <c r="F240">
        <v>65</v>
      </c>
      <c r="G240">
        <v>0</v>
      </c>
      <c r="H240">
        <v>3.4419473903216198</v>
      </c>
      <c r="I240" t="s">
        <v>20</v>
      </c>
      <c r="J240" t="s">
        <v>2</v>
      </c>
      <c r="K240" t="s">
        <v>3</v>
      </c>
      <c r="L240">
        <v>3</v>
      </c>
      <c r="M240">
        <v>4</v>
      </c>
    </row>
    <row r="241" spans="1:13" x14ac:dyDescent="0.25">
      <c r="B241" t="s">
        <v>0</v>
      </c>
      <c r="C241">
        <v>4</v>
      </c>
      <c r="D241">
        <v>298</v>
      </c>
      <c r="E241">
        <v>61</v>
      </c>
      <c r="F241">
        <v>95</v>
      </c>
      <c r="G241">
        <v>0</v>
      </c>
      <c r="H241">
        <v>3.1659771852488099</v>
      </c>
      <c r="I241" t="s">
        <v>20</v>
      </c>
      <c r="J241" t="s">
        <v>2</v>
      </c>
      <c r="K241" t="s">
        <v>3</v>
      </c>
      <c r="L241">
        <v>3</v>
      </c>
      <c r="M241">
        <v>4</v>
      </c>
    </row>
    <row r="242" spans="1:13" x14ac:dyDescent="0.25">
      <c r="B242" t="s">
        <v>0</v>
      </c>
      <c r="C242">
        <v>4</v>
      </c>
      <c r="D242">
        <v>316</v>
      </c>
      <c r="E242">
        <v>66</v>
      </c>
      <c r="F242">
        <v>81</v>
      </c>
      <c r="G242">
        <v>0</v>
      </c>
      <c r="H242">
        <v>3.2098404665393998</v>
      </c>
      <c r="I242" t="s">
        <v>20</v>
      </c>
      <c r="J242" t="s">
        <v>2</v>
      </c>
      <c r="K242" t="s">
        <v>3</v>
      </c>
      <c r="L242">
        <v>3</v>
      </c>
      <c r="M242">
        <v>4</v>
      </c>
    </row>
    <row r="243" spans="1:13" x14ac:dyDescent="0.25">
      <c r="B243" t="s">
        <v>0</v>
      </c>
      <c r="C243">
        <v>4</v>
      </c>
      <c r="D243">
        <v>339</v>
      </c>
      <c r="E243">
        <v>74</v>
      </c>
      <c r="F243">
        <v>75</v>
      </c>
      <c r="G243">
        <v>0</v>
      </c>
      <c r="H243">
        <v>3.4073928622895702</v>
      </c>
      <c r="I243" t="s">
        <v>7</v>
      </c>
      <c r="J243" t="s">
        <v>2</v>
      </c>
      <c r="K243" t="s">
        <v>3</v>
      </c>
      <c r="L243">
        <v>3</v>
      </c>
      <c r="M243">
        <v>4</v>
      </c>
    </row>
    <row r="244" spans="1:13" x14ac:dyDescent="0.25">
      <c r="B244" t="s">
        <v>0</v>
      </c>
      <c r="C244">
        <v>4</v>
      </c>
      <c r="D244">
        <v>262</v>
      </c>
      <c r="E244">
        <v>81</v>
      </c>
      <c r="F244">
        <v>82</v>
      </c>
      <c r="G244">
        <v>0</v>
      </c>
      <c r="H244">
        <v>3.3822119078691402</v>
      </c>
      <c r="I244" t="s">
        <v>7</v>
      </c>
      <c r="J244" t="s">
        <v>2</v>
      </c>
      <c r="K244" t="s">
        <v>3</v>
      </c>
      <c r="L244">
        <v>3</v>
      </c>
      <c r="M244">
        <v>4</v>
      </c>
    </row>
    <row r="245" spans="1:13" x14ac:dyDescent="0.25">
      <c r="B245" t="s">
        <v>0</v>
      </c>
      <c r="C245">
        <v>4</v>
      </c>
      <c r="D245">
        <v>231</v>
      </c>
      <c r="E245">
        <v>79</v>
      </c>
      <c r="F245">
        <v>86</v>
      </c>
      <c r="G245">
        <v>0</v>
      </c>
      <c r="H245">
        <v>3.1077498196976401</v>
      </c>
      <c r="I245" t="s">
        <v>7</v>
      </c>
      <c r="J245" t="s">
        <v>2</v>
      </c>
      <c r="K245" t="s">
        <v>3</v>
      </c>
      <c r="L245">
        <v>3</v>
      </c>
      <c r="M245">
        <v>4</v>
      </c>
    </row>
    <row r="246" spans="1:13" x14ac:dyDescent="0.25">
      <c r="B246" t="s">
        <v>0</v>
      </c>
      <c r="C246">
        <v>4</v>
      </c>
      <c r="D246">
        <v>341</v>
      </c>
      <c r="E246">
        <v>65</v>
      </c>
      <c r="F246">
        <v>74</v>
      </c>
      <c r="G246">
        <v>0</v>
      </c>
      <c r="H246">
        <v>3.4055408728513501</v>
      </c>
      <c r="I246" t="s">
        <v>20</v>
      </c>
      <c r="J246" t="s">
        <v>2</v>
      </c>
      <c r="K246" t="s">
        <v>3</v>
      </c>
      <c r="L246">
        <v>3</v>
      </c>
      <c r="M246">
        <v>4</v>
      </c>
    </row>
    <row r="247" spans="1:13" x14ac:dyDescent="0.25">
      <c r="B247" t="s">
        <v>0</v>
      </c>
      <c r="C247">
        <v>4</v>
      </c>
      <c r="D247">
        <v>273</v>
      </c>
      <c r="E247">
        <v>62</v>
      </c>
      <c r="F247">
        <v>71</v>
      </c>
      <c r="G247">
        <v>0</v>
      </c>
      <c r="H247">
        <v>3.2960880725295501</v>
      </c>
      <c r="I247" t="s">
        <v>20</v>
      </c>
      <c r="J247" t="s">
        <v>2</v>
      </c>
      <c r="K247" t="s">
        <v>3</v>
      </c>
      <c r="L247">
        <v>3</v>
      </c>
      <c r="M247">
        <v>4</v>
      </c>
    </row>
    <row r="248" spans="1:13" x14ac:dyDescent="0.25">
      <c r="B248" t="s">
        <v>0</v>
      </c>
      <c r="C248">
        <v>4</v>
      </c>
      <c r="D248">
        <v>277</v>
      </c>
      <c r="E248">
        <v>62</v>
      </c>
      <c r="F248">
        <v>94</v>
      </c>
      <c r="G248">
        <v>0</v>
      </c>
      <c r="H248">
        <v>3.0478258837873402</v>
      </c>
      <c r="I248" t="s">
        <v>20</v>
      </c>
      <c r="J248" t="s">
        <v>2</v>
      </c>
      <c r="K248" t="s">
        <v>3</v>
      </c>
      <c r="L248">
        <v>3</v>
      </c>
      <c r="M248">
        <v>4</v>
      </c>
    </row>
    <row r="249" spans="1:13" x14ac:dyDescent="0.25">
      <c r="B249" t="s">
        <v>0</v>
      </c>
      <c r="C249">
        <v>4</v>
      </c>
      <c r="D249">
        <v>326</v>
      </c>
      <c r="E249">
        <v>77</v>
      </c>
      <c r="F249">
        <v>85</v>
      </c>
      <c r="G249">
        <v>0</v>
      </c>
      <c r="H249">
        <v>3.39845242410893</v>
      </c>
      <c r="I249" t="s">
        <v>7</v>
      </c>
      <c r="J249" t="s">
        <v>2</v>
      </c>
      <c r="K249" t="s">
        <v>3</v>
      </c>
      <c r="L249">
        <v>3</v>
      </c>
      <c r="M249">
        <v>4</v>
      </c>
    </row>
    <row r="250" spans="1:13" x14ac:dyDescent="0.25">
      <c r="B250" t="s">
        <v>0</v>
      </c>
      <c r="C250">
        <v>4</v>
      </c>
      <c r="D250">
        <v>316</v>
      </c>
      <c r="E250">
        <v>77</v>
      </c>
      <c r="F250">
        <v>80</v>
      </c>
      <c r="G250">
        <v>0</v>
      </c>
      <c r="H250">
        <v>3.5609034360950398</v>
      </c>
      <c r="I250" t="s">
        <v>7</v>
      </c>
      <c r="J250" t="s">
        <v>2</v>
      </c>
      <c r="K250" t="s">
        <v>3</v>
      </c>
      <c r="L250">
        <v>3</v>
      </c>
      <c r="M250">
        <v>4</v>
      </c>
    </row>
    <row r="251" spans="1:13" x14ac:dyDescent="0.25">
      <c r="B251" t="s">
        <v>0</v>
      </c>
      <c r="C251">
        <v>4</v>
      </c>
      <c r="D251">
        <v>216</v>
      </c>
      <c r="E251">
        <v>85</v>
      </c>
      <c r="F251">
        <v>96</v>
      </c>
      <c r="G251">
        <v>0</v>
      </c>
      <c r="H251">
        <v>3.1614395384616598</v>
      </c>
      <c r="I251" t="s">
        <v>7</v>
      </c>
      <c r="J251" t="s">
        <v>2</v>
      </c>
      <c r="K251" t="s">
        <v>3</v>
      </c>
      <c r="L251">
        <v>3</v>
      </c>
      <c r="M251">
        <v>4</v>
      </c>
    </row>
    <row r="252" spans="1:13" x14ac:dyDescent="0.25">
      <c r="B252" t="s">
        <v>0</v>
      </c>
      <c r="C252">
        <v>4</v>
      </c>
      <c r="D252">
        <v>271</v>
      </c>
      <c r="E252">
        <v>69</v>
      </c>
      <c r="F252">
        <v>83</v>
      </c>
      <c r="G252">
        <v>0</v>
      </c>
      <c r="H252">
        <v>3.28457212946264</v>
      </c>
      <c r="I252" t="s">
        <v>20</v>
      </c>
      <c r="J252" t="s">
        <v>2</v>
      </c>
      <c r="K252" t="s">
        <v>3</v>
      </c>
      <c r="L252">
        <v>3</v>
      </c>
      <c r="M252">
        <v>4</v>
      </c>
    </row>
    <row r="254" spans="1:13" x14ac:dyDescent="0.25">
      <c r="A254" s="2" t="s">
        <v>27</v>
      </c>
      <c r="B254">
        <f>COUNTA(Table1[Succes_or_fail])</f>
        <v>251</v>
      </c>
      <c r="C254" s="4">
        <f>B254/B254</f>
        <v>1</v>
      </c>
      <c r="D254" s="1">
        <f>AVERAGE(Table1[Blue_value])</f>
        <v>444.29083665338646</v>
      </c>
      <c r="E254" s="1">
        <f>AVERAGE(Table1[Green_value])</f>
        <v>116.03585657370517</v>
      </c>
      <c r="F254" s="1">
        <f>AVERAGE(Table1[Red_value])</f>
        <v>104.52589641434263</v>
      </c>
      <c r="G254" s="3" t="s">
        <v>25</v>
      </c>
    </row>
    <row r="255" spans="1:13" x14ac:dyDescent="0.25">
      <c r="A255" s="2" t="s">
        <v>28</v>
      </c>
      <c r="B255">
        <f>COUNTIF(Table1[Succes_or_fail],"fail")</f>
        <v>6</v>
      </c>
      <c r="C255" s="5">
        <f>B255/B254</f>
        <v>2.3904382470119521E-2</v>
      </c>
      <c r="D255">
        <f>MEDIAN(Table1[Blue_value])</f>
        <v>401</v>
      </c>
      <c r="E255">
        <f>MEDIAN(Table1[Green_value])</f>
        <v>102</v>
      </c>
      <c r="F255">
        <f>MEDIAN(Table1[Red_value])</f>
        <v>92</v>
      </c>
      <c r="G255" s="3" t="s">
        <v>26</v>
      </c>
    </row>
    <row r="256" spans="1:13" x14ac:dyDescent="0.25">
      <c r="A256" s="2" t="s">
        <v>29</v>
      </c>
      <c r="B256">
        <f>COUNTIF(Table1[Succes_or_fail],"success")</f>
        <v>245</v>
      </c>
      <c r="C256" s="5">
        <f>B256/B254</f>
        <v>0.9760956175298805</v>
      </c>
    </row>
  </sheetData>
  <conditionalFormatting sqref="B1:B253 B255:B1048576">
    <cfRule type="containsText" dxfId="7" priority="1" operator="containsText" text="fail">
      <formula>NOT(ISERROR(SEARCH("fail",B1)))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F7B02-DE8F-481B-96A3-C5FC338FE54B}">
  <dimension ref="A1:N567"/>
  <sheetViews>
    <sheetView tabSelected="1" topLeftCell="A85" workbookViewId="0">
      <selection activeCell="B118" sqref="B92:B118"/>
    </sheetView>
  </sheetViews>
  <sheetFormatPr defaultRowHeight="15" x14ac:dyDescent="0.25"/>
  <cols>
    <col min="1" max="1" width="11.140625" bestFit="1" customWidth="1"/>
    <col min="2" max="2" width="16" bestFit="1" customWidth="1"/>
    <col min="3" max="3" width="19.85546875" bestFit="1" customWidth="1"/>
    <col min="4" max="7" width="15" bestFit="1" customWidth="1"/>
    <col min="8" max="8" width="16.7109375" bestFit="1" customWidth="1"/>
    <col min="9" max="9" width="23" bestFit="1" customWidth="1"/>
    <col min="10" max="10" width="24" bestFit="1" customWidth="1"/>
    <col min="11" max="11" width="25.85546875" bestFit="1" customWidth="1"/>
    <col min="12" max="12" width="33" bestFit="1" customWidth="1"/>
    <col min="13" max="13" width="18" bestFit="1" customWidth="1"/>
    <col min="14" max="14" width="9.140625" bestFit="1" customWidth="1"/>
  </cols>
  <sheetData>
    <row r="1" spans="1:14" x14ac:dyDescent="0.25">
      <c r="A1" t="s">
        <v>42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s="6" t="s">
        <v>37</v>
      </c>
      <c r="I1" t="s">
        <v>30</v>
      </c>
      <c r="J1" t="s">
        <v>38</v>
      </c>
      <c r="K1" t="s">
        <v>39</v>
      </c>
      <c r="L1" t="s">
        <v>40</v>
      </c>
      <c r="M1" t="s">
        <v>41</v>
      </c>
      <c r="N1" t="s">
        <v>43</v>
      </c>
    </row>
    <row r="2" spans="1:14" x14ac:dyDescent="0.25">
      <c r="A2">
        <v>0</v>
      </c>
      <c r="B2" t="s">
        <v>8</v>
      </c>
      <c r="C2">
        <v>405</v>
      </c>
      <c r="D2">
        <v>1395</v>
      </c>
      <c r="E2">
        <v>1082</v>
      </c>
      <c r="F2">
        <v>399</v>
      </c>
      <c r="G2">
        <v>1</v>
      </c>
      <c r="H2" s="6">
        <v>12.174784415956088</v>
      </c>
      <c r="I2" t="s">
        <v>19</v>
      </c>
      <c r="J2" t="s">
        <v>17</v>
      </c>
      <c r="K2" t="s">
        <v>51</v>
      </c>
      <c r="L2">
        <v>1</v>
      </c>
      <c r="M2">
        <v>2</v>
      </c>
      <c r="N2">
        <f>IF(NOT(ISERROR(FIND("1",Data[[#This Row],[output_number_color]]))),1,0)</f>
        <v>0</v>
      </c>
    </row>
    <row r="3" spans="1:14" x14ac:dyDescent="0.25">
      <c r="A3">
        <v>1</v>
      </c>
      <c r="B3" t="s">
        <v>8</v>
      </c>
      <c r="C3">
        <v>405</v>
      </c>
      <c r="D3">
        <v>1850</v>
      </c>
      <c r="E3">
        <v>1185</v>
      </c>
      <c r="F3">
        <v>418</v>
      </c>
      <c r="G3">
        <v>1</v>
      </c>
      <c r="H3" s="6"/>
      <c r="I3" t="s">
        <v>19</v>
      </c>
      <c r="J3" t="s">
        <v>17</v>
      </c>
      <c r="K3" t="s">
        <v>51</v>
      </c>
      <c r="L3">
        <v>1</v>
      </c>
      <c r="M3">
        <v>2</v>
      </c>
      <c r="N3">
        <f>IF(NOT(ISERROR(FIND("1",Data[[#This Row],[output_number_color]]))),1,0)</f>
        <v>0</v>
      </c>
    </row>
    <row r="4" spans="1:14" x14ac:dyDescent="0.25">
      <c r="A4">
        <v>2</v>
      </c>
      <c r="B4" t="s">
        <v>8</v>
      </c>
      <c r="C4">
        <v>405</v>
      </c>
      <c r="D4">
        <v>951</v>
      </c>
      <c r="E4">
        <v>459</v>
      </c>
      <c r="F4">
        <v>427</v>
      </c>
      <c r="G4">
        <v>1</v>
      </c>
      <c r="H4" s="6"/>
      <c r="I4" t="s">
        <v>19</v>
      </c>
      <c r="J4" t="s">
        <v>17</v>
      </c>
      <c r="K4" t="s">
        <v>51</v>
      </c>
      <c r="L4">
        <v>1</v>
      </c>
      <c r="M4">
        <v>2</v>
      </c>
      <c r="N4">
        <f>IF(NOT(ISERROR(FIND("1",Data[[#This Row],[output_number_color]]))),1,0)</f>
        <v>0</v>
      </c>
    </row>
    <row r="5" spans="1:14" x14ac:dyDescent="0.25">
      <c r="A5">
        <v>3</v>
      </c>
      <c r="B5" t="s">
        <v>8</v>
      </c>
      <c r="C5">
        <v>405</v>
      </c>
      <c r="D5">
        <v>675</v>
      </c>
      <c r="E5">
        <v>330</v>
      </c>
      <c r="F5">
        <v>428</v>
      </c>
      <c r="G5">
        <v>1</v>
      </c>
      <c r="H5" s="6"/>
      <c r="I5" t="s">
        <v>19</v>
      </c>
      <c r="J5" t="s">
        <v>17</v>
      </c>
      <c r="K5" t="s">
        <v>51</v>
      </c>
      <c r="L5">
        <v>1</v>
      </c>
      <c r="M5">
        <v>2</v>
      </c>
      <c r="N5">
        <f>IF(NOT(ISERROR(FIND("1",Data[[#This Row],[output_number_color]]))),1,0)</f>
        <v>0</v>
      </c>
    </row>
    <row r="6" spans="1:14" x14ac:dyDescent="0.25">
      <c r="A6">
        <v>4</v>
      </c>
      <c r="B6" t="s">
        <v>8</v>
      </c>
      <c r="C6">
        <v>405</v>
      </c>
      <c r="D6">
        <v>667</v>
      </c>
      <c r="E6">
        <v>339</v>
      </c>
      <c r="F6">
        <v>428</v>
      </c>
      <c r="G6">
        <v>1</v>
      </c>
      <c r="H6" s="6"/>
      <c r="I6" t="s">
        <v>19</v>
      </c>
      <c r="J6" t="s">
        <v>17</v>
      </c>
      <c r="K6" t="s">
        <v>51</v>
      </c>
      <c r="L6">
        <v>1</v>
      </c>
      <c r="M6">
        <v>2</v>
      </c>
      <c r="N6">
        <f>IF(NOT(ISERROR(FIND("1",Data[[#This Row],[output_number_color]]))),1,0)</f>
        <v>0</v>
      </c>
    </row>
    <row r="7" spans="1:14" x14ac:dyDescent="0.25">
      <c r="A7">
        <v>5</v>
      </c>
      <c r="B7" t="s">
        <v>8</v>
      </c>
      <c r="C7">
        <v>405</v>
      </c>
      <c r="D7">
        <v>667</v>
      </c>
      <c r="E7">
        <v>265</v>
      </c>
      <c r="F7">
        <v>414</v>
      </c>
      <c r="G7">
        <v>1</v>
      </c>
      <c r="H7" s="6">
        <v>10.241224463261913</v>
      </c>
      <c r="I7" t="s">
        <v>19</v>
      </c>
      <c r="J7" t="s">
        <v>17</v>
      </c>
      <c r="K7" t="s">
        <v>51</v>
      </c>
      <c r="L7">
        <v>1</v>
      </c>
      <c r="M7">
        <v>2</v>
      </c>
      <c r="N7">
        <f>IF(NOT(ISERROR(FIND("1",Data[[#This Row],[output_number_color]]))),1,0)</f>
        <v>0</v>
      </c>
    </row>
    <row r="8" spans="1:14" x14ac:dyDescent="0.25">
      <c r="A8">
        <v>6</v>
      </c>
      <c r="B8" t="s">
        <v>8</v>
      </c>
      <c r="C8">
        <v>405</v>
      </c>
      <c r="D8">
        <v>652</v>
      </c>
      <c r="E8">
        <v>270</v>
      </c>
      <c r="F8">
        <v>419</v>
      </c>
      <c r="G8">
        <v>1</v>
      </c>
      <c r="H8" s="6"/>
      <c r="I8" t="s">
        <v>19</v>
      </c>
      <c r="J8" t="s">
        <v>17</v>
      </c>
      <c r="K8" t="s">
        <v>51</v>
      </c>
      <c r="L8">
        <v>1</v>
      </c>
      <c r="M8">
        <v>2</v>
      </c>
      <c r="N8">
        <f>IF(NOT(ISERROR(FIND("1",Data[[#This Row],[output_number_color]]))),1,0)</f>
        <v>0</v>
      </c>
    </row>
    <row r="9" spans="1:14" x14ac:dyDescent="0.25">
      <c r="A9">
        <v>7</v>
      </c>
      <c r="B9" t="s">
        <v>8</v>
      </c>
      <c r="C9">
        <v>405</v>
      </c>
      <c r="D9">
        <v>665</v>
      </c>
      <c r="E9">
        <v>299</v>
      </c>
      <c r="F9">
        <v>412</v>
      </c>
      <c r="G9">
        <v>1</v>
      </c>
      <c r="H9" s="6">
        <v>10.298404447568595</v>
      </c>
      <c r="I9" t="s">
        <v>19</v>
      </c>
      <c r="J9" t="s">
        <v>17</v>
      </c>
      <c r="K9" t="s">
        <v>51</v>
      </c>
      <c r="L9">
        <v>1</v>
      </c>
      <c r="M9">
        <v>2</v>
      </c>
      <c r="N9">
        <f>IF(NOT(ISERROR(FIND("1",Data[[#This Row],[output_number_color]]))),1,0)</f>
        <v>0</v>
      </c>
    </row>
    <row r="10" spans="1:14" x14ac:dyDescent="0.25">
      <c r="A10">
        <v>8</v>
      </c>
      <c r="B10" t="s">
        <v>8</v>
      </c>
      <c r="C10">
        <v>405</v>
      </c>
      <c r="D10">
        <v>728</v>
      </c>
      <c r="E10">
        <v>338</v>
      </c>
      <c r="F10">
        <v>414</v>
      </c>
      <c r="G10">
        <v>1</v>
      </c>
      <c r="H10" s="6"/>
      <c r="I10" t="s">
        <v>19</v>
      </c>
      <c r="J10" t="s">
        <v>17</v>
      </c>
      <c r="K10" t="s">
        <v>51</v>
      </c>
      <c r="L10">
        <v>1</v>
      </c>
      <c r="M10">
        <v>2</v>
      </c>
      <c r="N10">
        <f>IF(NOT(ISERROR(FIND("1",Data[[#This Row],[output_number_color]]))),1,0)</f>
        <v>0</v>
      </c>
    </row>
    <row r="11" spans="1:14" x14ac:dyDescent="0.25">
      <c r="A11">
        <v>9</v>
      </c>
      <c r="B11" t="s">
        <v>8</v>
      </c>
      <c r="C11">
        <v>405</v>
      </c>
      <c r="D11">
        <v>670</v>
      </c>
      <c r="E11">
        <v>384</v>
      </c>
      <c r="F11">
        <v>412</v>
      </c>
      <c r="G11">
        <v>1</v>
      </c>
      <c r="H11" s="6"/>
      <c r="I11" t="s">
        <v>19</v>
      </c>
      <c r="J11" t="s">
        <v>17</v>
      </c>
      <c r="K11" t="s">
        <v>51</v>
      </c>
      <c r="L11">
        <v>1</v>
      </c>
      <c r="M11">
        <v>2</v>
      </c>
      <c r="N11">
        <f>IF(NOT(ISERROR(FIND("1",Data[[#This Row],[output_number_color]]))),1,0)</f>
        <v>0</v>
      </c>
    </row>
    <row r="12" spans="1:14" x14ac:dyDescent="0.25">
      <c r="A12">
        <v>10</v>
      </c>
      <c r="B12" t="s">
        <v>8</v>
      </c>
      <c r="C12">
        <v>405</v>
      </c>
      <c r="D12">
        <v>766</v>
      </c>
      <c r="E12">
        <v>377</v>
      </c>
      <c r="F12">
        <v>404</v>
      </c>
      <c r="G12">
        <v>1</v>
      </c>
      <c r="H12" s="6"/>
      <c r="I12" t="s">
        <v>19</v>
      </c>
      <c r="J12" t="s">
        <v>17</v>
      </c>
      <c r="K12" t="s">
        <v>51</v>
      </c>
      <c r="L12">
        <v>1</v>
      </c>
      <c r="M12">
        <v>2</v>
      </c>
      <c r="N12">
        <f>IF(NOT(ISERROR(FIND("1",Data[[#This Row],[output_number_color]]))),1,0)</f>
        <v>0</v>
      </c>
    </row>
    <row r="13" spans="1:14" x14ac:dyDescent="0.25">
      <c r="A13">
        <v>11</v>
      </c>
      <c r="B13" t="s">
        <v>8</v>
      </c>
      <c r="C13">
        <v>405</v>
      </c>
      <c r="D13">
        <v>757</v>
      </c>
      <c r="E13">
        <v>387</v>
      </c>
      <c r="F13">
        <v>424</v>
      </c>
      <c r="G13">
        <v>1</v>
      </c>
      <c r="H13" s="6"/>
      <c r="I13" t="s">
        <v>19</v>
      </c>
      <c r="J13" t="s">
        <v>17</v>
      </c>
      <c r="K13" t="s">
        <v>51</v>
      </c>
      <c r="L13">
        <v>1</v>
      </c>
      <c r="M13">
        <v>2</v>
      </c>
      <c r="N13">
        <f>IF(NOT(ISERROR(FIND("1",Data[[#This Row],[output_number_color]]))),1,0)</f>
        <v>0</v>
      </c>
    </row>
    <row r="14" spans="1:14" x14ac:dyDescent="0.25">
      <c r="A14">
        <v>12</v>
      </c>
      <c r="B14" t="s">
        <v>8</v>
      </c>
      <c r="C14">
        <v>405</v>
      </c>
      <c r="D14">
        <v>720</v>
      </c>
      <c r="E14">
        <v>324</v>
      </c>
      <c r="F14">
        <v>425</v>
      </c>
      <c r="G14">
        <v>1</v>
      </c>
      <c r="H14" s="6"/>
      <c r="I14" t="s">
        <v>19</v>
      </c>
      <c r="J14" t="s">
        <v>17</v>
      </c>
      <c r="K14" t="s">
        <v>51</v>
      </c>
      <c r="L14">
        <v>1</v>
      </c>
      <c r="M14">
        <v>2</v>
      </c>
      <c r="N14">
        <f>IF(NOT(ISERROR(FIND("1",Data[[#This Row],[output_number_color]]))),1,0)</f>
        <v>0</v>
      </c>
    </row>
    <row r="15" spans="1:14" x14ac:dyDescent="0.25">
      <c r="A15">
        <v>13</v>
      </c>
      <c r="B15" t="s">
        <v>8</v>
      </c>
      <c r="C15">
        <v>405</v>
      </c>
      <c r="D15">
        <v>679</v>
      </c>
      <c r="E15">
        <v>318</v>
      </c>
      <c r="F15">
        <v>432</v>
      </c>
      <c r="G15">
        <v>1</v>
      </c>
      <c r="H15" s="6"/>
      <c r="I15" t="s">
        <v>19</v>
      </c>
      <c r="J15" t="s">
        <v>17</v>
      </c>
      <c r="K15" t="s">
        <v>51</v>
      </c>
      <c r="L15">
        <v>1</v>
      </c>
      <c r="M15">
        <v>2</v>
      </c>
      <c r="N15">
        <f>IF(NOT(ISERROR(FIND("1",Data[[#This Row],[output_number_color]]))),1,0)</f>
        <v>0</v>
      </c>
    </row>
    <row r="16" spans="1:14" x14ac:dyDescent="0.25">
      <c r="A16">
        <v>14</v>
      </c>
      <c r="B16" t="s">
        <v>8</v>
      </c>
      <c r="C16">
        <v>405</v>
      </c>
      <c r="D16">
        <v>706</v>
      </c>
      <c r="E16">
        <v>373</v>
      </c>
      <c r="F16">
        <v>436</v>
      </c>
      <c r="G16">
        <v>1</v>
      </c>
      <c r="H16" s="6"/>
      <c r="I16" t="s">
        <v>19</v>
      </c>
      <c r="J16" t="s">
        <v>17</v>
      </c>
      <c r="K16" t="s">
        <v>51</v>
      </c>
      <c r="L16">
        <v>1</v>
      </c>
      <c r="M16">
        <v>2</v>
      </c>
      <c r="N16">
        <f>IF(NOT(ISERROR(FIND("1",Data[[#This Row],[output_number_color]]))),1,0)</f>
        <v>0</v>
      </c>
    </row>
    <row r="17" spans="1:14" x14ac:dyDescent="0.25">
      <c r="A17">
        <v>15</v>
      </c>
      <c r="B17" t="s">
        <v>8</v>
      </c>
      <c r="C17">
        <v>405</v>
      </c>
      <c r="D17">
        <v>676</v>
      </c>
      <c r="E17">
        <v>348</v>
      </c>
      <c r="F17">
        <v>432</v>
      </c>
      <c r="G17">
        <v>1</v>
      </c>
      <c r="H17" s="6"/>
      <c r="I17" t="s">
        <v>19</v>
      </c>
      <c r="J17" t="s">
        <v>17</v>
      </c>
      <c r="K17" t="s">
        <v>51</v>
      </c>
      <c r="L17">
        <v>1</v>
      </c>
      <c r="M17">
        <v>2</v>
      </c>
      <c r="N17">
        <f>IF(NOT(ISERROR(FIND("1",Data[[#This Row],[output_number_color]]))),1,0)</f>
        <v>0</v>
      </c>
    </row>
    <row r="18" spans="1:14" x14ac:dyDescent="0.25">
      <c r="A18">
        <v>16</v>
      </c>
      <c r="B18" t="s">
        <v>8</v>
      </c>
      <c r="C18">
        <v>405</v>
      </c>
      <c r="D18">
        <v>667</v>
      </c>
      <c r="E18">
        <v>309</v>
      </c>
      <c r="F18">
        <v>423</v>
      </c>
      <c r="G18">
        <v>1</v>
      </c>
      <c r="H18" s="6"/>
      <c r="I18" t="s">
        <v>19</v>
      </c>
      <c r="J18" t="s">
        <v>17</v>
      </c>
      <c r="K18" t="s">
        <v>51</v>
      </c>
      <c r="L18">
        <v>1</v>
      </c>
      <c r="M18">
        <v>2</v>
      </c>
      <c r="N18">
        <f>IF(NOT(ISERROR(FIND("1",Data[[#This Row],[output_number_color]]))),1,0)</f>
        <v>0</v>
      </c>
    </row>
    <row r="19" spans="1:14" x14ac:dyDescent="0.25">
      <c r="A19">
        <v>17</v>
      </c>
      <c r="B19" t="s">
        <v>8</v>
      </c>
      <c r="C19">
        <v>405</v>
      </c>
      <c r="D19">
        <v>782</v>
      </c>
      <c r="E19">
        <v>407</v>
      </c>
      <c r="F19">
        <v>432</v>
      </c>
      <c r="G19">
        <v>1</v>
      </c>
      <c r="H19" s="6"/>
      <c r="I19" t="s">
        <v>19</v>
      </c>
      <c r="J19" t="s">
        <v>17</v>
      </c>
      <c r="K19" t="s">
        <v>51</v>
      </c>
      <c r="L19">
        <v>1</v>
      </c>
      <c r="M19">
        <v>2</v>
      </c>
      <c r="N19">
        <f>IF(NOT(ISERROR(FIND("1",Data[[#This Row],[output_number_color]]))),1,0)</f>
        <v>0</v>
      </c>
    </row>
    <row r="20" spans="1:14" x14ac:dyDescent="0.25">
      <c r="A20">
        <v>18</v>
      </c>
      <c r="B20" t="s">
        <v>8</v>
      </c>
      <c r="C20">
        <v>405</v>
      </c>
      <c r="D20">
        <v>847</v>
      </c>
      <c r="E20">
        <v>433</v>
      </c>
      <c r="F20">
        <v>400</v>
      </c>
      <c r="G20">
        <v>1</v>
      </c>
      <c r="H20" s="6"/>
      <c r="I20" t="s">
        <v>19</v>
      </c>
      <c r="J20" t="s">
        <v>17</v>
      </c>
      <c r="K20" t="s">
        <v>51</v>
      </c>
      <c r="L20">
        <v>1</v>
      </c>
      <c r="M20">
        <v>2</v>
      </c>
      <c r="N20">
        <f>IF(NOT(ISERROR(FIND("1",Data[[#This Row],[output_number_color]]))),1,0)</f>
        <v>0</v>
      </c>
    </row>
    <row r="21" spans="1:14" x14ac:dyDescent="0.25">
      <c r="A21">
        <v>19</v>
      </c>
      <c r="B21" t="s">
        <v>8</v>
      </c>
      <c r="C21">
        <v>405</v>
      </c>
      <c r="D21">
        <v>669</v>
      </c>
      <c r="E21">
        <v>376</v>
      </c>
      <c r="F21">
        <v>422</v>
      </c>
      <c r="G21">
        <v>1</v>
      </c>
      <c r="H21" s="6"/>
      <c r="I21" t="s">
        <v>19</v>
      </c>
      <c r="J21" t="s">
        <v>17</v>
      </c>
      <c r="K21" t="s">
        <v>51</v>
      </c>
      <c r="L21">
        <v>1</v>
      </c>
      <c r="M21">
        <v>2</v>
      </c>
      <c r="N21">
        <f>IF(NOT(ISERROR(FIND("1",Data[[#This Row],[output_number_color]]))),1,0)</f>
        <v>0</v>
      </c>
    </row>
    <row r="22" spans="1:14" x14ac:dyDescent="0.25">
      <c r="A22">
        <v>20</v>
      </c>
      <c r="B22" t="s">
        <v>8</v>
      </c>
      <c r="C22">
        <v>405</v>
      </c>
      <c r="D22">
        <v>755</v>
      </c>
      <c r="E22">
        <v>338</v>
      </c>
      <c r="F22">
        <v>416</v>
      </c>
      <c r="G22">
        <v>1</v>
      </c>
      <c r="H22" s="6"/>
      <c r="I22" t="s">
        <v>19</v>
      </c>
      <c r="J22" t="s">
        <v>17</v>
      </c>
      <c r="K22" t="s">
        <v>51</v>
      </c>
      <c r="L22">
        <v>1</v>
      </c>
      <c r="M22">
        <v>2</v>
      </c>
      <c r="N22">
        <f>IF(NOT(ISERROR(FIND("1",Data[[#This Row],[output_number_color]]))),1,0)</f>
        <v>0</v>
      </c>
    </row>
    <row r="23" spans="1:14" x14ac:dyDescent="0.25">
      <c r="A23">
        <v>21</v>
      </c>
      <c r="B23" t="s">
        <v>8</v>
      </c>
      <c r="C23">
        <v>405</v>
      </c>
      <c r="D23">
        <v>769</v>
      </c>
      <c r="E23">
        <v>334</v>
      </c>
      <c r="F23">
        <v>402</v>
      </c>
      <c r="G23">
        <v>1</v>
      </c>
      <c r="H23" s="6"/>
      <c r="I23" t="s">
        <v>19</v>
      </c>
      <c r="J23" t="s">
        <v>17</v>
      </c>
      <c r="K23" t="s">
        <v>51</v>
      </c>
      <c r="L23">
        <v>1</v>
      </c>
      <c r="M23">
        <v>2</v>
      </c>
      <c r="N23">
        <f>IF(NOT(ISERROR(FIND("1",Data[[#This Row],[output_number_color]]))),1,0)</f>
        <v>0</v>
      </c>
    </row>
    <row r="24" spans="1:14" x14ac:dyDescent="0.25">
      <c r="A24">
        <v>22</v>
      </c>
      <c r="B24" t="s">
        <v>8</v>
      </c>
      <c r="C24">
        <v>405</v>
      </c>
      <c r="D24">
        <v>694</v>
      </c>
      <c r="E24">
        <v>297</v>
      </c>
      <c r="F24">
        <v>408</v>
      </c>
      <c r="G24">
        <v>1</v>
      </c>
      <c r="H24" s="6">
        <v>10.178288576246823</v>
      </c>
      <c r="I24" t="s">
        <v>19</v>
      </c>
      <c r="J24" t="s">
        <v>17</v>
      </c>
      <c r="K24" t="s">
        <v>51</v>
      </c>
      <c r="L24">
        <v>1</v>
      </c>
      <c r="M24">
        <v>2</v>
      </c>
      <c r="N24">
        <f>IF(NOT(ISERROR(FIND("1",Data[[#This Row],[output_number_color]]))),1,0)</f>
        <v>0</v>
      </c>
    </row>
    <row r="25" spans="1:14" x14ac:dyDescent="0.25">
      <c r="A25">
        <v>23</v>
      </c>
      <c r="B25" t="s">
        <v>8</v>
      </c>
      <c r="C25">
        <v>405</v>
      </c>
      <c r="D25">
        <v>693</v>
      </c>
      <c r="E25">
        <v>327</v>
      </c>
      <c r="F25">
        <v>410</v>
      </c>
      <c r="G25">
        <v>1</v>
      </c>
      <c r="H25" s="6"/>
      <c r="I25" t="s">
        <v>19</v>
      </c>
      <c r="J25" t="s">
        <v>17</v>
      </c>
      <c r="K25" t="s">
        <v>51</v>
      </c>
      <c r="L25">
        <v>1</v>
      </c>
      <c r="M25">
        <v>2</v>
      </c>
      <c r="N25">
        <f>IF(NOT(ISERROR(FIND("1",Data[[#This Row],[output_number_color]]))),1,0)</f>
        <v>0</v>
      </c>
    </row>
    <row r="26" spans="1:14" x14ac:dyDescent="0.25">
      <c r="A26">
        <v>24</v>
      </c>
      <c r="B26" t="s">
        <v>8</v>
      </c>
      <c r="C26">
        <v>405</v>
      </c>
      <c r="D26">
        <v>779</v>
      </c>
      <c r="E26">
        <v>372</v>
      </c>
      <c r="F26">
        <v>404</v>
      </c>
      <c r="G26">
        <v>1</v>
      </c>
      <c r="H26" s="6"/>
      <c r="I26" t="s">
        <v>19</v>
      </c>
      <c r="J26" t="s">
        <v>17</v>
      </c>
      <c r="K26" t="s">
        <v>51</v>
      </c>
      <c r="L26">
        <v>1</v>
      </c>
      <c r="M26">
        <v>2</v>
      </c>
      <c r="N26">
        <f>IF(NOT(ISERROR(FIND("1",Data[[#This Row],[output_number_color]]))),1,0)</f>
        <v>0</v>
      </c>
    </row>
    <row r="27" spans="1:14" x14ac:dyDescent="0.25">
      <c r="A27">
        <v>25</v>
      </c>
      <c r="B27" t="s">
        <v>8</v>
      </c>
      <c r="C27">
        <v>405</v>
      </c>
      <c r="D27">
        <v>680</v>
      </c>
      <c r="E27">
        <v>333</v>
      </c>
      <c r="F27">
        <v>399</v>
      </c>
      <c r="G27">
        <v>1</v>
      </c>
      <c r="H27" s="6">
        <v>11.137720872573404</v>
      </c>
      <c r="I27" t="s">
        <v>19</v>
      </c>
      <c r="J27" t="s">
        <v>17</v>
      </c>
      <c r="K27" t="s">
        <v>51</v>
      </c>
      <c r="L27">
        <v>1</v>
      </c>
      <c r="M27">
        <v>2</v>
      </c>
      <c r="N27">
        <f>IF(NOT(ISERROR(FIND("1",Data[[#This Row],[output_number_color]]))),1,0)</f>
        <v>0</v>
      </c>
    </row>
    <row r="28" spans="1:14" x14ac:dyDescent="0.25">
      <c r="A28">
        <v>26</v>
      </c>
      <c r="B28" t="s">
        <v>8</v>
      </c>
      <c r="C28">
        <v>405</v>
      </c>
      <c r="D28">
        <v>632</v>
      </c>
      <c r="E28">
        <v>342</v>
      </c>
      <c r="F28">
        <v>405</v>
      </c>
      <c r="G28">
        <v>1</v>
      </c>
      <c r="H28" s="6">
        <v>10.840585371091334</v>
      </c>
      <c r="I28" t="s">
        <v>19</v>
      </c>
      <c r="J28" t="s">
        <v>17</v>
      </c>
      <c r="K28" t="s">
        <v>51</v>
      </c>
      <c r="L28">
        <v>1</v>
      </c>
      <c r="M28">
        <v>2</v>
      </c>
      <c r="N28">
        <f>IF(NOT(ISERROR(FIND("1",Data[[#This Row],[output_number_color]]))),1,0)</f>
        <v>0</v>
      </c>
    </row>
    <row r="29" spans="1:14" x14ac:dyDescent="0.25">
      <c r="A29">
        <v>27</v>
      </c>
      <c r="B29" t="s">
        <v>8</v>
      </c>
      <c r="C29">
        <v>405</v>
      </c>
      <c r="D29">
        <v>632</v>
      </c>
      <c r="E29">
        <v>319</v>
      </c>
      <c r="F29">
        <v>409</v>
      </c>
      <c r="G29">
        <v>1</v>
      </c>
      <c r="H29" s="6">
        <v>11.081277080606853</v>
      </c>
      <c r="I29" t="s">
        <v>19</v>
      </c>
      <c r="J29" t="s">
        <v>17</v>
      </c>
      <c r="K29" t="s">
        <v>51</v>
      </c>
      <c r="L29">
        <v>1</v>
      </c>
      <c r="M29">
        <v>2</v>
      </c>
      <c r="N29">
        <f>IF(NOT(ISERROR(FIND("1",Data[[#This Row],[output_number_color]]))),1,0)</f>
        <v>0</v>
      </c>
    </row>
    <row r="30" spans="1:14" x14ac:dyDescent="0.25">
      <c r="A30">
        <v>28</v>
      </c>
      <c r="B30" t="s">
        <v>8</v>
      </c>
      <c r="C30">
        <v>405</v>
      </c>
      <c r="D30">
        <v>714</v>
      </c>
      <c r="E30">
        <v>326</v>
      </c>
      <c r="F30">
        <v>418</v>
      </c>
      <c r="G30">
        <v>1</v>
      </c>
      <c r="H30" s="6"/>
      <c r="I30" t="s">
        <v>19</v>
      </c>
      <c r="J30" t="s">
        <v>17</v>
      </c>
      <c r="K30" t="s">
        <v>51</v>
      </c>
      <c r="L30">
        <v>1</v>
      </c>
      <c r="M30">
        <v>2</v>
      </c>
      <c r="N30">
        <f>IF(NOT(ISERROR(FIND("1",Data[[#This Row],[output_number_color]]))),1,0)</f>
        <v>0</v>
      </c>
    </row>
    <row r="31" spans="1:14" x14ac:dyDescent="0.25">
      <c r="A31">
        <v>29</v>
      </c>
      <c r="B31" t="s">
        <v>8</v>
      </c>
      <c r="C31">
        <v>405</v>
      </c>
      <c r="D31">
        <v>693</v>
      </c>
      <c r="E31">
        <v>290</v>
      </c>
      <c r="F31">
        <v>405</v>
      </c>
      <c r="G31">
        <v>1</v>
      </c>
      <c r="H31" s="6"/>
      <c r="I31" t="s">
        <v>19</v>
      </c>
      <c r="J31" t="s">
        <v>17</v>
      </c>
      <c r="K31" t="s">
        <v>51</v>
      </c>
      <c r="L31">
        <v>1</v>
      </c>
      <c r="M31">
        <v>2</v>
      </c>
      <c r="N31">
        <f>IF(NOT(ISERROR(FIND("1",Data[[#This Row],[output_number_color]]))),1,0)</f>
        <v>0</v>
      </c>
    </row>
    <row r="32" spans="1:14" x14ac:dyDescent="0.25">
      <c r="A32">
        <v>30</v>
      </c>
      <c r="B32" t="s">
        <v>8</v>
      </c>
      <c r="C32">
        <v>405</v>
      </c>
      <c r="D32">
        <v>693</v>
      </c>
      <c r="E32">
        <v>313</v>
      </c>
      <c r="F32">
        <v>402</v>
      </c>
      <c r="G32">
        <v>1</v>
      </c>
      <c r="H32" s="6">
        <v>10.987186923681271</v>
      </c>
      <c r="I32" t="s">
        <v>19</v>
      </c>
      <c r="J32" t="s">
        <v>17</v>
      </c>
      <c r="K32" t="s">
        <v>51</v>
      </c>
      <c r="L32">
        <v>1</v>
      </c>
      <c r="M32">
        <v>2</v>
      </c>
      <c r="N32">
        <f>IF(NOT(ISERROR(FIND("1",Data[[#This Row],[output_number_color]]))),1,0)</f>
        <v>0</v>
      </c>
    </row>
    <row r="33" spans="1:14" x14ac:dyDescent="0.25">
      <c r="A33">
        <v>31</v>
      </c>
      <c r="B33" t="s">
        <v>8</v>
      </c>
      <c r="C33">
        <v>405</v>
      </c>
      <c r="D33">
        <v>713</v>
      </c>
      <c r="E33">
        <v>352</v>
      </c>
      <c r="F33">
        <v>392</v>
      </c>
      <c r="G33">
        <v>1</v>
      </c>
      <c r="H33" s="6">
        <v>11.16123842892967</v>
      </c>
      <c r="I33" t="s">
        <v>19</v>
      </c>
      <c r="J33" t="s">
        <v>17</v>
      </c>
      <c r="K33" t="s">
        <v>51</v>
      </c>
      <c r="L33">
        <v>1</v>
      </c>
      <c r="M33">
        <v>2</v>
      </c>
      <c r="N33">
        <f>IF(NOT(ISERROR(FIND("1",Data[[#This Row],[output_number_color]]))),1,0)</f>
        <v>0</v>
      </c>
    </row>
    <row r="34" spans="1:14" x14ac:dyDescent="0.25">
      <c r="A34">
        <v>32</v>
      </c>
      <c r="B34" t="s">
        <v>8</v>
      </c>
      <c r="C34">
        <v>405</v>
      </c>
      <c r="D34">
        <v>735</v>
      </c>
      <c r="E34">
        <v>331</v>
      </c>
      <c r="F34">
        <v>402</v>
      </c>
      <c r="G34">
        <v>1</v>
      </c>
      <c r="H34" s="6">
        <v>11.220256795673505</v>
      </c>
      <c r="I34" t="s">
        <v>19</v>
      </c>
      <c r="J34" t="s">
        <v>17</v>
      </c>
      <c r="K34" t="s">
        <v>51</v>
      </c>
      <c r="L34">
        <v>1</v>
      </c>
      <c r="M34">
        <v>2</v>
      </c>
      <c r="N34">
        <f>IF(NOT(ISERROR(FIND("1",Data[[#This Row],[output_number_color]]))),1,0)</f>
        <v>0</v>
      </c>
    </row>
    <row r="35" spans="1:14" x14ac:dyDescent="0.25">
      <c r="A35">
        <v>33</v>
      </c>
      <c r="B35" t="s">
        <v>8</v>
      </c>
      <c r="C35">
        <v>405</v>
      </c>
      <c r="D35">
        <v>589</v>
      </c>
      <c r="E35">
        <v>215</v>
      </c>
      <c r="F35">
        <v>385</v>
      </c>
      <c r="G35">
        <v>1</v>
      </c>
      <c r="H35" s="6">
        <v>10.372442223164088</v>
      </c>
      <c r="I35" t="s">
        <v>19</v>
      </c>
      <c r="J35" t="s">
        <v>17</v>
      </c>
      <c r="K35" t="s">
        <v>51</v>
      </c>
      <c r="L35">
        <v>1</v>
      </c>
      <c r="M35">
        <v>2</v>
      </c>
      <c r="N35">
        <f>IF(NOT(ISERROR(FIND("1",Data[[#This Row],[output_number_color]]))),1,0)</f>
        <v>0</v>
      </c>
    </row>
    <row r="36" spans="1:14" x14ac:dyDescent="0.25">
      <c r="A36">
        <v>34</v>
      </c>
      <c r="B36" t="s">
        <v>8</v>
      </c>
      <c r="C36">
        <v>405</v>
      </c>
      <c r="D36">
        <v>700</v>
      </c>
      <c r="E36">
        <v>254</v>
      </c>
      <c r="F36">
        <v>395</v>
      </c>
      <c r="G36">
        <v>1</v>
      </c>
      <c r="H36" s="6">
        <v>11.099514687798754</v>
      </c>
      <c r="I36" t="s">
        <v>19</v>
      </c>
      <c r="J36" t="s">
        <v>17</v>
      </c>
      <c r="K36" t="s">
        <v>51</v>
      </c>
      <c r="L36">
        <v>1</v>
      </c>
      <c r="M36">
        <v>2</v>
      </c>
      <c r="N36">
        <f>IF(NOT(ISERROR(FIND("1",Data[[#This Row],[output_number_color]]))),1,0)</f>
        <v>0</v>
      </c>
    </row>
    <row r="37" spans="1:14" x14ac:dyDescent="0.25">
      <c r="A37">
        <v>35</v>
      </c>
      <c r="B37" t="s">
        <v>8</v>
      </c>
      <c r="C37">
        <v>405</v>
      </c>
      <c r="D37">
        <v>561</v>
      </c>
      <c r="E37">
        <v>212</v>
      </c>
      <c r="F37">
        <v>379</v>
      </c>
      <c r="G37">
        <v>1</v>
      </c>
      <c r="H37" s="6">
        <v>10.417120345312492</v>
      </c>
      <c r="I37" t="s">
        <v>19</v>
      </c>
      <c r="J37" t="s">
        <v>17</v>
      </c>
      <c r="K37" t="s">
        <v>51</v>
      </c>
      <c r="L37">
        <v>1</v>
      </c>
      <c r="M37">
        <v>2</v>
      </c>
      <c r="N37">
        <f>IF(NOT(ISERROR(FIND("1",Data[[#This Row],[output_number_color]]))),1,0)</f>
        <v>0</v>
      </c>
    </row>
    <row r="38" spans="1:14" x14ac:dyDescent="0.25">
      <c r="A38">
        <v>36</v>
      </c>
      <c r="B38" t="s">
        <v>8</v>
      </c>
      <c r="C38">
        <v>405</v>
      </c>
      <c r="D38">
        <v>739</v>
      </c>
      <c r="E38">
        <v>328</v>
      </c>
      <c r="F38">
        <v>387</v>
      </c>
      <c r="G38">
        <v>1</v>
      </c>
      <c r="H38" s="6">
        <v>11.298308317802029</v>
      </c>
      <c r="I38" t="s">
        <v>19</v>
      </c>
      <c r="J38" t="s">
        <v>17</v>
      </c>
      <c r="K38" t="s">
        <v>51</v>
      </c>
      <c r="L38">
        <v>1</v>
      </c>
      <c r="M38">
        <v>2</v>
      </c>
      <c r="N38">
        <f>IF(NOT(ISERROR(FIND("1",Data[[#This Row],[output_number_color]]))),1,0)</f>
        <v>0</v>
      </c>
    </row>
    <row r="39" spans="1:14" x14ac:dyDescent="0.25">
      <c r="A39">
        <v>37</v>
      </c>
      <c r="B39" t="s">
        <v>8</v>
      </c>
      <c r="C39">
        <v>405</v>
      </c>
      <c r="D39">
        <v>717</v>
      </c>
      <c r="E39">
        <v>383</v>
      </c>
      <c r="F39">
        <v>390</v>
      </c>
      <c r="G39">
        <v>1</v>
      </c>
      <c r="H39" s="6">
        <v>13.222978566736934</v>
      </c>
      <c r="I39" t="s">
        <v>19</v>
      </c>
      <c r="J39" t="s">
        <v>17</v>
      </c>
      <c r="K39" t="s">
        <v>51</v>
      </c>
      <c r="L39">
        <v>1</v>
      </c>
      <c r="M39">
        <v>2</v>
      </c>
      <c r="N39">
        <f>IF(NOT(ISERROR(FIND("1",Data[[#This Row],[output_number_color]]))),1,0)</f>
        <v>0</v>
      </c>
    </row>
    <row r="40" spans="1:14" x14ac:dyDescent="0.25">
      <c r="A40">
        <v>38</v>
      </c>
      <c r="B40" t="s">
        <v>8</v>
      </c>
      <c r="C40">
        <v>405</v>
      </c>
      <c r="D40">
        <v>364</v>
      </c>
      <c r="E40">
        <v>190</v>
      </c>
      <c r="F40">
        <v>386</v>
      </c>
      <c r="G40">
        <v>1</v>
      </c>
      <c r="H40" s="6">
        <v>12.292643596139762</v>
      </c>
      <c r="I40" t="s">
        <v>16</v>
      </c>
      <c r="J40" t="s">
        <v>17</v>
      </c>
      <c r="K40" t="s">
        <v>51</v>
      </c>
      <c r="L40">
        <v>2</v>
      </c>
      <c r="M40">
        <v>2</v>
      </c>
      <c r="N40">
        <f>IF(NOT(ISERROR(FIND("1",Data[[#This Row],[output_number_color]]))),1,0)</f>
        <v>0</v>
      </c>
    </row>
    <row r="41" spans="1:14" x14ac:dyDescent="0.25">
      <c r="A41">
        <v>39</v>
      </c>
      <c r="B41" t="s">
        <v>8</v>
      </c>
      <c r="C41">
        <v>405</v>
      </c>
      <c r="D41">
        <v>611</v>
      </c>
      <c r="E41">
        <v>289</v>
      </c>
      <c r="F41">
        <v>394</v>
      </c>
      <c r="G41">
        <v>1</v>
      </c>
      <c r="H41" s="6">
        <v>10.763050162697345</v>
      </c>
      <c r="I41" t="s">
        <v>19</v>
      </c>
      <c r="J41" t="s">
        <v>17</v>
      </c>
      <c r="K41" t="s">
        <v>51</v>
      </c>
      <c r="L41">
        <v>1</v>
      </c>
      <c r="M41">
        <v>2</v>
      </c>
      <c r="N41">
        <f>IF(NOT(ISERROR(FIND("1",Data[[#This Row],[output_number_color]]))),1,0)</f>
        <v>0</v>
      </c>
    </row>
    <row r="42" spans="1:14" x14ac:dyDescent="0.25">
      <c r="A42">
        <v>40</v>
      </c>
      <c r="B42" t="s">
        <v>8</v>
      </c>
      <c r="C42">
        <v>405</v>
      </c>
      <c r="D42">
        <v>630</v>
      </c>
      <c r="E42">
        <v>233</v>
      </c>
      <c r="F42">
        <v>383</v>
      </c>
      <c r="G42">
        <v>1</v>
      </c>
      <c r="H42" s="6">
        <v>10.302912864045629</v>
      </c>
      <c r="I42" t="s">
        <v>19</v>
      </c>
      <c r="J42" t="s">
        <v>17</v>
      </c>
      <c r="K42" t="s">
        <v>51</v>
      </c>
      <c r="L42">
        <v>1</v>
      </c>
      <c r="M42">
        <v>2</v>
      </c>
      <c r="N42">
        <f>IF(NOT(ISERROR(FIND("1",Data[[#This Row],[output_number_color]]))),1,0)</f>
        <v>0</v>
      </c>
    </row>
    <row r="43" spans="1:14" x14ac:dyDescent="0.25">
      <c r="A43">
        <v>41</v>
      </c>
      <c r="B43" t="s">
        <v>8</v>
      </c>
      <c r="C43">
        <v>405</v>
      </c>
      <c r="D43">
        <v>558</v>
      </c>
      <c r="E43">
        <v>202</v>
      </c>
      <c r="F43">
        <v>373</v>
      </c>
      <c r="G43">
        <v>1</v>
      </c>
      <c r="H43" s="6">
        <v>10.842049356276357</v>
      </c>
      <c r="I43" t="s">
        <v>19</v>
      </c>
      <c r="J43" t="s">
        <v>17</v>
      </c>
      <c r="K43" t="s">
        <v>51</v>
      </c>
      <c r="L43">
        <v>1</v>
      </c>
      <c r="M43">
        <v>2</v>
      </c>
      <c r="N43">
        <f>IF(NOT(ISERROR(FIND("1",Data[[#This Row],[output_number_color]]))),1,0)</f>
        <v>0</v>
      </c>
    </row>
    <row r="44" spans="1:14" x14ac:dyDescent="0.25">
      <c r="A44">
        <v>42</v>
      </c>
      <c r="B44" t="s">
        <v>8</v>
      </c>
      <c r="C44">
        <v>405</v>
      </c>
      <c r="D44">
        <v>538</v>
      </c>
      <c r="E44">
        <v>244</v>
      </c>
      <c r="F44">
        <v>367</v>
      </c>
      <c r="G44">
        <v>1</v>
      </c>
      <c r="H44" s="6">
        <v>9.8166709628118927</v>
      </c>
      <c r="I44" t="s">
        <v>19</v>
      </c>
      <c r="J44" t="s">
        <v>17</v>
      </c>
      <c r="K44" t="s">
        <v>51</v>
      </c>
      <c r="L44">
        <v>1</v>
      </c>
      <c r="M44">
        <v>2</v>
      </c>
      <c r="N44">
        <f>IF(NOT(ISERROR(FIND("1",Data[[#This Row],[output_number_color]]))),1,0)</f>
        <v>0</v>
      </c>
    </row>
    <row r="45" spans="1:14" x14ac:dyDescent="0.25">
      <c r="A45">
        <v>43</v>
      </c>
      <c r="B45" t="s">
        <v>8</v>
      </c>
      <c r="C45">
        <v>405</v>
      </c>
      <c r="D45">
        <v>585</v>
      </c>
      <c r="E45">
        <v>244</v>
      </c>
      <c r="F45">
        <v>378</v>
      </c>
      <c r="G45">
        <v>1</v>
      </c>
      <c r="H45" s="6">
        <v>10.684835296236637</v>
      </c>
      <c r="I45" t="s">
        <v>19</v>
      </c>
      <c r="J45" t="s">
        <v>17</v>
      </c>
      <c r="K45" t="s">
        <v>51</v>
      </c>
      <c r="L45">
        <v>1</v>
      </c>
      <c r="M45">
        <v>2</v>
      </c>
      <c r="N45">
        <f>IF(NOT(ISERROR(FIND("1",Data[[#This Row],[output_number_color]]))),1,0)</f>
        <v>0</v>
      </c>
    </row>
    <row r="46" spans="1:14" x14ac:dyDescent="0.25">
      <c r="A46">
        <v>44</v>
      </c>
      <c r="B46" t="s">
        <v>8</v>
      </c>
      <c r="C46">
        <v>405</v>
      </c>
      <c r="D46">
        <v>581</v>
      </c>
      <c r="E46">
        <v>198</v>
      </c>
      <c r="F46">
        <v>393</v>
      </c>
      <c r="G46">
        <v>1</v>
      </c>
      <c r="H46" s="6">
        <v>10.336538522291267</v>
      </c>
      <c r="I46" t="s">
        <v>19</v>
      </c>
      <c r="J46" t="s">
        <v>17</v>
      </c>
      <c r="K46" t="s">
        <v>51</v>
      </c>
      <c r="L46">
        <v>1</v>
      </c>
      <c r="M46">
        <v>2</v>
      </c>
      <c r="N46">
        <f>IF(NOT(ISERROR(FIND("1",Data[[#This Row],[output_number_color]]))),1,0)</f>
        <v>0</v>
      </c>
    </row>
    <row r="47" spans="1:14" x14ac:dyDescent="0.25">
      <c r="A47">
        <v>45</v>
      </c>
      <c r="B47" t="s">
        <v>8</v>
      </c>
      <c r="C47">
        <v>405</v>
      </c>
      <c r="D47">
        <v>623</v>
      </c>
      <c r="E47">
        <v>202</v>
      </c>
      <c r="F47">
        <v>387</v>
      </c>
      <c r="G47">
        <v>1</v>
      </c>
      <c r="H47" s="6">
        <v>10.553805260328776</v>
      </c>
      <c r="I47" t="s">
        <v>19</v>
      </c>
      <c r="J47" t="s">
        <v>17</v>
      </c>
      <c r="K47" t="s">
        <v>51</v>
      </c>
      <c r="L47">
        <v>1</v>
      </c>
      <c r="M47">
        <v>2</v>
      </c>
      <c r="N47">
        <f>IF(NOT(ISERROR(FIND("1",Data[[#This Row],[output_number_color]]))),1,0)</f>
        <v>0</v>
      </c>
    </row>
    <row r="48" spans="1:14" x14ac:dyDescent="0.25">
      <c r="A48">
        <v>46</v>
      </c>
      <c r="B48" t="s">
        <v>8</v>
      </c>
      <c r="C48">
        <v>405</v>
      </c>
      <c r="D48">
        <v>617</v>
      </c>
      <c r="E48">
        <v>219</v>
      </c>
      <c r="F48">
        <v>396</v>
      </c>
      <c r="G48">
        <v>1</v>
      </c>
      <c r="H48" s="6">
        <v>10.443088275070846</v>
      </c>
      <c r="I48" t="s">
        <v>19</v>
      </c>
      <c r="J48" t="s">
        <v>17</v>
      </c>
      <c r="K48" t="s">
        <v>51</v>
      </c>
      <c r="L48">
        <v>1</v>
      </c>
      <c r="M48">
        <v>2</v>
      </c>
      <c r="N48">
        <f>IF(NOT(ISERROR(FIND("1",Data[[#This Row],[output_number_color]]))),1,0)</f>
        <v>0</v>
      </c>
    </row>
    <row r="49" spans="1:14" x14ac:dyDescent="0.25">
      <c r="A49">
        <v>47</v>
      </c>
      <c r="B49" t="s">
        <v>8</v>
      </c>
      <c r="C49">
        <v>405</v>
      </c>
      <c r="D49">
        <v>596</v>
      </c>
      <c r="E49">
        <v>250</v>
      </c>
      <c r="F49">
        <v>398</v>
      </c>
      <c r="G49">
        <v>1</v>
      </c>
      <c r="H49" s="6">
        <v>10.76548805260877</v>
      </c>
      <c r="I49" t="s">
        <v>19</v>
      </c>
      <c r="J49" t="s">
        <v>17</v>
      </c>
      <c r="K49" t="s">
        <v>51</v>
      </c>
      <c r="L49">
        <v>1</v>
      </c>
      <c r="M49">
        <v>2</v>
      </c>
      <c r="N49">
        <f>IF(NOT(ISERROR(FIND("1",Data[[#This Row],[output_number_color]]))),1,0)</f>
        <v>0</v>
      </c>
    </row>
    <row r="50" spans="1:14" x14ac:dyDescent="0.25">
      <c r="A50">
        <v>48</v>
      </c>
      <c r="B50" t="s">
        <v>8</v>
      </c>
      <c r="C50">
        <v>405</v>
      </c>
      <c r="D50">
        <v>555</v>
      </c>
      <c r="E50">
        <v>265</v>
      </c>
      <c r="F50">
        <v>393</v>
      </c>
      <c r="G50">
        <v>1</v>
      </c>
      <c r="H50" s="6">
        <v>10.636512653820805</v>
      </c>
      <c r="I50" t="s">
        <v>19</v>
      </c>
      <c r="J50" t="s">
        <v>17</v>
      </c>
      <c r="K50" t="s">
        <v>51</v>
      </c>
      <c r="L50">
        <v>1</v>
      </c>
      <c r="M50">
        <v>2</v>
      </c>
      <c r="N50">
        <f>IF(NOT(ISERROR(FIND("1",Data[[#This Row],[output_number_color]]))),1,0)</f>
        <v>0</v>
      </c>
    </row>
    <row r="51" spans="1:14" x14ac:dyDescent="0.25">
      <c r="A51">
        <v>49</v>
      </c>
      <c r="B51" t="s">
        <v>8</v>
      </c>
      <c r="C51">
        <v>405</v>
      </c>
      <c r="D51">
        <v>623</v>
      </c>
      <c r="E51">
        <v>258</v>
      </c>
      <c r="F51">
        <v>387</v>
      </c>
      <c r="G51">
        <v>1</v>
      </c>
      <c r="H51" s="6">
        <v>10.412909748660828</v>
      </c>
      <c r="I51" t="s">
        <v>19</v>
      </c>
      <c r="J51" t="s">
        <v>17</v>
      </c>
      <c r="K51" t="s">
        <v>51</v>
      </c>
      <c r="L51">
        <v>1</v>
      </c>
      <c r="M51">
        <v>2</v>
      </c>
      <c r="N51">
        <f>IF(NOT(ISERROR(FIND("1",Data[[#This Row],[output_number_color]]))),1,0)</f>
        <v>0</v>
      </c>
    </row>
    <row r="52" spans="1:14" x14ac:dyDescent="0.25">
      <c r="A52">
        <v>50</v>
      </c>
      <c r="B52" t="s">
        <v>8</v>
      </c>
      <c r="C52">
        <v>405</v>
      </c>
      <c r="D52">
        <v>606</v>
      </c>
      <c r="E52">
        <v>316</v>
      </c>
      <c r="F52">
        <v>390</v>
      </c>
      <c r="G52">
        <v>1</v>
      </c>
      <c r="H52" s="6">
        <v>10.959858814727022</v>
      </c>
      <c r="I52" t="s">
        <v>19</v>
      </c>
      <c r="J52" t="s">
        <v>17</v>
      </c>
      <c r="K52" t="s">
        <v>51</v>
      </c>
      <c r="L52">
        <v>1</v>
      </c>
      <c r="M52">
        <v>2</v>
      </c>
      <c r="N52">
        <f>IF(NOT(ISERROR(FIND("1",Data[[#This Row],[output_number_color]]))),1,0)</f>
        <v>0</v>
      </c>
    </row>
    <row r="53" spans="1:14" x14ac:dyDescent="0.25">
      <c r="A53">
        <v>51</v>
      </c>
      <c r="B53" t="s">
        <v>8</v>
      </c>
      <c r="C53">
        <v>405</v>
      </c>
      <c r="D53">
        <v>763</v>
      </c>
      <c r="E53">
        <v>359</v>
      </c>
      <c r="F53">
        <v>423</v>
      </c>
      <c r="G53">
        <v>1</v>
      </c>
      <c r="H53" s="6">
        <v>11.309196561258355</v>
      </c>
      <c r="I53" t="s">
        <v>19</v>
      </c>
      <c r="J53" t="s">
        <v>17</v>
      </c>
      <c r="K53" t="s">
        <v>51</v>
      </c>
      <c r="L53">
        <v>1</v>
      </c>
      <c r="M53">
        <v>2</v>
      </c>
      <c r="N53">
        <f>IF(NOT(ISERROR(FIND("1",Data[[#This Row],[output_number_color]]))),1,0)</f>
        <v>0</v>
      </c>
    </row>
    <row r="54" spans="1:14" x14ac:dyDescent="0.25">
      <c r="A54">
        <v>52</v>
      </c>
      <c r="B54" t="s">
        <v>8</v>
      </c>
      <c r="C54">
        <v>405</v>
      </c>
      <c r="D54">
        <v>732</v>
      </c>
      <c r="E54">
        <v>292</v>
      </c>
      <c r="F54">
        <v>425</v>
      </c>
      <c r="G54">
        <v>1</v>
      </c>
      <c r="H54" s="6"/>
      <c r="I54" t="s">
        <v>19</v>
      </c>
      <c r="J54" t="s">
        <v>17</v>
      </c>
      <c r="K54" t="s">
        <v>51</v>
      </c>
      <c r="L54">
        <v>1</v>
      </c>
      <c r="M54">
        <v>2</v>
      </c>
      <c r="N54">
        <f>IF(NOT(ISERROR(FIND("1",Data[[#This Row],[output_number_color]]))),1,0)</f>
        <v>0</v>
      </c>
    </row>
    <row r="55" spans="1:14" x14ac:dyDescent="0.25">
      <c r="A55">
        <v>53</v>
      </c>
      <c r="B55" t="s">
        <v>8</v>
      </c>
      <c r="C55">
        <v>405</v>
      </c>
      <c r="D55">
        <v>735</v>
      </c>
      <c r="E55">
        <v>324</v>
      </c>
      <c r="F55">
        <v>429</v>
      </c>
      <c r="G55">
        <v>1</v>
      </c>
      <c r="H55" s="6"/>
      <c r="I55" t="s">
        <v>19</v>
      </c>
      <c r="J55" t="s">
        <v>17</v>
      </c>
      <c r="K55" t="s">
        <v>51</v>
      </c>
      <c r="L55">
        <v>1</v>
      </c>
      <c r="M55">
        <v>2</v>
      </c>
      <c r="N55">
        <f>IF(NOT(ISERROR(FIND("1",Data[[#This Row],[output_number_color]]))),1,0)</f>
        <v>0</v>
      </c>
    </row>
    <row r="56" spans="1:14" x14ac:dyDescent="0.25">
      <c r="A56">
        <v>54</v>
      </c>
      <c r="B56" t="s">
        <v>8</v>
      </c>
      <c r="C56">
        <v>405</v>
      </c>
      <c r="D56">
        <v>717</v>
      </c>
      <c r="E56">
        <v>302</v>
      </c>
      <c r="F56">
        <v>409</v>
      </c>
      <c r="G56">
        <v>1</v>
      </c>
      <c r="H56" s="6">
        <v>11.07243436400789</v>
      </c>
      <c r="I56" t="s">
        <v>19</v>
      </c>
      <c r="J56" t="s">
        <v>17</v>
      </c>
      <c r="K56" t="s">
        <v>51</v>
      </c>
      <c r="L56">
        <v>1</v>
      </c>
      <c r="M56">
        <v>2</v>
      </c>
      <c r="N56">
        <f>IF(NOT(ISERROR(FIND("1",Data[[#This Row],[output_number_color]]))),1,0)</f>
        <v>0</v>
      </c>
    </row>
    <row r="57" spans="1:14" x14ac:dyDescent="0.25">
      <c r="A57">
        <v>55</v>
      </c>
      <c r="B57" t="s">
        <v>8</v>
      </c>
      <c r="C57">
        <v>405</v>
      </c>
      <c r="D57">
        <v>731</v>
      </c>
      <c r="E57">
        <v>339</v>
      </c>
      <c r="F57">
        <v>412</v>
      </c>
      <c r="G57">
        <v>1</v>
      </c>
      <c r="H57" s="6"/>
      <c r="I57" t="s">
        <v>19</v>
      </c>
      <c r="J57" t="s">
        <v>17</v>
      </c>
      <c r="K57" t="s">
        <v>51</v>
      </c>
      <c r="L57">
        <v>1</v>
      </c>
      <c r="M57">
        <v>2</v>
      </c>
      <c r="N57">
        <f>IF(NOT(ISERROR(FIND("1",Data[[#This Row],[output_number_color]]))),1,0)</f>
        <v>0</v>
      </c>
    </row>
    <row r="58" spans="1:14" x14ac:dyDescent="0.25">
      <c r="A58">
        <v>56</v>
      </c>
      <c r="B58" t="s">
        <v>8</v>
      </c>
      <c r="C58">
        <v>405</v>
      </c>
      <c r="D58">
        <v>777</v>
      </c>
      <c r="E58">
        <v>388</v>
      </c>
      <c r="F58">
        <v>399</v>
      </c>
      <c r="G58">
        <v>1</v>
      </c>
      <c r="H58" s="6">
        <v>11.24890902521298</v>
      </c>
      <c r="I58" t="s">
        <v>19</v>
      </c>
      <c r="J58" t="s">
        <v>17</v>
      </c>
      <c r="K58" t="s">
        <v>51</v>
      </c>
      <c r="L58">
        <v>1</v>
      </c>
      <c r="M58">
        <v>2</v>
      </c>
      <c r="N58">
        <f>IF(NOT(ISERROR(FIND("1",Data[[#This Row],[output_number_color]]))),1,0)</f>
        <v>0</v>
      </c>
    </row>
    <row r="59" spans="1:14" x14ac:dyDescent="0.25">
      <c r="A59">
        <v>57</v>
      </c>
      <c r="B59" t="s">
        <v>8</v>
      </c>
      <c r="C59">
        <v>405</v>
      </c>
      <c r="D59">
        <v>751</v>
      </c>
      <c r="E59">
        <v>329</v>
      </c>
      <c r="F59">
        <v>407</v>
      </c>
      <c r="G59">
        <v>1</v>
      </c>
      <c r="H59" s="6">
        <v>11.063314412500008</v>
      </c>
      <c r="I59" t="s">
        <v>19</v>
      </c>
      <c r="J59" t="s">
        <v>17</v>
      </c>
      <c r="K59" t="s">
        <v>51</v>
      </c>
      <c r="L59">
        <v>1</v>
      </c>
      <c r="M59">
        <v>2</v>
      </c>
      <c r="N59">
        <f>IF(NOT(ISERROR(FIND("1",Data[[#This Row],[output_number_color]]))),1,0)</f>
        <v>0</v>
      </c>
    </row>
    <row r="60" spans="1:14" x14ac:dyDescent="0.25">
      <c r="A60">
        <v>58</v>
      </c>
      <c r="B60" t="s">
        <v>8</v>
      </c>
      <c r="C60">
        <v>405</v>
      </c>
      <c r="D60">
        <v>771</v>
      </c>
      <c r="E60">
        <v>336</v>
      </c>
      <c r="F60">
        <v>416</v>
      </c>
      <c r="G60">
        <v>1</v>
      </c>
      <c r="H60" s="6">
        <v>11.543310726077426</v>
      </c>
      <c r="I60" t="s">
        <v>19</v>
      </c>
      <c r="J60" t="s">
        <v>17</v>
      </c>
      <c r="K60" t="s">
        <v>51</v>
      </c>
      <c r="L60">
        <v>1</v>
      </c>
      <c r="M60">
        <v>2</v>
      </c>
      <c r="N60">
        <f>IF(NOT(ISERROR(FIND("1",Data[[#This Row],[output_number_color]]))),1,0)</f>
        <v>0</v>
      </c>
    </row>
    <row r="61" spans="1:14" x14ac:dyDescent="0.25">
      <c r="A61">
        <v>59</v>
      </c>
      <c r="B61" t="s">
        <v>8</v>
      </c>
      <c r="C61">
        <v>405</v>
      </c>
      <c r="D61">
        <v>791</v>
      </c>
      <c r="E61">
        <v>299</v>
      </c>
      <c r="F61">
        <v>403</v>
      </c>
      <c r="G61">
        <v>1</v>
      </c>
      <c r="H61" s="6">
        <v>11.16652492648045</v>
      </c>
      <c r="I61" t="s">
        <v>19</v>
      </c>
      <c r="J61" t="s">
        <v>17</v>
      </c>
      <c r="K61" t="s">
        <v>51</v>
      </c>
      <c r="L61">
        <v>1</v>
      </c>
      <c r="M61">
        <v>2</v>
      </c>
      <c r="N61">
        <f>IF(NOT(ISERROR(FIND("1",Data[[#This Row],[output_number_color]]))),1,0)</f>
        <v>0</v>
      </c>
    </row>
    <row r="62" spans="1:14" x14ac:dyDescent="0.25">
      <c r="A62">
        <v>60</v>
      </c>
      <c r="B62" t="s">
        <v>8</v>
      </c>
      <c r="C62">
        <v>405</v>
      </c>
      <c r="D62">
        <v>770</v>
      </c>
      <c r="E62">
        <v>297</v>
      </c>
      <c r="F62">
        <v>410</v>
      </c>
      <c r="G62">
        <v>1</v>
      </c>
      <c r="H62" s="6"/>
      <c r="I62" t="s">
        <v>19</v>
      </c>
      <c r="J62" t="s">
        <v>17</v>
      </c>
      <c r="K62" t="s">
        <v>51</v>
      </c>
      <c r="L62">
        <v>1</v>
      </c>
      <c r="M62">
        <v>2</v>
      </c>
      <c r="N62">
        <f>IF(NOT(ISERROR(FIND("1",Data[[#This Row],[output_number_color]]))),1,0)</f>
        <v>0</v>
      </c>
    </row>
    <row r="63" spans="1:14" x14ac:dyDescent="0.25">
      <c r="A63">
        <v>61</v>
      </c>
      <c r="B63" t="s">
        <v>8</v>
      </c>
      <c r="C63">
        <v>405</v>
      </c>
      <c r="D63">
        <v>728</v>
      </c>
      <c r="E63">
        <v>335</v>
      </c>
      <c r="F63">
        <v>405</v>
      </c>
      <c r="G63">
        <v>1</v>
      </c>
      <c r="H63" s="6">
        <v>11.240881042199506</v>
      </c>
      <c r="I63" t="s">
        <v>19</v>
      </c>
      <c r="J63" t="s">
        <v>17</v>
      </c>
      <c r="K63" t="s">
        <v>51</v>
      </c>
      <c r="L63">
        <v>1</v>
      </c>
      <c r="M63">
        <v>2</v>
      </c>
      <c r="N63">
        <f>IF(NOT(ISERROR(FIND("1",Data[[#This Row],[output_number_color]]))),1,0)</f>
        <v>0</v>
      </c>
    </row>
    <row r="64" spans="1:14" x14ac:dyDescent="0.25">
      <c r="A64">
        <v>62</v>
      </c>
      <c r="B64" t="s">
        <v>8</v>
      </c>
      <c r="C64">
        <v>405</v>
      </c>
      <c r="D64">
        <v>727</v>
      </c>
      <c r="E64">
        <v>337</v>
      </c>
      <c r="F64">
        <v>392</v>
      </c>
      <c r="G64">
        <v>1</v>
      </c>
      <c r="H64" s="6">
        <v>10.982519833982813</v>
      </c>
      <c r="I64" t="s">
        <v>19</v>
      </c>
      <c r="J64" t="s">
        <v>17</v>
      </c>
      <c r="K64" t="s">
        <v>51</v>
      </c>
      <c r="L64">
        <v>1</v>
      </c>
      <c r="M64">
        <v>2</v>
      </c>
      <c r="N64">
        <f>IF(NOT(ISERROR(FIND("1",Data[[#This Row],[output_number_color]]))),1,0)</f>
        <v>0</v>
      </c>
    </row>
    <row r="65" spans="1:14" x14ac:dyDescent="0.25">
      <c r="A65">
        <v>63</v>
      </c>
      <c r="B65" t="s">
        <v>8</v>
      </c>
      <c r="C65">
        <v>405</v>
      </c>
      <c r="D65">
        <v>741</v>
      </c>
      <c r="E65">
        <v>320</v>
      </c>
      <c r="F65">
        <v>419</v>
      </c>
      <c r="G65">
        <v>1</v>
      </c>
      <c r="H65" s="6">
        <v>11.075713993742571</v>
      </c>
      <c r="I65" t="s">
        <v>19</v>
      </c>
      <c r="J65" t="s">
        <v>17</v>
      </c>
      <c r="K65" t="s">
        <v>51</v>
      </c>
      <c r="L65">
        <v>1</v>
      </c>
      <c r="M65">
        <v>2</v>
      </c>
      <c r="N65">
        <f>IF(NOT(ISERROR(FIND("1",Data[[#This Row],[output_number_color]]))),1,0)</f>
        <v>0</v>
      </c>
    </row>
    <row r="66" spans="1:14" x14ac:dyDescent="0.25">
      <c r="A66">
        <v>64</v>
      </c>
      <c r="B66" t="s">
        <v>8</v>
      </c>
      <c r="C66">
        <v>405</v>
      </c>
      <c r="D66">
        <v>714</v>
      </c>
      <c r="E66">
        <v>321</v>
      </c>
      <c r="F66">
        <v>411</v>
      </c>
      <c r="G66">
        <v>1</v>
      </c>
      <c r="H66" s="6">
        <v>10.897593710189932</v>
      </c>
      <c r="I66" t="s">
        <v>19</v>
      </c>
      <c r="J66" t="s">
        <v>17</v>
      </c>
      <c r="K66" t="s">
        <v>51</v>
      </c>
      <c r="L66">
        <v>1</v>
      </c>
      <c r="M66">
        <v>2</v>
      </c>
      <c r="N66">
        <f>IF(NOT(ISERROR(FIND("1",Data[[#This Row],[output_number_color]]))),1,0)</f>
        <v>0</v>
      </c>
    </row>
    <row r="67" spans="1:14" x14ac:dyDescent="0.25">
      <c r="A67">
        <v>65</v>
      </c>
      <c r="B67" t="s">
        <v>8</v>
      </c>
      <c r="C67">
        <v>405</v>
      </c>
      <c r="D67">
        <v>717</v>
      </c>
      <c r="E67">
        <v>297</v>
      </c>
      <c r="F67">
        <v>403</v>
      </c>
      <c r="G67">
        <v>1</v>
      </c>
      <c r="H67" s="6">
        <v>11.271198531234713</v>
      </c>
      <c r="I67" t="s">
        <v>19</v>
      </c>
      <c r="J67" t="s">
        <v>17</v>
      </c>
      <c r="K67" t="s">
        <v>51</v>
      </c>
      <c r="L67">
        <v>1</v>
      </c>
      <c r="M67">
        <v>2</v>
      </c>
      <c r="N67">
        <f>IF(NOT(ISERROR(FIND("1",Data[[#This Row],[output_number_color]]))),1,0)</f>
        <v>0</v>
      </c>
    </row>
    <row r="68" spans="1:14" x14ac:dyDescent="0.25">
      <c r="A68">
        <v>66</v>
      </c>
      <c r="B68" t="s">
        <v>8</v>
      </c>
      <c r="C68">
        <v>405</v>
      </c>
      <c r="D68">
        <v>779</v>
      </c>
      <c r="E68">
        <v>316</v>
      </c>
      <c r="F68">
        <v>398</v>
      </c>
      <c r="G68">
        <v>1</v>
      </c>
      <c r="H68" s="6">
        <v>11.180078717485451</v>
      </c>
      <c r="I68" t="s">
        <v>19</v>
      </c>
      <c r="J68" t="s">
        <v>17</v>
      </c>
      <c r="K68" t="s">
        <v>51</v>
      </c>
      <c r="L68">
        <v>1</v>
      </c>
      <c r="M68">
        <v>2</v>
      </c>
      <c r="N68">
        <f>IF(NOT(ISERROR(FIND("1",Data[[#This Row],[output_number_color]]))),1,0)</f>
        <v>0</v>
      </c>
    </row>
    <row r="69" spans="1:14" x14ac:dyDescent="0.25">
      <c r="A69">
        <v>67</v>
      </c>
      <c r="B69" t="s">
        <v>8</v>
      </c>
      <c r="C69">
        <v>405</v>
      </c>
      <c r="D69">
        <v>868</v>
      </c>
      <c r="E69">
        <v>333</v>
      </c>
      <c r="F69">
        <v>404</v>
      </c>
      <c r="G69">
        <v>1</v>
      </c>
      <c r="H69" s="6">
        <v>11.711374047695024</v>
      </c>
      <c r="I69" t="s">
        <v>19</v>
      </c>
      <c r="J69" t="s">
        <v>17</v>
      </c>
      <c r="K69" t="s">
        <v>51</v>
      </c>
      <c r="L69">
        <v>1</v>
      </c>
      <c r="M69">
        <v>2</v>
      </c>
      <c r="N69">
        <f>IF(NOT(ISERROR(FIND("1",Data[[#This Row],[output_number_color]]))),1,0)</f>
        <v>0</v>
      </c>
    </row>
    <row r="70" spans="1:14" x14ac:dyDescent="0.25">
      <c r="A70">
        <v>68</v>
      </c>
      <c r="B70" t="s">
        <v>8</v>
      </c>
      <c r="C70">
        <v>405</v>
      </c>
      <c r="D70">
        <v>802</v>
      </c>
      <c r="E70">
        <v>373</v>
      </c>
      <c r="F70">
        <v>401</v>
      </c>
      <c r="G70">
        <v>1</v>
      </c>
      <c r="H70" s="6"/>
      <c r="I70" t="s">
        <v>19</v>
      </c>
      <c r="J70" t="s">
        <v>17</v>
      </c>
      <c r="K70" t="s">
        <v>51</v>
      </c>
      <c r="L70">
        <v>1</v>
      </c>
      <c r="M70">
        <v>2</v>
      </c>
      <c r="N70">
        <f>IF(NOT(ISERROR(FIND("1",Data[[#This Row],[output_number_color]]))),1,0)</f>
        <v>0</v>
      </c>
    </row>
    <row r="71" spans="1:14" x14ac:dyDescent="0.25">
      <c r="A71">
        <v>69</v>
      </c>
      <c r="B71" t="s">
        <v>8</v>
      </c>
      <c r="C71">
        <v>405</v>
      </c>
      <c r="D71">
        <v>866</v>
      </c>
      <c r="E71">
        <v>369</v>
      </c>
      <c r="F71">
        <v>415</v>
      </c>
      <c r="G71">
        <v>1</v>
      </c>
      <c r="H71" s="6"/>
      <c r="I71" t="s">
        <v>19</v>
      </c>
      <c r="J71" t="s">
        <v>17</v>
      </c>
      <c r="K71" t="s">
        <v>51</v>
      </c>
      <c r="L71">
        <v>1</v>
      </c>
      <c r="M71">
        <v>2</v>
      </c>
      <c r="N71">
        <f>IF(NOT(ISERROR(FIND("1",Data[[#This Row],[output_number_color]]))),1,0)</f>
        <v>0</v>
      </c>
    </row>
    <row r="72" spans="1:14" x14ac:dyDescent="0.25">
      <c r="A72">
        <v>70</v>
      </c>
      <c r="B72" t="s">
        <v>8</v>
      </c>
      <c r="C72">
        <v>405</v>
      </c>
      <c r="D72">
        <v>735</v>
      </c>
      <c r="E72">
        <v>287</v>
      </c>
      <c r="F72">
        <v>393</v>
      </c>
      <c r="G72">
        <v>1</v>
      </c>
      <c r="H72" s="6">
        <v>10.951297319165345</v>
      </c>
      <c r="I72" t="s">
        <v>19</v>
      </c>
      <c r="J72" t="s">
        <v>17</v>
      </c>
      <c r="K72" t="s">
        <v>51</v>
      </c>
      <c r="L72">
        <v>1</v>
      </c>
      <c r="M72">
        <v>2</v>
      </c>
      <c r="N72">
        <f>IF(NOT(ISERROR(FIND("1",Data[[#This Row],[output_number_color]]))),1,0)</f>
        <v>0</v>
      </c>
    </row>
    <row r="73" spans="1:14" x14ac:dyDescent="0.25">
      <c r="A73">
        <v>71</v>
      </c>
      <c r="B73" t="s">
        <v>8</v>
      </c>
      <c r="C73">
        <v>405</v>
      </c>
      <c r="D73">
        <v>758</v>
      </c>
      <c r="E73">
        <v>280</v>
      </c>
      <c r="F73">
        <v>393</v>
      </c>
      <c r="G73">
        <v>1</v>
      </c>
      <c r="H73" s="6">
        <v>10.641984255762091</v>
      </c>
      <c r="I73" t="s">
        <v>19</v>
      </c>
      <c r="J73" t="s">
        <v>17</v>
      </c>
      <c r="K73" t="s">
        <v>51</v>
      </c>
      <c r="L73">
        <v>1</v>
      </c>
      <c r="M73">
        <v>2</v>
      </c>
      <c r="N73">
        <f>IF(NOT(ISERROR(FIND("1",Data[[#This Row],[output_number_color]]))),1,0)</f>
        <v>0</v>
      </c>
    </row>
    <row r="74" spans="1:14" x14ac:dyDescent="0.25">
      <c r="A74">
        <v>72</v>
      </c>
      <c r="B74" t="s">
        <v>8</v>
      </c>
      <c r="C74">
        <v>405</v>
      </c>
      <c r="D74">
        <v>756</v>
      </c>
      <c r="E74">
        <v>294</v>
      </c>
      <c r="F74">
        <v>385</v>
      </c>
      <c r="G74">
        <v>1</v>
      </c>
      <c r="H74" s="6">
        <v>10.681363324047812</v>
      </c>
      <c r="I74" t="s">
        <v>19</v>
      </c>
      <c r="J74" t="s">
        <v>17</v>
      </c>
      <c r="K74" t="s">
        <v>51</v>
      </c>
      <c r="L74">
        <v>1</v>
      </c>
      <c r="M74">
        <v>2</v>
      </c>
      <c r="N74">
        <f>IF(NOT(ISERROR(FIND("1",Data[[#This Row],[output_number_color]]))),1,0)</f>
        <v>0</v>
      </c>
    </row>
    <row r="75" spans="1:14" x14ac:dyDescent="0.25">
      <c r="A75">
        <v>73</v>
      </c>
      <c r="B75" t="s">
        <v>8</v>
      </c>
      <c r="C75">
        <v>405</v>
      </c>
      <c r="D75">
        <v>746</v>
      </c>
      <c r="E75">
        <v>325</v>
      </c>
      <c r="F75">
        <v>389</v>
      </c>
      <c r="G75">
        <v>1</v>
      </c>
      <c r="H75" s="6"/>
      <c r="I75" t="s">
        <v>19</v>
      </c>
      <c r="J75" t="s">
        <v>17</v>
      </c>
      <c r="K75" t="s">
        <v>51</v>
      </c>
      <c r="L75">
        <v>1</v>
      </c>
      <c r="M75">
        <v>2</v>
      </c>
      <c r="N75">
        <f>IF(NOT(ISERROR(FIND("1",Data[[#This Row],[output_number_color]]))),1,0)</f>
        <v>0</v>
      </c>
    </row>
    <row r="76" spans="1:14" x14ac:dyDescent="0.25">
      <c r="A76">
        <v>74</v>
      </c>
      <c r="B76" t="s">
        <v>8</v>
      </c>
      <c r="C76">
        <v>405</v>
      </c>
      <c r="D76">
        <v>715</v>
      </c>
      <c r="E76">
        <v>359</v>
      </c>
      <c r="F76">
        <v>400</v>
      </c>
      <c r="G76">
        <v>1</v>
      </c>
      <c r="H76" s="6">
        <v>10.710695564301703</v>
      </c>
      <c r="I76" t="s">
        <v>19</v>
      </c>
      <c r="J76" t="s">
        <v>17</v>
      </c>
      <c r="K76" t="s">
        <v>51</v>
      </c>
      <c r="L76">
        <v>1</v>
      </c>
      <c r="M76">
        <v>2</v>
      </c>
      <c r="N76">
        <f>IF(NOT(ISERROR(FIND("1",Data[[#This Row],[output_number_color]]))),1,0)</f>
        <v>0</v>
      </c>
    </row>
    <row r="77" spans="1:14" x14ac:dyDescent="0.25">
      <c r="A77">
        <v>75</v>
      </c>
      <c r="B77" t="s">
        <v>8</v>
      </c>
      <c r="C77">
        <v>405</v>
      </c>
      <c r="D77">
        <v>735</v>
      </c>
      <c r="E77">
        <v>292</v>
      </c>
      <c r="F77">
        <v>398</v>
      </c>
      <c r="G77">
        <v>1</v>
      </c>
      <c r="H77" s="6">
        <v>10.919842605210418</v>
      </c>
      <c r="I77" t="s">
        <v>19</v>
      </c>
      <c r="J77" t="s">
        <v>17</v>
      </c>
      <c r="K77" t="s">
        <v>51</v>
      </c>
      <c r="L77">
        <v>1</v>
      </c>
      <c r="M77">
        <v>2</v>
      </c>
      <c r="N77">
        <f>IF(NOT(ISERROR(FIND("1",Data[[#This Row],[output_number_color]]))),1,0)</f>
        <v>0</v>
      </c>
    </row>
    <row r="78" spans="1:14" x14ac:dyDescent="0.25">
      <c r="A78">
        <v>76</v>
      </c>
      <c r="B78" t="s">
        <v>8</v>
      </c>
      <c r="C78">
        <v>405</v>
      </c>
      <c r="D78">
        <v>755</v>
      </c>
      <c r="E78">
        <v>292</v>
      </c>
      <c r="F78">
        <v>394</v>
      </c>
      <c r="G78">
        <v>1</v>
      </c>
      <c r="H78" s="6">
        <v>10.856144386674961</v>
      </c>
      <c r="I78" t="s">
        <v>19</v>
      </c>
      <c r="J78" t="s">
        <v>17</v>
      </c>
      <c r="K78" t="s">
        <v>51</v>
      </c>
      <c r="L78">
        <v>1</v>
      </c>
      <c r="M78">
        <v>2</v>
      </c>
      <c r="N78">
        <f>IF(NOT(ISERROR(FIND("1",Data[[#This Row],[output_number_color]]))),1,0)</f>
        <v>0</v>
      </c>
    </row>
    <row r="79" spans="1:14" x14ac:dyDescent="0.25">
      <c r="A79">
        <v>77</v>
      </c>
      <c r="B79" t="s">
        <v>8</v>
      </c>
      <c r="C79">
        <v>405</v>
      </c>
      <c r="D79">
        <v>689</v>
      </c>
      <c r="E79">
        <v>290</v>
      </c>
      <c r="F79">
        <v>391</v>
      </c>
      <c r="G79">
        <v>1</v>
      </c>
      <c r="H79" s="6">
        <v>10.602354603512532</v>
      </c>
      <c r="I79" t="s">
        <v>19</v>
      </c>
      <c r="J79" t="s">
        <v>17</v>
      </c>
      <c r="K79" t="s">
        <v>51</v>
      </c>
      <c r="L79">
        <v>1</v>
      </c>
      <c r="M79">
        <v>2</v>
      </c>
      <c r="N79">
        <f>IF(NOT(ISERROR(FIND("1",Data[[#This Row],[output_number_color]]))),1,0)</f>
        <v>0</v>
      </c>
    </row>
    <row r="80" spans="1:14" x14ac:dyDescent="0.25">
      <c r="A80">
        <v>78</v>
      </c>
      <c r="B80" t="s">
        <v>8</v>
      </c>
      <c r="C80">
        <v>405</v>
      </c>
      <c r="D80">
        <v>749</v>
      </c>
      <c r="E80">
        <v>299</v>
      </c>
      <c r="F80">
        <v>397</v>
      </c>
      <c r="G80">
        <v>1</v>
      </c>
      <c r="H80" s="6">
        <v>10.383840551667427</v>
      </c>
      <c r="I80" t="s">
        <v>19</v>
      </c>
      <c r="J80" t="s">
        <v>17</v>
      </c>
      <c r="K80" t="s">
        <v>51</v>
      </c>
      <c r="L80">
        <v>1</v>
      </c>
      <c r="M80">
        <v>2</v>
      </c>
      <c r="N80">
        <f>IF(NOT(ISERROR(FIND("1",Data[[#This Row],[output_number_color]]))),1,0)</f>
        <v>0</v>
      </c>
    </row>
    <row r="81" spans="1:14" x14ac:dyDescent="0.25">
      <c r="A81">
        <v>79</v>
      </c>
      <c r="B81" t="s">
        <v>8</v>
      </c>
      <c r="C81">
        <v>405</v>
      </c>
      <c r="D81">
        <v>716</v>
      </c>
      <c r="E81">
        <v>328</v>
      </c>
      <c r="F81">
        <v>395</v>
      </c>
      <c r="G81">
        <v>1</v>
      </c>
      <c r="H81" s="6">
        <v>10.3358192499353</v>
      </c>
      <c r="I81" t="s">
        <v>19</v>
      </c>
      <c r="J81" t="s">
        <v>17</v>
      </c>
      <c r="K81" t="s">
        <v>51</v>
      </c>
      <c r="L81">
        <v>1</v>
      </c>
      <c r="M81">
        <v>2</v>
      </c>
      <c r="N81">
        <f>IF(NOT(ISERROR(FIND("1",Data[[#This Row],[output_number_color]]))),1,0)</f>
        <v>0</v>
      </c>
    </row>
    <row r="82" spans="1:14" x14ac:dyDescent="0.25">
      <c r="A82">
        <v>80</v>
      </c>
      <c r="B82" t="s">
        <v>8</v>
      </c>
      <c r="C82">
        <v>405</v>
      </c>
      <c r="D82">
        <v>690</v>
      </c>
      <c r="E82">
        <v>336</v>
      </c>
      <c r="F82">
        <v>391</v>
      </c>
      <c r="G82">
        <v>1</v>
      </c>
      <c r="H82" s="6">
        <v>10.032136045559623</v>
      </c>
      <c r="I82" t="s">
        <v>19</v>
      </c>
      <c r="J82" t="s">
        <v>17</v>
      </c>
      <c r="K82" t="s">
        <v>51</v>
      </c>
      <c r="L82">
        <v>1</v>
      </c>
      <c r="M82">
        <v>2</v>
      </c>
      <c r="N82">
        <f>IF(NOT(ISERROR(FIND("1",Data[[#This Row],[output_number_color]]))),1,0)</f>
        <v>0</v>
      </c>
    </row>
    <row r="83" spans="1:14" x14ac:dyDescent="0.25">
      <c r="A83">
        <v>81</v>
      </c>
      <c r="B83" t="s">
        <v>8</v>
      </c>
      <c r="C83">
        <v>405</v>
      </c>
      <c r="D83">
        <v>779</v>
      </c>
      <c r="E83">
        <v>351</v>
      </c>
      <c r="F83">
        <v>404</v>
      </c>
      <c r="G83">
        <v>1</v>
      </c>
      <c r="H83" s="6">
        <v>10.789213524603408</v>
      </c>
      <c r="I83" t="s">
        <v>19</v>
      </c>
      <c r="J83" t="s">
        <v>17</v>
      </c>
      <c r="K83" t="s">
        <v>51</v>
      </c>
      <c r="L83">
        <v>1</v>
      </c>
      <c r="M83">
        <v>2</v>
      </c>
      <c r="N83">
        <f>IF(NOT(ISERROR(FIND("1",Data[[#This Row],[output_number_color]]))),1,0)</f>
        <v>0</v>
      </c>
    </row>
    <row r="84" spans="1:14" x14ac:dyDescent="0.25">
      <c r="A84">
        <v>82</v>
      </c>
      <c r="B84" t="s">
        <v>8</v>
      </c>
      <c r="C84">
        <v>405</v>
      </c>
      <c r="D84">
        <v>753</v>
      </c>
      <c r="E84">
        <v>290</v>
      </c>
      <c r="F84">
        <v>399</v>
      </c>
      <c r="G84">
        <v>1</v>
      </c>
      <c r="H84" s="6">
        <v>10.428813852118706</v>
      </c>
      <c r="I84" t="s">
        <v>19</v>
      </c>
      <c r="J84" t="s">
        <v>17</v>
      </c>
      <c r="K84" t="s">
        <v>51</v>
      </c>
      <c r="L84">
        <v>1</v>
      </c>
      <c r="M84">
        <v>2</v>
      </c>
      <c r="N84">
        <f>IF(NOT(ISERROR(FIND("1",Data[[#This Row],[output_number_color]]))),1,0)</f>
        <v>0</v>
      </c>
    </row>
    <row r="85" spans="1:14" x14ac:dyDescent="0.25">
      <c r="A85">
        <v>83</v>
      </c>
      <c r="B85" t="s">
        <v>8</v>
      </c>
      <c r="C85">
        <v>405</v>
      </c>
      <c r="D85">
        <v>692</v>
      </c>
      <c r="E85">
        <v>270</v>
      </c>
      <c r="F85">
        <v>391</v>
      </c>
      <c r="G85">
        <v>1</v>
      </c>
      <c r="H85" s="6">
        <v>10.354028373284093</v>
      </c>
      <c r="I85" t="s">
        <v>19</v>
      </c>
      <c r="J85" t="s">
        <v>17</v>
      </c>
      <c r="K85" t="s">
        <v>51</v>
      </c>
      <c r="L85">
        <v>1</v>
      </c>
      <c r="M85">
        <v>2</v>
      </c>
      <c r="N85">
        <f>IF(NOT(ISERROR(FIND("1",Data[[#This Row],[output_number_color]]))),1,0)</f>
        <v>0</v>
      </c>
    </row>
    <row r="86" spans="1:14" x14ac:dyDescent="0.25">
      <c r="A86">
        <v>84</v>
      </c>
      <c r="B86" t="s">
        <v>8</v>
      </c>
      <c r="C86">
        <v>405</v>
      </c>
      <c r="D86">
        <v>708</v>
      </c>
      <c r="E86">
        <v>277</v>
      </c>
      <c r="F86">
        <v>394</v>
      </c>
      <c r="G86">
        <v>1</v>
      </c>
      <c r="H86" s="6">
        <v>10.226620788967905</v>
      </c>
      <c r="I86" t="s">
        <v>19</v>
      </c>
      <c r="J86" t="s">
        <v>17</v>
      </c>
      <c r="K86" t="s">
        <v>51</v>
      </c>
      <c r="L86">
        <v>1</v>
      </c>
      <c r="M86">
        <v>2</v>
      </c>
      <c r="N86">
        <f>IF(NOT(ISERROR(FIND("1",Data[[#This Row],[output_number_color]]))),1,0)</f>
        <v>0</v>
      </c>
    </row>
    <row r="87" spans="1:14" x14ac:dyDescent="0.25">
      <c r="A87">
        <v>85</v>
      </c>
      <c r="B87" t="s">
        <v>8</v>
      </c>
      <c r="C87">
        <v>405</v>
      </c>
      <c r="D87">
        <v>701</v>
      </c>
      <c r="E87">
        <v>321</v>
      </c>
      <c r="F87">
        <v>400</v>
      </c>
      <c r="G87">
        <v>1</v>
      </c>
      <c r="H87" s="6">
        <v>9.8562629605674168</v>
      </c>
      <c r="I87" t="s">
        <v>19</v>
      </c>
      <c r="J87" t="s">
        <v>17</v>
      </c>
      <c r="K87" t="s">
        <v>51</v>
      </c>
      <c r="L87">
        <v>1</v>
      </c>
      <c r="M87">
        <v>2</v>
      </c>
      <c r="N87">
        <f>IF(NOT(ISERROR(FIND("1",Data[[#This Row],[output_number_color]]))),1,0)</f>
        <v>0</v>
      </c>
    </row>
    <row r="88" spans="1:14" x14ac:dyDescent="0.25">
      <c r="A88">
        <v>86</v>
      </c>
      <c r="B88" t="s">
        <v>8</v>
      </c>
      <c r="C88">
        <v>405</v>
      </c>
      <c r="D88">
        <v>761</v>
      </c>
      <c r="E88">
        <v>355</v>
      </c>
      <c r="F88">
        <v>386</v>
      </c>
      <c r="G88">
        <v>1</v>
      </c>
      <c r="H88" s="6">
        <v>10.254557410520002</v>
      </c>
      <c r="I88" t="s">
        <v>19</v>
      </c>
      <c r="J88" t="s">
        <v>17</v>
      </c>
      <c r="K88" t="s">
        <v>51</v>
      </c>
      <c r="L88">
        <v>1</v>
      </c>
      <c r="M88">
        <v>2</v>
      </c>
      <c r="N88">
        <f>IF(NOT(ISERROR(FIND("1",Data[[#This Row],[output_number_color]]))),1,0)</f>
        <v>0</v>
      </c>
    </row>
    <row r="89" spans="1:14" x14ac:dyDescent="0.25">
      <c r="A89">
        <v>87</v>
      </c>
      <c r="B89" t="s">
        <v>8</v>
      </c>
      <c r="C89">
        <v>405</v>
      </c>
      <c r="D89">
        <v>667</v>
      </c>
      <c r="E89">
        <v>349</v>
      </c>
      <c r="F89">
        <v>401</v>
      </c>
      <c r="G89">
        <v>1</v>
      </c>
      <c r="H89" s="6">
        <v>10.513130642032111</v>
      </c>
      <c r="I89" t="s">
        <v>19</v>
      </c>
      <c r="J89" t="s">
        <v>17</v>
      </c>
      <c r="K89" t="s">
        <v>51</v>
      </c>
      <c r="L89">
        <v>1</v>
      </c>
      <c r="M89">
        <v>2</v>
      </c>
      <c r="N89">
        <f>IF(NOT(ISERROR(FIND("1",Data[[#This Row],[output_number_color]]))),1,0)</f>
        <v>0</v>
      </c>
    </row>
    <row r="90" spans="1:14" x14ac:dyDescent="0.25">
      <c r="A90">
        <v>88</v>
      </c>
      <c r="B90" t="s">
        <v>8</v>
      </c>
      <c r="C90">
        <v>405</v>
      </c>
      <c r="D90">
        <v>819</v>
      </c>
      <c r="E90">
        <v>334</v>
      </c>
      <c r="F90">
        <v>403</v>
      </c>
      <c r="G90">
        <v>1</v>
      </c>
      <c r="H90" s="6">
        <v>10.625202309162283</v>
      </c>
      <c r="I90" t="s">
        <v>19</v>
      </c>
      <c r="J90" t="s">
        <v>17</v>
      </c>
      <c r="K90" t="s">
        <v>51</v>
      </c>
      <c r="L90">
        <v>1</v>
      </c>
      <c r="M90">
        <v>2</v>
      </c>
      <c r="N90">
        <f>IF(NOT(ISERROR(FIND("1",Data[[#This Row],[output_number_color]]))),1,0)</f>
        <v>0</v>
      </c>
    </row>
    <row r="91" spans="1:14" x14ac:dyDescent="0.25">
      <c r="A91">
        <v>89</v>
      </c>
      <c r="B91" t="s">
        <v>8</v>
      </c>
      <c r="C91">
        <v>405</v>
      </c>
      <c r="D91">
        <v>656</v>
      </c>
      <c r="E91">
        <v>281</v>
      </c>
      <c r="F91">
        <v>399</v>
      </c>
      <c r="G91">
        <v>1</v>
      </c>
      <c r="H91" s="6">
        <v>10.359231984626861</v>
      </c>
      <c r="I91" t="s">
        <v>19</v>
      </c>
      <c r="J91" t="s">
        <v>17</v>
      </c>
      <c r="K91" t="s">
        <v>51</v>
      </c>
      <c r="L91">
        <v>1</v>
      </c>
      <c r="M91">
        <v>2</v>
      </c>
      <c r="N91">
        <f>IF(NOT(ISERROR(FIND("1",Data[[#This Row],[output_number_color]]))),1,0)</f>
        <v>0</v>
      </c>
    </row>
    <row r="92" spans="1:14" x14ac:dyDescent="0.25">
      <c r="A92">
        <v>90</v>
      </c>
      <c r="B92" t="s">
        <v>0</v>
      </c>
      <c r="C92">
        <v>405</v>
      </c>
      <c r="D92">
        <v>702</v>
      </c>
      <c r="E92">
        <v>281</v>
      </c>
      <c r="F92">
        <v>394</v>
      </c>
      <c r="G92">
        <v>1</v>
      </c>
      <c r="H92" s="6">
        <v>10.428620988358592</v>
      </c>
      <c r="I92" t="s">
        <v>19</v>
      </c>
      <c r="J92" t="s">
        <v>17</v>
      </c>
      <c r="K92" t="s">
        <v>51</v>
      </c>
      <c r="L92">
        <v>1</v>
      </c>
      <c r="M92">
        <v>2</v>
      </c>
      <c r="N92">
        <f>IF(NOT(ISERROR(FIND("1",Data[[#This Row],[output_number_color]]))),1,0)</f>
        <v>0</v>
      </c>
    </row>
    <row r="93" spans="1:14" x14ac:dyDescent="0.25">
      <c r="A93">
        <v>91</v>
      </c>
      <c r="B93" t="s">
        <v>0</v>
      </c>
      <c r="C93">
        <v>405</v>
      </c>
      <c r="D93">
        <v>690</v>
      </c>
      <c r="E93">
        <v>285</v>
      </c>
      <c r="F93">
        <v>400</v>
      </c>
      <c r="G93">
        <v>1</v>
      </c>
      <c r="H93" s="6">
        <v>10.319497457029305</v>
      </c>
      <c r="I93" t="s">
        <v>19</v>
      </c>
      <c r="J93" t="s">
        <v>17</v>
      </c>
      <c r="K93" t="s">
        <v>51</v>
      </c>
      <c r="L93">
        <v>1</v>
      </c>
      <c r="M93">
        <v>2</v>
      </c>
      <c r="N93">
        <f>IF(NOT(ISERROR(FIND("1",Data[[#This Row],[output_number_color]]))),1,0)</f>
        <v>0</v>
      </c>
    </row>
    <row r="94" spans="1:14" x14ac:dyDescent="0.25">
      <c r="A94">
        <v>92</v>
      </c>
      <c r="B94" t="s">
        <v>0</v>
      </c>
      <c r="C94">
        <v>405</v>
      </c>
      <c r="D94">
        <v>782</v>
      </c>
      <c r="E94">
        <v>386</v>
      </c>
      <c r="F94">
        <v>403</v>
      </c>
      <c r="G94">
        <v>1</v>
      </c>
      <c r="H94" s="6"/>
      <c r="I94" t="s">
        <v>19</v>
      </c>
      <c r="J94" t="s">
        <v>17</v>
      </c>
      <c r="K94" t="s">
        <v>51</v>
      </c>
      <c r="L94">
        <v>1</v>
      </c>
      <c r="M94">
        <v>2</v>
      </c>
      <c r="N94">
        <f>IF(NOT(ISERROR(FIND("1",Data[[#This Row],[output_number_color]]))),1,0)</f>
        <v>0</v>
      </c>
    </row>
    <row r="95" spans="1:14" x14ac:dyDescent="0.25">
      <c r="A95">
        <v>93</v>
      </c>
      <c r="B95" t="s">
        <v>0</v>
      </c>
      <c r="C95">
        <v>405</v>
      </c>
      <c r="D95">
        <v>856</v>
      </c>
      <c r="E95">
        <v>372</v>
      </c>
      <c r="F95">
        <v>403</v>
      </c>
      <c r="G95">
        <v>1</v>
      </c>
      <c r="H95" s="6"/>
      <c r="I95" t="s">
        <v>19</v>
      </c>
      <c r="J95" t="s">
        <v>17</v>
      </c>
      <c r="K95" t="s">
        <v>51</v>
      </c>
      <c r="L95">
        <v>1</v>
      </c>
      <c r="M95">
        <v>2</v>
      </c>
      <c r="N95">
        <f>IF(NOT(ISERROR(FIND("1",Data[[#This Row],[output_number_color]]))),1,0)</f>
        <v>0</v>
      </c>
    </row>
    <row r="96" spans="1:14" x14ac:dyDescent="0.25">
      <c r="A96">
        <v>94</v>
      </c>
      <c r="B96" t="s">
        <v>0</v>
      </c>
      <c r="C96">
        <v>405</v>
      </c>
      <c r="D96">
        <v>834</v>
      </c>
      <c r="E96">
        <v>419</v>
      </c>
      <c r="F96">
        <v>399</v>
      </c>
      <c r="G96">
        <v>1</v>
      </c>
      <c r="H96" s="6"/>
      <c r="I96" t="s">
        <v>19</v>
      </c>
      <c r="J96" t="s">
        <v>17</v>
      </c>
      <c r="K96" t="s">
        <v>51</v>
      </c>
      <c r="L96">
        <v>1</v>
      </c>
      <c r="M96">
        <v>2</v>
      </c>
      <c r="N96">
        <f>IF(NOT(ISERROR(FIND("1",Data[[#This Row],[output_number_color]]))),1,0)</f>
        <v>0</v>
      </c>
    </row>
    <row r="97" spans="1:14" x14ac:dyDescent="0.25">
      <c r="A97">
        <v>95</v>
      </c>
      <c r="B97" t="s">
        <v>0</v>
      </c>
      <c r="C97">
        <v>405</v>
      </c>
      <c r="D97">
        <v>1010</v>
      </c>
      <c r="E97">
        <v>504</v>
      </c>
      <c r="F97">
        <v>412</v>
      </c>
      <c r="G97">
        <v>1</v>
      </c>
      <c r="H97" s="6"/>
      <c r="I97" t="s">
        <v>19</v>
      </c>
      <c r="J97" t="s">
        <v>17</v>
      </c>
      <c r="K97" t="s">
        <v>51</v>
      </c>
      <c r="L97">
        <v>1</v>
      </c>
      <c r="M97">
        <v>2</v>
      </c>
      <c r="N97">
        <f>IF(NOT(ISERROR(FIND("1",Data[[#This Row],[output_number_color]]))),1,0)</f>
        <v>0</v>
      </c>
    </row>
    <row r="98" spans="1:14" x14ac:dyDescent="0.25">
      <c r="A98">
        <v>96</v>
      </c>
      <c r="B98" t="s">
        <v>0</v>
      </c>
      <c r="C98">
        <v>405</v>
      </c>
      <c r="D98">
        <v>830</v>
      </c>
      <c r="E98">
        <v>445</v>
      </c>
      <c r="F98">
        <v>416</v>
      </c>
      <c r="G98">
        <v>1</v>
      </c>
      <c r="H98" s="6"/>
      <c r="I98" t="s">
        <v>19</v>
      </c>
      <c r="J98" t="s">
        <v>17</v>
      </c>
      <c r="K98" t="s">
        <v>51</v>
      </c>
      <c r="L98">
        <v>1</v>
      </c>
      <c r="M98">
        <v>2</v>
      </c>
      <c r="N98">
        <f>IF(NOT(ISERROR(FIND("1",Data[[#This Row],[output_number_color]]))),1,0)</f>
        <v>0</v>
      </c>
    </row>
    <row r="99" spans="1:14" x14ac:dyDescent="0.25">
      <c r="A99">
        <v>97</v>
      </c>
      <c r="B99" t="s">
        <v>0</v>
      </c>
      <c r="C99">
        <v>405</v>
      </c>
      <c r="D99">
        <v>786</v>
      </c>
      <c r="E99">
        <v>401</v>
      </c>
      <c r="F99">
        <v>422</v>
      </c>
      <c r="G99">
        <v>1</v>
      </c>
      <c r="H99" s="6"/>
      <c r="I99" t="s">
        <v>19</v>
      </c>
      <c r="J99" t="s">
        <v>17</v>
      </c>
      <c r="K99" t="s">
        <v>51</v>
      </c>
      <c r="L99">
        <v>1</v>
      </c>
      <c r="M99">
        <v>2</v>
      </c>
      <c r="N99">
        <f>IF(NOT(ISERROR(FIND("1",Data[[#This Row],[output_number_color]]))),1,0)</f>
        <v>0</v>
      </c>
    </row>
    <row r="100" spans="1:14" x14ac:dyDescent="0.25">
      <c r="A100">
        <v>98</v>
      </c>
      <c r="B100" t="s">
        <v>0</v>
      </c>
      <c r="C100">
        <v>405</v>
      </c>
      <c r="D100">
        <v>939</v>
      </c>
      <c r="E100">
        <v>483</v>
      </c>
      <c r="F100">
        <v>418</v>
      </c>
      <c r="G100">
        <v>1</v>
      </c>
      <c r="H100" s="6"/>
      <c r="I100" t="s">
        <v>19</v>
      </c>
      <c r="J100" t="s">
        <v>17</v>
      </c>
      <c r="K100" t="s">
        <v>51</v>
      </c>
      <c r="L100">
        <v>1</v>
      </c>
      <c r="M100">
        <v>2</v>
      </c>
      <c r="N100">
        <f>IF(NOT(ISERROR(FIND("1",Data[[#This Row],[output_number_color]]))),1,0)</f>
        <v>0</v>
      </c>
    </row>
    <row r="101" spans="1:14" x14ac:dyDescent="0.25">
      <c r="A101">
        <v>99</v>
      </c>
      <c r="B101" t="s">
        <v>0</v>
      </c>
      <c r="C101">
        <v>405</v>
      </c>
      <c r="D101">
        <v>819</v>
      </c>
      <c r="E101">
        <v>453</v>
      </c>
      <c r="F101">
        <v>413</v>
      </c>
      <c r="G101">
        <v>1</v>
      </c>
      <c r="H101" s="6"/>
      <c r="I101" t="s">
        <v>19</v>
      </c>
      <c r="J101" t="s">
        <v>17</v>
      </c>
      <c r="K101" t="s">
        <v>51</v>
      </c>
      <c r="L101">
        <v>1</v>
      </c>
      <c r="M101">
        <v>2</v>
      </c>
      <c r="N101">
        <f>IF(NOT(ISERROR(FIND("1",Data[[#This Row],[output_number_color]]))),1,0)</f>
        <v>0</v>
      </c>
    </row>
    <row r="102" spans="1:14" x14ac:dyDescent="0.25">
      <c r="A102">
        <v>100</v>
      </c>
      <c r="B102" t="s">
        <v>0</v>
      </c>
      <c r="C102">
        <v>405</v>
      </c>
      <c r="D102">
        <v>811</v>
      </c>
      <c r="E102">
        <v>398</v>
      </c>
      <c r="F102">
        <v>411</v>
      </c>
      <c r="G102">
        <v>1</v>
      </c>
      <c r="H102" s="6"/>
      <c r="I102" t="s">
        <v>19</v>
      </c>
      <c r="J102" t="s">
        <v>17</v>
      </c>
      <c r="K102" t="s">
        <v>51</v>
      </c>
      <c r="L102">
        <v>1</v>
      </c>
      <c r="M102">
        <v>2</v>
      </c>
      <c r="N102">
        <f>IF(NOT(ISERROR(FIND("1",Data[[#This Row],[output_number_color]]))),1,0)</f>
        <v>0</v>
      </c>
    </row>
    <row r="103" spans="1:14" x14ac:dyDescent="0.25">
      <c r="A103">
        <v>101</v>
      </c>
      <c r="B103" t="s">
        <v>0</v>
      </c>
      <c r="C103">
        <v>405</v>
      </c>
      <c r="D103">
        <v>812</v>
      </c>
      <c r="E103">
        <v>377</v>
      </c>
      <c r="F103">
        <v>412</v>
      </c>
      <c r="G103">
        <v>1</v>
      </c>
      <c r="H103" s="6"/>
      <c r="I103" t="s">
        <v>19</v>
      </c>
      <c r="J103" t="s">
        <v>17</v>
      </c>
      <c r="K103" t="s">
        <v>51</v>
      </c>
      <c r="L103">
        <v>1</v>
      </c>
      <c r="M103">
        <v>2</v>
      </c>
      <c r="N103">
        <f>IF(NOT(ISERROR(FIND("1",Data[[#This Row],[output_number_color]]))),1,0)</f>
        <v>0</v>
      </c>
    </row>
    <row r="104" spans="1:14" x14ac:dyDescent="0.25">
      <c r="A104">
        <v>102</v>
      </c>
      <c r="B104" t="s">
        <v>0</v>
      </c>
      <c r="C104">
        <v>405</v>
      </c>
      <c r="D104">
        <v>759</v>
      </c>
      <c r="E104">
        <v>348</v>
      </c>
      <c r="F104">
        <v>398</v>
      </c>
      <c r="G104">
        <v>1</v>
      </c>
      <c r="H104" s="6">
        <v>10.588712312721791</v>
      </c>
      <c r="I104" t="s">
        <v>19</v>
      </c>
      <c r="J104" t="s">
        <v>17</v>
      </c>
      <c r="K104" t="s">
        <v>51</v>
      </c>
      <c r="L104">
        <v>1</v>
      </c>
      <c r="M104">
        <v>2</v>
      </c>
      <c r="N104">
        <f>IF(NOT(ISERROR(FIND("1",Data[[#This Row],[output_number_color]]))),1,0)</f>
        <v>0</v>
      </c>
    </row>
    <row r="105" spans="1:14" x14ac:dyDescent="0.25">
      <c r="A105">
        <v>103</v>
      </c>
      <c r="B105" t="s">
        <v>0</v>
      </c>
      <c r="C105">
        <v>405</v>
      </c>
      <c r="D105">
        <v>727</v>
      </c>
      <c r="E105">
        <v>376</v>
      </c>
      <c r="F105">
        <v>390</v>
      </c>
      <c r="G105">
        <v>1</v>
      </c>
      <c r="H105" s="6">
        <v>10.52434622872884</v>
      </c>
      <c r="I105" t="s">
        <v>19</v>
      </c>
      <c r="J105" t="s">
        <v>17</v>
      </c>
      <c r="K105" t="s">
        <v>51</v>
      </c>
      <c r="L105">
        <v>1</v>
      </c>
      <c r="M105">
        <v>2</v>
      </c>
      <c r="N105">
        <f>IF(NOT(ISERROR(FIND("1",Data[[#This Row],[output_number_color]]))),1,0)</f>
        <v>0</v>
      </c>
    </row>
    <row r="106" spans="1:14" x14ac:dyDescent="0.25">
      <c r="A106">
        <v>104</v>
      </c>
      <c r="B106" t="s">
        <v>0</v>
      </c>
      <c r="C106">
        <v>405</v>
      </c>
      <c r="D106">
        <v>737</v>
      </c>
      <c r="E106">
        <v>337</v>
      </c>
      <c r="F106">
        <v>409</v>
      </c>
      <c r="G106">
        <v>1</v>
      </c>
      <c r="H106" s="6"/>
      <c r="I106" t="s">
        <v>19</v>
      </c>
      <c r="J106" t="s">
        <v>17</v>
      </c>
      <c r="K106" t="s">
        <v>51</v>
      </c>
      <c r="L106">
        <v>1</v>
      </c>
      <c r="M106">
        <v>2</v>
      </c>
      <c r="N106">
        <f>IF(NOT(ISERROR(FIND("1",Data[[#This Row],[output_number_color]]))),1,0)</f>
        <v>0</v>
      </c>
    </row>
    <row r="107" spans="1:14" x14ac:dyDescent="0.25">
      <c r="A107">
        <v>105</v>
      </c>
      <c r="B107" t="s">
        <v>0</v>
      </c>
      <c r="C107">
        <v>405</v>
      </c>
      <c r="D107">
        <v>712</v>
      </c>
      <c r="E107">
        <v>310</v>
      </c>
      <c r="F107">
        <v>408</v>
      </c>
      <c r="G107">
        <v>1</v>
      </c>
      <c r="H107" s="6">
        <v>10.896879566255311</v>
      </c>
      <c r="I107" t="s">
        <v>19</v>
      </c>
      <c r="J107" t="s">
        <v>17</v>
      </c>
      <c r="K107" t="s">
        <v>51</v>
      </c>
      <c r="L107">
        <v>1</v>
      </c>
      <c r="M107">
        <v>2</v>
      </c>
      <c r="N107">
        <f>IF(NOT(ISERROR(FIND("1",Data[[#This Row],[output_number_color]]))),1,0)</f>
        <v>0</v>
      </c>
    </row>
    <row r="108" spans="1:14" x14ac:dyDescent="0.25">
      <c r="A108">
        <v>106</v>
      </c>
      <c r="B108" t="s">
        <v>0</v>
      </c>
      <c r="C108">
        <v>405</v>
      </c>
      <c r="D108">
        <v>772</v>
      </c>
      <c r="E108">
        <v>330</v>
      </c>
      <c r="F108">
        <v>405</v>
      </c>
      <c r="G108">
        <v>1</v>
      </c>
      <c r="H108" s="6"/>
      <c r="I108" t="s">
        <v>19</v>
      </c>
      <c r="J108" t="s">
        <v>17</v>
      </c>
      <c r="K108" t="s">
        <v>51</v>
      </c>
      <c r="L108">
        <v>1</v>
      </c>
      <c r="M108">
        <v>2</v>
      </c>
      <c r="N108">
        <f>IF(NOT(ISERROR(FIND("1",Data[[#This Row],[output_number_color]]))),1,0)</f>
        <v>0</v>
      </c>
    </row>
    <row r="109" spans="1:14" x14ac:dyDescent="0.25">
      <c r="A109">
        <v>107</v>
      </c>
      <c r="B109" t="s">
        <v>0</v>
      </c>
      <c r="C109">
        <v>405</v>
      </c>
      <c r="D109">
        <v>713</v>
      </c>
      <c r="E109">
        <v>316</v>
      </c>
      <c r="F109">
        <v>414</v>
      </c>
      <c r="G109">
        <v>1</v>
      </c>
      <c r="H109" s="6"/>
      <c r="I109" t="s">
        <v>19</v>
      </c>
      <c r="J109" t="s">
        <v>17</v>
      </c>
      <c r="K109" t="s">
        <v>51</v>
      </c>
      <c r="L109">
        <v>1</v>
      </c>
      <c r="M109">
        <v>2</v>
      </c>
      <c r="N109">
        <f>IF(NOT(ISERROR(FIND("1",Data[[#This Row],[output_number_color]]))),1,0)</f>
        <v>0</v>
      </c>
    </row>
    <row r="110" spans="1:14" x14ac:dyDescent="0.25">
      <c r="A110">
        <v>108</v>
      </c>
      <c r="B110" t="s">
        <v>0</v>
      </c>
      <c r="C110">
        <v>405</v>
      </c>
      <c r="D110">
        <v>610</v>
      </c>
      <c r="E110">
        <v>277</v>
      </c>
      <c r="F110">
        <v>384</v>
      </c>
      <c r="G110">
        <v>1</v>
      </c>
      <c r="H110" s="6">
        <v>10.25145703447957</v>
      </c>
      <c r="I110" t="s">
        <v>19</v>
      </c>
      <c r="J110" t="s">
        <v>17</v>
      </c>
      <c r="K110" t="s">
        <v>51</v>
      </c>
      <c r="L110">
        <v>1</v>
      </c>
      <c r="M110">
        <v>2</v>
      </c>
      <c r="N110">
        <f>IF(NOT(ISERROR(FIND("1",Data[[#This Row],[output_number_color]]))),1,0)</f>
        <v>0</v>
      </c>
    </row>
    <row r="111" spans="1:14" x14ac:dyDescent="0.25">
      <c r="A111">
        <v>109</v>
      </c>
      <c r="B111" t="s">
        <v>0</v>
      </c>
      <c r="C111">
        <v>405</v>
      </c>
      <c r="D111">
        <v>651</v>
      </c>
      <c r="E111">
        <v>357</v>
      </c>
      <c r="F111">
        <v>408</v>
      </c>
      <c r="G111">
        <v>1</v>
      </c>
      <c r="H111" s="6"/>
      <c r="I111" t="s">
        <v>19</v>
      </c>
      <c r="J111" t="s">
        <v>17</v>
      </c>
      <c r="K111" t="s">
        <v>51</v>
      </c>
      <c r="L111">
        <v>1</v>
      </c>
      <c r="M111">
        <v>2</v>
      </c>
      <c r="N111">
        <f>IF(NOT(ISERROR(FIND("1",Data[[#This Row],[output_number_color]]))),1,0)</f>
        <v>0</v>
      </c>
    </row>
    <row r="112" spans="1:14" x14ac:dyDescent="0.25">
      <c r="A112">
        <v>110</v>
      </c>
      <c r="B112" t="s">
        <v>0</v>
      </c>
      <c r="C112">
        <v>405</v>
      </c>
      <c r="D112">
        <v>618</v>
      </c>
      <c r="E112">
        <v>321</v>
      </c>
      <c r="F112">
        <v>411</v>
      </c>
      <c r="G112">
        <v>1</v>
      </c>
      <c r="H112" s="6">
        <v>10.213394179385196</v>
      </c>
      <c r="I112" t="s">
        <v>19</v>
      </c>
      <c r="J112" t="s">
        <v>17</v>
      </c>
      <c r="K112" t="s">
        <v>51</v>
      </c>
      <c r="L112">
        <v>1</v>
      </c>
      <c r="M112">
        <v>2</v>
      </c>
      <c r="N112">
        <f>IF(NOT(ISERROR(FIND("1",Data[[#This Row],[output_number_color]]))),1,0)</f>
        <v>0</v>
      </c>
    </row>
    <row r="113" spans="1:14" x14ac:dyDescent="0.25">
      <c r="A113">
        <v>111</v>
      </c>
      <c r="B113" t="s">
        <v>0</v>
      </c>
      <c r="C113">
        <v>405</v>
      </c>
      <c r="D113">
        <v>694</v>
      </c>
      <c r="E113">
        <v>392</v>
      </c>
      <c r="F113">
        <v>422</v>
      </c>
      <c r="G113">
        <v>1</v>
      </c>
      <c r="H113" s="6"/>
      <c r="I113" t="s">
        <v>19</v>
      </c>
      <c r="J113" t="s">
        <v>17</v>
      </c>
      <c r="K113" t="s">
        <v>51</v>
      </c>
      <c r="L113">
        <v>1</v>
      </c>
      <c r="M113">
        <v>2</v>
      </c>
      <c r="N113">
        <f>IF(NOT(ISERROR(FIND("1",Data[[#This Row],[output_number_color]]))),1,0)</f>
        <v>0</v>
      </c>
    </row>
    <row r="114" spans="1:14" x14ac:dyDescent="0.25">
      <c r="A114">
        <v>112</v>
      </c>
      <c r="B114" t="s">
        <v>0</v>
      </c>
      <c r="C114">
        <v>405</v>
      </c>
      <c r="D114">
        <v>601</v>
      </c>
      <c r="E114">
        <v>347</v>
      </c>
      <c r="F114">
        <v>422</v>
      </c>
      <c r="G114">
        <v>1</v>
      </c>
      <c r="H114" s="6">
        <v>9.9582986085886578</v>
      </c>
      <c r="I114" t="s">
        <v>19</v>
      </c>
      <c r="J114" t="s">
        <v>17</v>
      </c>
      <c r="K114" t="s">
        <v>51</v>
      </c>
      <c r="L114">
        <v>1</v>
      </c>
      <c r="M114">
        <v>2</v>
      </c>
      <c r="N114">
        <f>IF(NOT(ISERROR(FIND("1",Data[[#This Row],[output_number_color]]))),1,0)</f>
        <v>0</v>
      </c>
    </row>
    <row r="115" spans="1:14" x14ac:dyDescent="0.25">
      <c r="A115">
        <v>113</v>
      </c>
      <c r="B115" t="s">
        <v>0</v>
      </c>
      <c r="C115">
        <v>405</v>
      </c>
      <c r="D115">
        <v>602</v>
      </c>
      <c r="E115">
        <v>322</v>
      </c>
      <c r="F115">
        <v>421</v>
      </c>
      <c r="G115">
        <v>1</v>
      </c>
      <c r="H115" s="6">
        <v>10.765783372490654</v>
      </c>
      <c r="I115" t="s">
        <v>19</v>
      </c>
      <c r="J115" t="s">
        <v>17</v>
      </c>
      <c r="K115" t="s">
        <v>51</v>
      </c>
      <c r="L115">
        <v>1</v>
      </c>
      <c r="M115">
        <v>2</v>
      </c>
      <c r="N115">
        <f>IF(NOT(ISERROR(FIND("1",Data[[#This Row],[output_number_color]]))),1,0)</f>
        <v>0</v>
      </c>
    </row>
    <row r="116" spans="1:14" x14ac:dyDescent="0.25">
      <c r="A116">
        <v>114</v>
      </c>
      <c r="B116" t="s">
        <v>0</v>
      </c>
      <c r="C116">
        <v>405</v>
      </c>
      <c r="D116">
        <v>687</v>
      </c>
      <c r="E116">
        <v>317</v>
      </c>
      <c r="F116">
        <v>441</v>
      </c>
      <c r="G116">
        <v>1</v>
      </c>
      <c r="H116" s="6"/>
      <c r="I116" t="s">
        <v>19</v>
      </c>
      <c r="J116" t="s">
        <v>17</v>
      </c>
      <c r="K116" t="s">
        <v>51</v>
      </c>
      <c r="L116">
        <v>1</v>
      </c>
      <c r="M116">
        <v>2</v>
      </c>
      <c r="N116">
        <f>IF(NOT(ISERROR(FIND("1",Data[[#This Row],[output_number_color]]))),1,0)</f>
        <v>0</v>
      </c>
    </row>
    <row r="117" spans="1:14" x14ac:dyDescent="0.25">
      <c r="A117">
        <v>115</v>
      </c>
      <c r="B117" t="s">
        <v>0</v>
      </c>
      <c r="C117">
        <v>405</v>
      </c>
      <c r="D117">
        <v>652</v>
      </c>
      <c r="E117">
        <v>327</v>
      </c>
      <c r="F117">
        <v>430</v>
      </c>
      <c r="G117">
        <v>1</v>
      </c>
      <c r="H117" s="6">
        <v>10.905132398377646</v>
      </c>
      <c r="I117" t="s">
        <v>19</v>
      </c>
      <c r="J117" t="s">
        <v>17</v>
      </c>
      <c r="K117" t="s">
        <v>51</v>
      </c>
      <c r="L117">
        <v>1</v>
      </c>
      <c r="M117">
        <v>2</v>
      </c>
      <c r="N117">
        <f>IF(NOT(ISERROR(FIND("1",Data[[#This Row],[output_number_color]]))),1,0)</f>
        <v>0</v>
      </c>
    </row>
    <row r="118" spans="1:14" x14ac:dyDescent="0.25">
      <c r="A118">
        <v>116</v>
      </c>
      <c r="B118" t="s">
        <v>0</v>
      </c>
      <c r="C118">
        <v>405</v>
      </c>
      <c r="D118">
        <v>640</v>
      </c>
      <c r="E118">
        <v>304</v>
      </c>
      <c r="F118">
        <v>414</v>
      </c>
      <c r="G118">
        <v>1</v>
      </c>
      <c r="H118" s="6"/>
      <c r="I118" t="s">
        <v>19</v>
      </c>
      <c r="J118" t="s">
        <v>17</v>
      </c>
      <c r="K118" t="s">
        <v>51</v>
      </c>
      <c r="L118">
        <v>1</v>
      </c>
      <c r="M118">
        <v>2</v>
      </c>
      <c r="N118">
        <f>IF(NOT(ISERROR(FIND("1",Data[[#This Row],[output_number_color]]))),1,0)</f>
        <v>0</v>
      </c>
    </row>
    <row r="119" spans="1:14" x14ac:dyDescent="0.25">
      <c r="A119">
        <v>117</v>
      </c>
      <c r="B119" t="s">
        <v>0</v>
      </c>
      <c r="C119">
        <v>405</v>
      </c>
      <c r="D119">
        <v>618</v>
      </c>
      <c r="E119">
        <v>310</v>
      </c>
      <c r="F119">
        <v>414</v>
      </c>
      <c r="G119">
        <v>1</v>
      </c>
      <c r="H119" s="6"/>
      <c r="I119" t="s">
        <v>19</v>
      </c>
      <c r="J119" t="s">
        <v>17</v>
      </c>
      <c r="K119" t="s">
        <v>51</v>
      </c>
      <c r="L119">
        <v>1</v>
      </c>
      <c r="M119">
        <v>2</v>
      </c>
      <c r="N119">
        <f>IF(NOT(ISERROR(FIND("1",Data[[#This Row],[output_number_color]]))),1,0)</f>
        <v>0</v>
      </c>
    </row>
    <row r="120" spans="1:14" x14ac:dyDescent="0.25">
      <c r="A120">
        <v>118</v>
      </c>
      <c r="B120" t="s">
        <v>0</v>
      </c>
      <c r="C120">
        <v>405</v>
      </c>
      <c r="D120">
        <v>647</v>
      </c>
      <c r="E120">
        <v>364</v>
      </c>
      <c r="F120">
        <v>409</v>
      </c>
      <c r="G120">
        <v>1</v>
      </c>
      <c r="H120" s="6"/>
      <c r="I120" t="s">
        <v>19</v>
      </c>
      <c r="J120" t="s">
        <v>17</v>
      </c>
      <c r="K120" t="s">
        <v>51</v>
      </c>
      <c r="L120">
        <v>1</v>
      </c>
      <c r="M120">
        <v>2</v>
      </c>
      <c r="N120">
        <f>IF(NOT(ISERROR(FIND("1",Data[[#This Row],[output_number_color]]))),1,0)</f>
        <v>0</v>
      </c>
    </row>
    <row r="121" spans="1:14" x14ac:dyDescent="0.25">
      <c r="A121">
        <v>119</v>
      </c>
      <c r="B121" t="s">
        <v>0</v>
      </c>
      <c r="C121">
        <v>405</v>
      </c>
      <c r="D121">
        <v>605</v>
      </c>
      <c r="E121">
        <v>324</v>
      </c>
      <c r="F121">
        <v>410</v>
      </c>
      <c r="G121">
        <v>1</v>
      </c>
      <c r="H121" s="6">
        <v>10.292761577146607</v>
      </c>
      <c r="I121" t="s">
        <v>19</v>
      </c>
      <c r="J121" t="s">
        <v>17</v>
      </c>
      <c r="K121" t="s">
        <v>51</v>
      </c>
      <c r="L121">
        <v>1</v>
      </c>
      <c r="M121">
        <v>2</v>
      </c>
      <c r="N121">
        <f>IF(NOT(ISERROR(FIND("1",Data[[#This Row],[output_number_color]]))),1,0)</f>
        <v>0</v>
      </c>
    </row>
    <row r="122" spans="1:14" x14ac:dyDescent="0.25">
      <c r="A122">
        <v>120</v>
      </c>
      <c r="B122" t="s">
        <v>0</v>
      </c>
      <c r="C122">
        <v>405</v>
      </c>
      <c r="D122">
        <v>621</v>
      </c>
      <c r="E122">
        <v>303</v>
      </c>
      <c r="F122">
        <v>424</v>
      </c>
      <c r="G122">
        <v>1</v>
      </c>
      <c r="H122" s="6">
        <v>10.597283465422052</v>
      </c>
      <c r="I122" t="s">
        <v>19</v>
      </c>
      <c r="J122" t="s">
        <v>17</v>
      </c>
      <c r="K122" t="s">
        <v>51</v>
      </c>
      <c r="L122">
        <v>1</v>
      </c>
      <c r="M122">
        <v>2</v>
      </c>
      <c r="N122">
        <f>IF(NOT(ISERROR(FIND("1",Data[[#This Row],[output_number_color]]))),1,0)</f>
        <v>0</v>
      </c>
    </row>
    <row r="123" spans="1:14" x14ac:dyDescent="0.25">
      <c r="A123">
        <v>121</v>
      </c>
      <c r="B123" t="s">
        <v>0</v>
      </c>
      <c r="C123">
        <v>405</v>
      </c>
      <c r="D123">
        <v>624</v>
      </c>
      <c r="E123">
        <v>324</v>
      </c>
      <c r="F123">
        <v>422</v>
      </c>
      <c r="G123">
        <v>1</v>
      </c>
      <c r="H123" s="6">
        <v>10.508994781640805</v>
      </c>
      <c r="I123" t="s">
        <v>19</v>
      </c>
      <c r="J123" t="s">
        <v>17</v>
      </c>
      <c r="K123" t="s">
        <v>51</v>
      </c>
      <c r="L123">
        <v>1</v>
      </c>
      <c r="M123">
        <v>2</v>
      </c>
      <c r="N123">
        <f>IF(NOT(ISERROR(FIND("1",Data[[#This Row],[output_number_color]]))),1,0)</f>
        <v>0</v>
      </c>
    </row>
    <row r="124" spans="1:14" x14ac:dyDescent="0.25">
      <c r="A124">
        <v>122</v>
      </c>
      <c r="B124" t="s">
        <v>0</v>
      </c>
      <c r="C124">
        <v>405</v>
      </c>
      <c r="D124">
        <v>539</v>
      </c>
      <c r="E124">
        <v>261</v>
      </c>
      <c r="F124">
        <v>433</v>
      </c>
      <c r="G124">
        <v>1</v>
      </c>
      <c r="H124" s="6"/>
      <c r="I124" t="s">
        <v>19</v>
      </c>
      <c r="J124" t="s">
        <v>17</v>
      </c>
      <c r="K124" t="s">
        <v>51</v>
      </c>
      <c r="L124">
        <v>1</v>
      </c>
      <c r="M124">
        <v>2</v>
      </c>
      <c r="N124">
        <f>IF(NOT(ISERROR(FIND("1",Data[[#This Row],[output_number_color]]))),1,0)</f>
        <v>0</v>
      </c>
    </row>
    <row r="125" spans="1:14" x14ac:dyDescent="0.25">
      <c r="A125">
        <v>123</v>
      </c>
      <c r="B125" t="s">
        <v>0</v>
      </c>
      <c r="C125">
        <v>405</v>
      </c>
      <c r="D125">
        <v>568</v>
      </c>
      <c r="E125">
        <v>287</v>
      </c>
      <c r="F125">
        <v>423</v>
      </c>
      <c r="G125">
        <v>1</v>
      </c>
      <c r="H125" s="6"/>
      <c r="I125" t="s">
        <v>19</v>
      </c>
      <c r="J125" t="s">
        <v>17</v>
      </c>
      <c r="K125" t="s">
        <v>51</v>
      </c>
      <c r="L125">
        <v>1</v>
      </c>
      <c r="M125">
        <v>2</v>
      </c>
      <c r="N125">
        <f>IF(NOT(ISERROR(FIND("1",Data[[#This Row],[output_number_color]]))),1,0)</f>
        <v>0</v>
      </c>
    </row>
    <row r="126" spans="1:14" x14ac:dyDescent="0.25">
      <c r="A126">
        <v>124</v>
      </c>
      <c r="B126" t="s">
        <v>0</v>
      </c>
      <c r="C126">
        <v>405</v>
      </c>
      <c r="D126">
        <v>586</v>
      </c>
      <c r="E126">
        <v>307</v>
      </c>
      <c r="F126">
        <v>421</v>
      </c>
      <c r="G126">
        <v>1</v>
      </c>
      <c r="H126" s="6"/>
      <c r="I126" t="s">
        <v>19</v>
      </c>
      <c r="J126" t="s">
        <v>17</v>
      </c>
      <c r="K126" t="s">
        <v>51</v>
      </c>
      <c r="L126">
        <v>1</v>
      </c>
      <c r="M126">
        <v>2</v>
      </c>
      <c r="N126">
        <f>IF(NOT(ISERROR(FIND("1",Data[[#This Row],[output_number_color]]))),1,0)</f>
        <v>0</v>
      </c>
    </row>
    <row r="127" spans="1:14" x14ac:dyDescent="0.25">
      <c r="A127">
        <v>125</v>
      </c>
      <c r="B127" t="s">
        <v>0</v>
      </c>
      <c r="C127">
        <v>405</v>
      </c>
      <c r="D127">
        <v>605</v>
      </c>
      <c r="E127">
        <v>329</v>
      </c>
      <c r="F127">
        <v>421</v>
      </c>
      <c r="G127">
        <v>1</v>
      </c>
      <c r="H127" s="6"/>
      <c r="I127" t="s">
        <v>19</v>
      </c>
      <c r="J127" t="s">
        <v>17</v>
      </c>
      <c r="K127" t="s">
        <v>51</v>
      </c>
      <c r="L127">
        <v>1</v>
      </c>
      <c r="M127">
        <v>2</v>
      </c>
      <c r="N127">
        <f>IF(NOT(ISERROR(FIND("1",Data[[#This Row],[output_number_color]]))),1,0)</f>
        <v>0</v>
      </c>
    </row>
    <row r="128" spans="1:14" x14ac:dyDescent="0.25">
      <c r="A128">
        <v>126</v>
      </c>
      <c r="B128" t="s">
        <v>0</v>
      </c>
      <c r="C128">
        <v>405</v>
      </c>
      <c r="D128">
        <v>595</v>
      </c>
      <c r="E128">
        <v>355</v>
      </c>
      <c r="F128">
        <v>438</v>
      </c>
      <c r="G128">
        <v>1</v>
      </c>
      <c r="H128" s="6">
        <v>10.484201112382848</v>
      </c>
      <c r="I128" t="s">
        <v>19</v>
      </c>
      <c r="J128" t="s">
        <v>17</v>
      </c>
      <c r="K128" t="s">
        <v>51</v>
      </c>
      <c r="L128">
        <v>1</v>
      </c>
      <c r="M128">
        <v>2</v>
      </c>
      <c r="N128">
        <f>IF(NOT(ISERROR(FIND("1",Data[[#This Row],[output_number_color]]))),1,0)</f>
        <v>0</v>
      </c>
    </row>
    <row r="129" spans="1:14" x14ac:dyDescent="0.25">
      <c r="A129">
        <v>127</v>
      </c>
      <c r="B129" t="s">
        <v>0</v>
      </c>
      <c r="C129">
        <v>405</v>
      </c>
      <c r="D129">
        <v>517</v>
      </c>
      <c r="E129">
        <v>241</v>
      </c>
      <c r="F129">
        <v>429</v>
      </c>
      <c r="G129">
        <v>1</v>
      </c>
      <c r="H129" s="6">
        <v>10.401911936106059</v>
      </c>
      <c r="I129" t="s">
        <v>19</v>
      </c>
      <c r="J129" t="s">
        <v>17</v>
      </c>
      <c r="K129" t="s">
        <v>51</v>
      </c>
      <c r="L129">
        <v>1</v>
      </c>
      <c r="M129">
        <v>2</v>
      </c>
      <c r="N129">
        <f>IF(NOT(ISERROR(FIND("1",Data[[#This Row],[output_number_color]]))),1,0)</f>
        <v>0</v>
      </c>
    </row>
    <row r="130" spans="1:14" x14ac:dyDescent="0.25">
      <c r="A130">
        <v>128</v>
      </c>
      <c r="B130" t="s">
        <v>0</v>
      </c>
      <c r="C130">
        <v>405</v>
      </c>
      <c r="D130">
        <v>574</v>
      </c>
      <c r="E130">
        <v>305</v>
      </c>
      <c r="F130">
        <v>428</v>
      </c>
      <c r="G130">
        <v>1</v>
      </c>
      <c r="H130" s="6">
        <v>10.5357904902891</v>
      </c>
      <c r="I130" t="s">
        <v>19</v>
      </c>
      <c r="J130" t="s">
        <v>17</v>
      </c>
      <c r="K130" t="s">
        <v>51</v>
      </c>
      <c r="L130">
        <v>1</v>
      </c>
      <c r="M130">
        <v>2</v>
      </c>
      <c r="N130">
        <f>IF(NOT(ISERROR(FIND("1",Data[[#This Row],[output_number_color]]))),1,0)</f>
        <v>0</v>
      </c>
    </row>
    <row r="131" spans="1:14" x14ac:dyDescent="0.25">
      <c r="A131">
        <v>129</v>
      </c>
      <c r="B131" t="s">
        <v>0</v>
      </c>
      <c r="C131">
        <v>405</v>
      </c>
      <c r="D131">
        <v>583</v>
      </c>
      <c r="E131">
        <v>221</v>
      </c>
      <c r="F131">
        <v>420</v>
      </c>
      <c r="G131">
        <v>1</v>
      </c>
      <c r="H131" s="6">
        <v>10.522710909392554</v>
      </c>
      <c r="I131" t="s">
        <v>19</v>
      </c>
      <c r="J131" t="s">
        <v>17</v>
      </c>
      <c r="K131" t="s">
        <v>51</v>
      </c>
      <c r="L131">
        <v>1</v>
      </c>
      <c r="M131">
        <v>2</v>
      </c>
      <c r="N131">
        <f>IF(NOT(ISERROR(FIND("1",Data[[#This Row],[output_number_color]]))),1,0)</f>
        <v>0</v>
      </c>
    </row>
    <row r="132" spans="1:14" x14ac:dyDescent="0.25">
      <c r="A132">
        <v>130</v>
      </c>
      <c r="B132" t="s">
        <v>0</v>
      </c>
      <c r="C132">
        <v>405</v>
      </c>
      <c r="D132">
        <v>746</v>
      </c>
      <c r="E132">
        <v>313</v>
      </c>
      <c r="F132">
        <v>422</v>
      </c>
      <c r="G132">
        <v>1</v>
      </c>
      <c r="H132" s="6">
        <v>11.097524702750079</v>
      </c>
      <c r="I132" t="s">
        <v>19</v>
      </c>
      <c r="J132" t="s">
        <v>17</v>
      </c>
      <c r="K132" t="s">
        <v>51</v>
      </c>
      <c r="L132">
        <v>1</v>
      </c>
      <c r="M132">
        <v>2</v>
      </c>
      <c r="N132">
        <f>IF(NOT(ISERROR(FIND("1",Data[[#This Row],[output_number_color]]))),1,0)</f>
        <v>0</v>
      </c>
    </row>
    <row r="133" spans="1:14" x14ac:dyDescent="0.25">
      <c r="A133">
        <v>131</v>
      </c>
      <c r="B133" t="s">
        <v>0</v>
      </c>
      <c r="C133">
        <v>405</v>
      </c>
      <c r="D133">
        <v>765</v>
      </c>
      <c r="E133">
        <v>276</v>
      </c>
      <c r="F133">
        <v>419</v>
      </c>
      <c r="G133">
        <v>1</v>
      </c>
      <c r="H133" s="6">
        <v>11.544384213950645</v>
      </c>
      <c r="I133" t="s">
        <v>19</v>
      </c>
      <c r="J133" t="s">
        <v>17</v>
      </c>
      <c r="K133" t="s">
        <v>51</v>
      </c>
      <c r="L133">
        <v>1</v>
      </c>
      <c r="M133">
        <v>2</v>
      </c>
      <c r="N133">
        <f>IF(NOT(ISERROR(FIND("1",Data[[#This Row],[output_number_color]]))),1,0)</f>
        <v>0</v>
      </c>
    </row>
    <row r="134" spans="1:14" x14ac:dyDescent="0.25">
      <c r="A134">
        <v>132</v>
      </c>
      <c r="B134" t="s">
        <v>0</v>
      </c>
      <c r="C134">
        <v>405</v>
      </c>
      <c r="D134">
        <v>673</v>
      </c>
      <c r="E134">
        <v>254</v>
      </c>
      <c r="F134">
        <v>389</v>
      </c>
      <c r="G134">
        <v>1</v>
      </c>
      <c r="H134" s="6">
        <v>10.905435418456571</v>
      </c>
      <c r="I134" t="s">
        <v>19</v>
      </c>
      <c r="J134" t="s">
        <v>17</v>
      </c>
      <c r="K134" t="s">
        <v>51</v>
      </c>
      <c r="L134">
        <v>1</v>
      </c>
      <c r="M134">
        <v>2</v>
      </c>
      <c r="N134">
        <f>IF(NOT(ISERROR(FIND("1",Data[[#This Row],[output_number_color]]))),1,0)</f>
        <v>0</v>
      </c>
    </row>
    <row r="135" spans="1:14" x14ac:dyDescent="0.25">
      <c r="A135">
        <v>133</v>
      </c>
      <c r="B135" t="s">
        <v>0</v>
      </c>
      <c r="C135">
        <v>405</v>
      </c>
      <c r="D135">
        <v>533</v>
      </c>
      <c r="E135">
        <v>201</v>
      </c>
      <c r="F135">
        <v>374</v>
      </c>
      <c r="G135">
        <v>1</v>
      </c>
      <c r="H135" s="6">
        <v>10.125519126952273</v>
      </c>
      <c r="I135" t="s">
        <v>19</v>
      </c>
      <c r="J135" t="s">
        <v>17</v>
      </c>
      <c r="K135" t="s">
        <v>51</v>
      </c>
      <c r="L135">
        <v>1</v>
      </c>
      <c r="M135">
        <v>2</v>
      </c>
      <c r="N135">
        <f>IF(NOT(ISERROR(FIND("1",Data[[#This Row],[output_number_color]]))),1,0)</f>
        <v>0</v>
      </c>
    </row>
    <row r="136" spans="1:14" x14ac:dyDescent="0.25">
      <c r="A136">
        <v>134</v>
      </c>
      <c r="B136" t="s">
        <v>0</v>
      </c>
      <c r="C136">
        <v>405</v>
      </c>
      <c r="D136">
        <v>577</v>
      </c>
      <c r="E136">
        <v>281</v>
      </c>
      <c r="F136">
        <v>392</v>
      </c>
      <c r="G136">
        <v>1</v>
      </c>
      <c r="H136" s="6">
        <v>10.585924537426436</v>
      </c>
      <c r="I136" t="s">
        <v>19</v>
      </c>
      <c r="J136" t="s">
        <v>17</v>
      </c>
      <c r="K136" t="s">
        <v>51</v>
      </c>
      <c r="L136">
        <v>1</v>
      </c>
      <c r="M136">
        <v>2</v>
      </c>
      <c r="N136">
        <f>IF(NOT(ISERROR(FIND("1",Data[[#This Row],[output_number_color]]))),1,0)</f>
        <v>0</v>
      </c>
    </row>
    <row r="137" spans="1:14" x14ac:dyDescent="0.25">
      <c r="A137">
        <v>135</v>
      </c>
      <c r="B137" t="s">
        <v>0</v>
      </c>
      <c r="C137">
        <v>405</v>
      </c>
      <c r="D137">
        <v>593</v>
      </c>
      <c r="E137">
        <v>214</v>
      </c>
      <c r="F137">
        <v>413</v>
      </c>
      <c r="G137">
        <v>1</v>
      </c>
      <c r="H137" s="6">
        <v>10.454925269025253</v>
      </c>
      <c r="I137" t="s">
        <v>19</v>
      </c>
      <c r="J137" t="s">
        <v>17</v>
      </c>
      <c r="K137" t="s">
        <v>51</v>
      </c>
      <c r="L137">
        <v>1</v>
      </c>
      <c r="M137">
        <v>2</v>
      </c>
      <c r="N137">
        <f>IF(NOT(ISERROR(FIND("1",Data[[#This Row],[output_number_color]]))),1,0)</f>
        <v>0</v>
      </c>
    </row>
    <row r="138" spans="1:14" x14ac:dyDescent="0.25">
      <c r="A138">
        <v>136</v>
      </c>
      <c r="B138" t="s">
        <v>0</v>
      </c>
      <c r="C138">
        <v>405</v>
      </c>
      <c r="D138">
        <v>634</v>
      </c>
      <c r="E138">
        <v>240</v>
      </c>
      <c r="F138">
        <v>419</v>
      </c>
      <c r="G138">
        <v>1</v>
      </c>
      <c r="H138" s="6">
        <v>10.771226411117221</v>
      </c>
      <c r="I138" t="s">
        <v>19</v>
      </c>
      <c r="J138" t="s">
        <v>17</v>
      </c>
      <c r="K138" t="s">
        <v>51</v>
      </c>
      <c r="L138">
        <v>1</v>
      </c>
      <c r="M138">
        <v>2</v>
      </c>
      <c r="N138">
        <f>IF(NOT(ISERROR(FIND("1",Data[[#This Row],[output_number_color]]))),1,0)</f>
        <v>0</v>
      </c>
    </row>
    <row r="139" spans="1:14" x14ac:dyDescent="0.25">
      <c r="A139">
        <v>137</v>
      </c>
      <c r="B139" t="s">
        <v>0</v>
      </c>
      <c r="C139">
        <v>405</v>
      </c>
      <c r="D139">
        <v>690</v>
      </c>
      <c r="E139">
        <v>270</v>
      </c>
      <c r="F139">
        <v>415</v>
      </c>
      <c r="G139">
        <v>1</v>
      </c>
      <c r="H139" s="6">
        <v>11.269668093373811</v>
      </c>
      <c r="I139" t="s">
        <v>19</v>
      </c>
      <c r="J139" t="s">
        <v>17</v>
      </c>
      <c r="K139" t="s">
        <v>51</v>
      </c>
      <c r="L139">
        <v>1</v>
      </c>
      <c r="M139">
        <v>2</v>
      </c>
      <c r="N139">
        <f>IF(NOT(ISERROR(FIND("1",Data[[#This Row],[output_number_color]]))),1,0)</f>
        <v>0</v>
      </c>
    </row>
    <row r="140" spans="1:14" x14ac:dyDescent="0.25">
      <c r="A140">
        <v>138</v>
      </c>
      <c r="B140" t="s">
        <v>0</v>
      </c>
      <c r="C140">
        <v>405</v>
      </c>
      <c r="D140">
        <v>703</v>
      </c>
      <c r="E140">
        <v>232</v>
      </c>
      <c r="F140">
        <v>407</v>
      </c>
      <c r="G140">
        <v>1</v>
      </c>
      <c r="H140" s="6">
        <v>11.256840124641144</v>
      </c>
      <c r="I140" t="s">
        <v>19</v>
      </c>
      <c r="J140" t="s">
        <v>17</v>
      </c>
      <c r="K140" t="s">
        <v>51</v>
      </c>
      <c r="L140">
        <v>1</v>
      </c>
      <c r="M140">
        <v>2</v>
      </c>
      <c r="N140">
        <f>IF(NOT(ISERROR(FIND("1",Data[[#This Row],[output_number_color]]))),1,0)</f>
        <v>0</v>
      </c>
    </row>
    <row r="141" spans="1:14" x14ac:dyDescent="0.25">
      <c r="A141">
        <v>139</v>
      </c>
      <c r="B141" t="s">
        <v>0</v>
      </c>
      <c r="C141">
        <v>405</v>
      </c>
      <c r="D141">
        <v>726</v>
      </c>
      <c r="E141">
        <v>236</v>
      </c>
      <c r="F141">
        <v>399</v>
      </c>
      <c r="G141">
        <v>1</v>
      </c>
      <c r="H141" s="6">
        <v>11.094578527668476</v>
      </c>
      <c r="I141" t="s">
        <v>19</v>
      </c>
      <c r="J141" t="s">
        <v>17</v>
      </c>
      <c r="K141" t="s">
        <v>51</v>
      </c>
      <c r="L141">
        <v>1</v>
      </c>
      <c r="M141">
        <v>2</v>
      </c>
      <c r="N141">
        <f>IF(NOT(ISERROR(FIND("1",Data[[#This Row],[output_number_color]]))),1,0)</f>
        <v>0</v>
      </c>
    </row>
    <row r="142" spans="1:14" x14ac:dyDescent="0.25">
      <c r="A142">
        <v>140</v>
      </c>
      <c r="B142" t="s">
        <v>0</v>
      </c>
      <c r="C142">
        <v>405</v>
      </c>
      <c r="D142">
        <v>609</v>
      </c>
      <c r="E142">
        <v>241</v>
      </c>
      <c r="F142">
        <v>386</v>
      </c>
      <c r="G142">
        <v>1</v>
      </c>
      <c r="H142" s="6">
        <v>10.743941797249487</v>
      </c>
      <c r="I142" t="s">
        <v>19</v>
      </c>
      <c r="J142" t="s">
        <v>17</v>
      </c>
      <c r="K142" t="s">
        <v>51</v>
      </c>
      <c r="L142">
        <v>1</v>
      </c>
      <c r="M142">
        <v>2</v>
      </c>
      <c r="N142">
        <f>IF(NOT(ISERROR(FIND("1",Data[[#This Row],[output_number_color]]))),1,0)</f>
        <v>0</v>
      </c>
    </row>
    <row r="143" spans="1:14" x14ac:dyDescent="0.25">
      <c r="A143">
        <v>141</v>
      </c>
      <c r="B143" t="s">
        <v>0</v>
      </c>
      <c r="C143">
        <v>405</v>
      </c>
      <c r="D143">
        <v>664</v>
      </c>
      <c r="E143">
        <v>280</v>
      </c>
      <c r="F143">
        <v>397</v>
      </c>
      <c r="G143">
        <v>1</v>
      </c>
      <c r="H143" s="6">
        <v>10.517142897378049</v>
      </c>
      <c r="I143" t="s">
        <v>19</v>
      </c>
      <c r="J143" t="s">
        <v>17</v>
      </c>
      <c r="K143" t="s">
        <v>51</v>
      </c>
      <c r="L143">
        <v>1</v>
      </c>
      <c r="M143">
        <v>2</v>
      </c>
      <c r="N143">
        <f>IF(NOT(ISERROR(FIND("1",Data[[#This Row],[output_number_color]]))),1,0)</f>
        <v>0</v>
      </c>
    </row>
    <row r="144" spans="1:14" x14ac:dyDescent="0.25">
      <c r="A144">
        <v>142</v>
      </c>
      <c r="B144" t="s">
        <v>0</v>
      </c>
      <c r="C144">
        <v>405</v>
      </c>
      <c r="D144">
        <v>784</v>
      </c>
      <c r="E144">
        <v>380</v>
      </c>
      <c r="F144">
        <v>413</v>
      </c>
      <c r="G144">
        <v>1</v>
      </c>
      <c r="H144" s="6">
        <v>11.464555061495552</v>
      </c>
      <c r="I144" t="s">
        <v>19</v>
      </c>
      <c r="J144" t="s">
        <v>17</v>
      </c>
      <c r="K144" t="s">
        <v>51</v>
      </c>
      <c r="L144">
        <v>1</v>
      </c>
      <c r="M144">
        <v>2</v>
      </c>
      <c r="N144">
        <f>IF(NOT(ISERROR(FIND("1",Data[[#This Row],[output_number_color]]))),1,0)</f>
        <v>0</v>
      </c>
    </row>
    <row r="145" spans="1:14" x14ac:dyDescent="0.25">
      <c r="A145">
        <v>143</v>
      </c>
      <c r="B145" t="s">
        <v>0</v>
      </c>
      <c r="C145">
        <v>405</v>
      </c>
      <c r="D145">
        <v>835</v>
      </c>
      <c r="E145">
        <v>363</v>
      </c>
      <c r="F145">
        <v>430</v>
      </c>
      <c r="G145">
        <v>1</v>
      </c>
      <c r="H145" s="6"/>
      <c r="I145" t="s">
        <v>19</v>
      </c>
      <c r="J145" t="s">
        <v>17</v>
      </c>
      <c r="K145" t="s">
        <v>51</v>
      </c>
      <c r="L145">
        <v>1</v>
      </c>
      <c r="M145">
        <v>2</v>
      </c>
      <c r="N145">
        <f>IF(NOT(ISERROR(FIND("1",Data[[#This Row],[output_number_color]]))),1,0)</f>
        <v>0</v>
      </c>
    </row>
    <row r="146" spans="1:14" x14ac:dyDescent="0.25">
      <c r="A146">
        <v>144</v>
      </c>
      <c r="B146" t="s">
        <v>0</v>
      </c>
      <c r="C146">
        <v>405</v>
      </c>
      <c r="D146">
        <v>851</v>
      </c>
      <c r="E146">
        <v>271</v>
      </c>
      <c r="F146">
        <v>431</v>
      </c>
      <c r="G146">
        <v>1</v>
      </c>
      <c r="H146" s="6">
        <v>11.702615214583988</v>
      </c>
      <c r="I146" t="s">
        <v>19</v>
      </c>
      <c r="J146" t="s">
        <v>17</v>
      </c>
      <c r="K146" t="s">
        <v>51</v>
      </c>
      <c r="L146">
        <v>1</v>
      </c>
      <c r="M146">
        <v>2</v>
      </c>
      <c r="N146">
        <f>IF(NOT(ISERROR(FIND("1",Data[[#This Row],[output_number_color]]))),1,0)</f>
        <v>0</v>
      </c>
    </row>
    <row r="147" spans="1:14" x14ac:dyDescent="0.25">
      <c r="A147">
        <v>145</v>
      </c>
      <c r="B147" t="s">
        <v>0</v>
      </c>
      <c r="C147">
        <v>405</v>
      </c>
      <c r="D147">
        <v>682</v>
      </c>
      <c r="E147">
        <v>252</v>
      </c>
      <c r="F147">
        <v>404</v>
      </c>
      <c r="G147">
        <v>1</v>
      </c>
      <c r="H147" s="6">
        <v>10.865501926504319</v>
      </c>
      <c r="I147" t="s">
        <v>19</v>
      </c>
      <c r="J147" t="s">
        <v>17</v>
      </c>
      <c r="K147" t="s">
        <v>51</v>
      </c>
      <c r="L147">
        <v>1</v>
      </c>
      <c r="M147">
        <v>2</v>
      </c>
      <c r="N147">
        <f>IF(NOT(ISERROR(FIND("1",Data[[#This Row],[output_number_color]]))),1,0)</f>
        <v>0</v>
      </c>
    </row>
    <row r="148" spans="1:14" x14ac:dyDescent="0.25">
      <c r="A148">
        <v>146</v>
      </c>
      <c r="B148" t="s">
        <v>0</v>
      </c>
      <c r="C148">
        <v>405</v>
      </c>
      <c r="D148">
        <v>669</v>
      </c>
      <c r="E148">
        <v>271</v>
      </c>
      <c r="F148">
        <v>387</v>
      </c>
      <c r="G148">
        <v>1</v>
      </c>
      <c r="H148" s="6">
        <v>10.128022230045046</v>
      </c>
      <c r="I148" t="s">
        <v>19</v>
      </c>
      <c r="J148" t="s">
        <v>17</v>
      </c>
      <c r="K148" t="s">
        <v>51</v>
      </c>
      <c r="L148">
        <v>1</v>
      </c>
      <c r="M148">
        <v>2</v>
      </c>
      <c r="N148">
        <f>IF(NOT(ISERROR(FIND("1",Data[[#This Row],[output_number_color]]))),1,0)</f>
        <v>0</v>
      </c>
    </row>
    <row r="149" spans="1:14" x14ac:dyDescent="0.25">
      <c r="A149">
        <v>147</v>
      </c>
      <c r="B149" t="s">
        <v>0</v>
      </c>
      <c r="C149">
        <v>405</v>
      </c>
      <c r="D149">
        <v>598</v>
      </c>
      <c r="E149">
        <v>272</v>
      </c>
      <c r="F149">
        <v>387</v>
      </c>
      <c r="G149">
        <v>1</v>
      </c>
      <c r="H149" s="6">
        <v>9.8976071794407723</v>
      </c>
      <c r="I149" t="s">
        <v>19</v>
      </c>
      <c r="J149" t="s">
        <v>17</v>
      </c>
      <c r="K149" t="s">
        <v>51</v>
      </c>
      <c r="L149">
        <v>1</v>
      </c>
      <c r="M149">
        <v>2</v>
      </c>
      <c r="N149">
        <f>IF(NOT(ISERROR(FIND("1",Data[[#This Row],[output_number_color]]))),1,0)</f>
        <v>0</v>
      </c>
    </row>
    <row r="150" spans="1:14" x14ac:dyDescent="0.25">
      <c r="A150">
        <v>148</v>
      </c>
      <c r="B150" t="s">
        <v>0</v>
      </c>
      <c r="C150">
        <v>405</v>
      </c>
      <c r="D150">
        <v>671</v>
      </c>
      <c r="E150">
        <v>230</v>
      </c>
      <c r="F150">
        <v>399</v>
      </c>
      <c r="G150">
        <v>1</v>
      </c>
      <c r="H150" s="6">
        <v>10.545901688052732</v>
      </c>
      <c r="I150" t="s">
        <v>19</v>
      </c>
      <c r="J150" t="s">
        <v>17</v>
      </c>
      <c r="K150" t="s">
        <v>51</v>
      </c>
      <c r="L150">
        <v>1</v>
      </c>
      <c r="M150">
        <v>2</v>
      </c>
      <c r="N150">
        <f>IF(NOT(ISERROR(FIND("1",Data[[#This Row],[output_number_color]]))),1,0)</f>
        <v>0</v>
      </c>
    </row>
    <row r="151" spans="1:14" x14ac:dyDescent="0.25">
      <c r="A151">
        <v>149</v>
      </c>
      <c r="B151" t="s">
        <v>0</v>
      </c>
      <c r="C151">
        <v>405</v>
      </c>
      <c r="D151">
        <v>708</v>
      </c>
      <c r="E151">
        <v>322</v>
      </c>
      <c r="F151">
        <v>407</v>
      </c>
      <c r="G151">
        <v>1</v>
      </c>
      <c r="H151" s="6">
        <v>11.091952700511143</v>
      </c>
      <c r="I151" t="s">
        <v>19</v>
      </c>
      <c r="J151" t="s">
        <v>17</v>
      </c>
      <c r="K151" t="s">
        <v>51</v>
      </c>
      <c r="L151">
        <v>1</v>
      </c>
      <c r="M151">
        <v>2</v>
      </c>
      <c r="N151">
        <f>IF(NOT(ISERROR(FIND("1",Data[[#This Row],[output_number_color]]))),1,0)</f>
        <v>0</v>
      </c>
    </row>
    <row r="152" spans="1:14" x14ac:dyDescent="0.25">
      <c r="A152">
        <v>150</v>
      </c>
      <c r="B152" t="s">
        <v>0</v>
      </c>
      <c r="C152">
        <v>405</v>
      </c>
      <c r="D152">
        <v>868</v>
      </c>
      <c r="E152">
        <v>340</v>
      </c>
      <c r="F152">
        <v>436</v>
      </c>
      <c r="G152">
        <v>1</v>
      </c>
      <c r="H152" s="6"/>
      <c r="I152" t="s">
        <v>19</v>
      </c>
      <c r="J152" t="s">
        <v>17</v>
      </c>
      <c r="K152" t="s">
        <v>51</v>
      </c>
      <c r="L152">
        <v>1</v>
      </c>
      <c r="M152">
        <v>2</v>
      </c>
      <c r="N152">
        <f>IF(NOT(ISERROR(FIND("1",Data[[#This Row],[output_number_color]]))),1,0)</f>
        <v>0</v>
      </c>
    </row>
    <row r="153" spans="1:14" x14ac:dyDescent="0.25">
      <c r="A153">
        <v>151</v>
      </c>
      <c r="B153" t="s">
        <v>0</v>
      </c>
      <c r="C153">
        <v>405</v>
      </c>
      <c r="D153">
        <v>2635</v>
      </c>
      <c r="E153">
        <v>1372</v>
      </c>
      <c r="F153">
        <v>631</v>
      </c>
      <c r="G153">
        <v>1</v>
      </c>
      <c r="H153" s="6"/>
      <c r="I153" t="s">
        <v>19</v>
      </c>
      <c r="J153" t="s">
        <v>17</v>
      </c>
      <c r="K153" t="s">
        <v>51</v>
      </c>
      <c r="L153">
        <v>1</v>
      </c>
      <c r="M153">
        <v>2</v>
      </c>
      <c r="N153">
        <f>IF(NOT(ISERROR(FIND("1",Data[[#This Row],[output_number_color]]))),1,0)</f>
        <v>0</v>
      </c>
    </row>
    <row r="154" spans="1:14" x14ac:dyDescent="0.25">
      <c r="A154">
        <v>152</v>
      </c>
      <c r="B154" t="s">
        <v>0</v>
      </c>
      <c r="C154">
        <v>405</v>
      </c>
      <c r="D154">
        <v>2644</v>
      </c>
      <c r="E154">
        <v>1285</v>
      </c>
      <c r="F154">
        <v>575</v>
      </c>
      <c r="G154">
        <v>1</v>
      </c>
      <c r="H154" s="6"/>
      <c r="I154" t="s">
        <v>19</v>
      </c>
      <c r="J154" t="s">
        <v>17</v>
      </c>
      <c r="K154" t="s">
        <v>51</v>
      </c>
      <c r="L154">
        <v>1</v>
      </c>
      <c r="M154">
        <v>2</v>
      </c>
      <c r="N154">
        <f>IF(NOT(ISERROR(FIND("1",Data[[#This Row],[output_number_color]]))),1,0)</f>
        <v>0</v>
      </c>
    </row>
    <row r="155" spans="1:14" x14ac:dyDescent="0.25">
      <c r="A155">
        <v>153</v>
      </c>
      <c r="B155" t="s">
        <v>0</v>
      </c>
      <c r="C155">
        <v>405</v>
      </c>
      <c r="D155">
        <v>2917</v>
      </c>
      <c r="E155">
        <v>1317</v>
      </c>
      <c r="F155">
        <v>606</v>
      </c>
      <c r="G155">
        <v>1</v>
      </c>
      <c r="H155" s="6"/>
      <c r="I155" t="s">
        <v>19</v>
      </c>
      <c r="J155" t="s">
        <v>17</v>
      </c>
      <c r="K155" t="s">
        <v>51</v>
      </c>
      <c r="L155">
        <v>1</v>
      </c>
      <c r="M155">
        <v>2</v>
      </c>
      <c r="N155">
        <f>IF(NOT(ISERROR(FIND("1",Data[[#This Row],[output_number_color]]))),1,0)</f>
        <v>0</v>
      </c>
    </row>
    <row r="156" spans="1:14" x14ac:dyDescent="0.25">
      <c r="A156">
        <v>154</v>
      </c>
      <c r="B156" t="s">
        <v>0</v>
      </c>
      <c r="C156">
        <v>405</v>
      </c>
      <c r="D156">
        <v>2871</v>
      </c>
      <c r="E156">
        <v>1398</v>
      </c>
      <c r="F156">
        <v>671</v>
      </c>
      <c r="G156">
        <v>1</v>
      </c>
      <c r="H156" s="6"/>
      <c r="I156" t="s">
        <v>19</v>
      </c>
      <c r="J156" t="s">
        <v>17</v>
      </c>
      <c r="K156" t="s">
        <v>51</v>
      </c>
      <c r="L156">
        <v>1</v>
      </c>
      <c r="M156">
        <v>2</v>
      </c>
      <c r="N156">
        <f>IF(NOT(ISERROR(FIND("1",Data[[#This Row],[output_number_color]]))),1,0)</f>
        <v>0</v>
      </c>
    </row>
    <row r="157" spans="1:14" x14ac:dyDescent="0.25">
      <c r="A157">
        <v>155</v>
      </c>
      <c r="B157" t="s">
        <v>0</v>
      </c>
      <c r="C157">
        <v>405</v>
      </c>
      <c r="D157">
        <v>2567</v>
      </c>
      <c r="E157">
        <v>1216</v>
      </c>
      <c r="F157">
        <v>621</v>
      </c>
      <c r="G157">
        <v>1</v>
      </c>
      <c r="H157" s="6"/>
      <c r="I157" t="s">
        <v>19</v>
      </c>
      <c r="J157" t="s">
        <v>17</v>
      </c>
      <c r="K157" t="s">
        <v>51</v>
      </c>
      <c r="L157">
        <v>1</v>
      </c>
      <c r="M157">
        <v>2</v>
      </c>
      <c r="N157">
        <f>IF(NOT(ISERROR(FIND("1",Data[[#This Row],[output_number_color]]))),1,0)</f>
        <v>0</v>
      </c>
    </row>
    <row r="158" spans="1:14" x14ac:dyDescent="0.25">
      <c r="A158">
        <v>156</v>
      </c>
      <c r="B158" t="s">
        <v>0</v>
      </c>
      <c r="C158">
        <v>405</v>
      </c>
      <c r="D158">
        <v>2440</v>
      </c>
      <c r="E158">
        <v>1107</v>
      </c>
      <c r="F158">
        <v>584</v>
      </c>
      <c r="G158">
        <v>1</v>
      </c>
      <c r="H158" s="6"/>
      <c r="I158" t="s">
        <v>19</v>
      </c>
      <c r="J158" t="s">
        <v>17</v>
      </c>
      <c r="K158" t="s">
        <v>51</v>
      </c>
      <c r="L158">
        <v>1</v>
      </c>
      <c r="M158">
        <v>2</v>
      </c>
      <c r="N158">
        <f>IF(NOT(ISERROR(FIND("1",Data[[#This Row],[output_number_color]]))),1,0)</f>
        <v>0</v>
      </c>
    </row>
    <row r="159" spans="1:14" x14ac:dyDescent="0.25">
      <c r="A159">
        <v>157</v>
      </c>
      <c r="B159" t="s">
        <v>0</v>
      </c>
      <c r="C159">
        <v>405</v>
      </c>
      <c r="D159">
        <v>2131</v>
      </c>
      <c r="E159">
        <v>1005</v>
      </c>
      <c r="F159">
        <v>509</v>
      </c>
      <c r="G159">
        <v>1</v>
      </c>
      <c r="H159" s="6"/>
      <c r="I159" t="s">
        <v>19</v>
      </c>
      <c r="J159" t="s">
        <v>17</v>
      </c>
      <c r="K159" t="s">
        <v>51</v>
      </c>
      <c r="L159">
        <v>1</v>
      </c>
      <c r="M159">
        <v>2</v>
      </c>
      <c r="N159">
        <f>IF(NOT(ISERROR(FIND("1",Data[[#This Row],[output_number_color]]))),1,0)</f>
        <v>0</v>
      </c>
    </row>
    <row r="160" spans="1:14" x14ac:dyDescent="0.25">
      <c r="A160">
        <v>158</v>
      </c>
      <c r="B160" t="s">
        <v>0</v>
      </c>
      <c r="C160">
        <v>405</v>
      </c>
      <c r="D160">
        <v>2461</v>
      </c>
      <c r="E160">
        <v>1021</v>
      </c>
      <c r="F160">
        <v>600</v>
      </c>
      <c r="G160">
        <v>1</v>
      </c>
      <c r="H160" s="6"/>
      <c r="I160" t="s">
        <v>19</v>
      </c>
      <c r="J160" t="s">
        <v>17</v>
      </c>
      <c r="K160" t="s">
        <v>51</v>
      </c>
      <c r="L160">
        <v>1</v>
      </c>
      <c r="M160">
        <v>2</v>
      </c>
      <c r="N160">
        <f>IF(NOT(ISERROR(FIND("1",Data[[#This Row],[output_number_color]]))),1,0)</f>
        <v>0</v>
      </c>
    </row>
    <row r="161" spans="1:14" x14ac:dyDescent="0.25">
      <c r="A161">
        <v>159</v>
      </c>
      <c r="B161" t="s">
        <v>0</v>
      </c>
      <c r="C161">
        <v>405</v>
      </c>
      <c r="D161">
        <v>1946</v>
      </c>
      <c r="E161">
        <v>954</v>
      </c>
      <c r="F161">
        <v>496</v>
      </c>
      <c r="G161">
        <v>1</v>
      </c>
      <c r="H161" s="6"/>
      <c r="I161" t="s">
        <v>19</v>
      </c>
      <c r="J161" t="s">
        <v>17</v>
      </c>
      <c r="K161" t="s">
        <v>51</v>
      </c>
      <c r="L161">
        <v>1</v>
      </c>
      <c r="M161">
        <v>2</v>
      </c>
      <c r="N161">
        <f>IF(NOT(ISERROR(FIND("1",Data[[#This Row],[output_number_color]]))),1,0)</f>
        <v>0</v>
      </c>
    </row>
    <row r="162" spans="1:14" x14ac:dyDescent="0.25">
      <c r="A162">
        <v>160</v>
      </c>
      <c r="B162" t="s">
        <v>0</v>
      </c>
      <c r="C162">
        <v>405</v>
      </c>
      <c r="D162">
        <v>2222</v>
      </c>
      <c r="E162">
        <v>975</v>
      </c>
      <c r="F162">
        <v>609</v>
      </c>
      <c r="G162">
        <v>1</v>
      </c>
      <c r="H162" s="6"/>
      <c r="I162" t="s">
        <v>19</v>
      </c>
      <c r="J162" t="s">
        <v>17</v>
      </c>
      <c r="K162" t="s">
        <v>51</v>
      </c>
      <c r="L162">
        <v>1</v>
      </c>
      <c r="M162">
        <v>2</v>
      </c>
      <c r="N162">
        <f>IF(NOT(ISERROR(FIND("1",Data[[#This Row],[output_number_color]]))),1,0)</f>
        <v>0</v>
      </c>
    </row>
    <row r="163" spans="1:14" x14ac:dyDescent="0.25">
      <c r="A163">
        <v>161</v>
      </c>
      <c r="B163" t="s">
        <v>0</v>
      </c>
      <c r="C163">
        <v>405</v>
      </c>
      <c r="D163">
        <v>2235</v>
      </c>
      <c r="E163">
        <v>928</v>
      </c>
      <c r="F163">
        <v>595</v>
      </c>
      <c r="G163">
        <v>1</v>
      </c>
      <c r="H163" s="6"/>
      <c r="I163" t="s">
        <v>19</v>
      </c>
      <c r="J163" t="s">
        <v>17</v>
      </c>
      <c r="K163" t="s">
        <v>51</v>
      </c>
      <c r="L163">
        <v>1</v>
      </c>
      <c r="M163">
        <v>2</v>
      </c>
      <c r="N163">
        <f>IF(NOT(ISERROR(FIND("1",Data[[#This Row],[output_number_color]]))),1,0)</f>
        <v>0</v>
      </c>
    </row>
    <row r="164" spans="1:14" x14ac:dyDescent="0.25">
      <c r="A164">
        <v>162</v>
      </c>
      <c r="B164" t="s">
        <v>0</v>
      </c>
      <c r="C164">
        <v>405</v>
      </c>
      <c r="D164">
        <v>1976</v>
      </c>
      <c r="E164">
        <v>834</v>
      </c>
      <c r="F164">
        <v>570</v>
      </c>
      <c r="G164">
        <v>1</v>
      </c>
      <c r="H164" s="6"/>
      <c r="I164" t="s">
        <v>19</v>
      </c>
      <c r="J164" t="s">
        <v>17</v>
      </c>
      <c r="K164" t="s">
        <v>51</v>
      </c>
      <c r="L164">
        <v>1</v>
      </c>
      <c r="M164">
        <v>2</v>
      </c>
      <c r="N164">
        <f>IF(NOT(ISERROR(FIND("1",Data[[#This Row],[output_number_color]]))),1,0)</f>
        <v>0</v>
      </c>
    </row>
    <row r="165" spans="1:14" x14ac:dyDescent="0.25">
      <c r="A165">
        <v>163</v>
      </c>
      <c r="B165" t="s">
        <v>0</v>
      </c>
      <c r="C165">
        <v>405</v>
      </c>
      <c r="D165">
        <v>1757</v>
      </c>
      <c r="E165">
        <v>816</v>
      </c>
      <c r="F165">
        <v>516</v>
      </c>
      <c r="G165">
        <v>1</v>
      </c>
      <c r="H165" s="6"/>
      <c r="I165" t="s">
        <v>19</v>
      </c>
      <c r="J165" t="s">
        <v>17</v>
      </c>
      <c r="K165" t="s">
        <v>51</v>
      </c>
      <c r="L165">
        <v>1</v>
      </c>
      <c r="M165">
        <v>2</v>
      </c>
      <c r="N165">
        <f>IF(NOT(ISERROR(FIND("1",Data[[#This Row],[output_number_color]]))),1,0)</f>
        <v>0</v>
      </c>
    </row>
    <row r="166" spans="1:14" x14ac:dyDescent="0.25">
      <c r="A166">
        <v>164</v>
      </c>
      <c r="B166" t="s">
        <v>0</v>
      </c>
      <c r="C166">
        <v>405</v>
      </c>
      <c r="D166">
        <v>2209</v>
      </c>
      <c r="E166">
        <v>1048</v>
      </c>
      <c r="F166">
        <v>529</v>
      </c>
      <c r="G166">
        <v>1</v>
      </c>
      <c r="H166" s="6"/>
      <c r="I166" t="s">
        <v>19</v>
      </c>
      <c r="J166" t="s">
        <v>17</v>
      </c>
      <c r="K166" t="s">
        <v>51</v>
      </c>
      <c r="L166">
        <v>1</v>
      </c>
      <c r="M166">
        <v>2</v>
      </c>
      <c r="N166">
        <f>IF(NOT(ISERROR(FIND("1",Data[[#This Row],[output_number_color]]))),1,0)</f>
        <v>0</v>
      </c>
    </row>
    <row r="167" spans="1:14" x14ac:dyDescent="0.25">
      <c r="A167">
        <v>165</v>
      </c>
      <c r="B167" t="s">
        <v>0</v>
      </c>
      <c r="C167">
        <v>405</v>
      </c>
      <c r="D167">
        <v>2309</v>
      </c>
      <c r="E167">
        <v>989</v>
      </c>
      <c r="F167">
        <v>641</v>
      </c>
      <c r="G167">
        <v>1</v>
      </c>
      <c r="H167" s="6"/>
      <c r="I167" t="s">
        <v>19</v>
      </c>
      <c r="J167" t="s">
        <v>17</v>
      </c>
      <c r="K167" t="s">
        <v>51</v>
      </c>
      <c r="L167">
        <v>1</v>
      </c>
      <c r="M167">
        <v>2</v>
      </c>
      <c r="N167">
        <f>IF(NOT(ISERROR(FIND("1",Data[[#This Row],[output_number_color]]))),1,0)</f>
        <v>0</v>
      </c>
    </row>
    <row r="168" spans="1:14" x14ac:dyDescent="0.25">
      <c r="A168">
        <v>166</v>
      </c>
      <c r="B168" t="s">
        <v>0</v>
      </c>
      <c r="C168">
        <v>405</v>
      </c>
      <c r="D168">
        <v>2239</v>
      </c>
      <c r="E168">
        <v>1056</v>
      </c>
      <c r="F168">
        <v>672</v>
      </c>
      <c r="G168">
        <v>1</v>
      </c>
      <c r="H168" s="6"/>
      <c r="I168" t="s">
        <v>19</v>
      </c>
      <c r="J168" t="s">
        <v>17</v>
      </c>
      <c r="K168" t="s">
        <v>51</v>
      </c>
      <c r="L168">
        <v>1</v>
      </c>
      <c r="M168">
        <v>2</v>
      </c>
      <c r="N168">
        <f>IF(NOT(ISERROR(FIND("1",Data[[#This Row],[output_number_color]]))),1,0)</f>
        <v>0</v>
      </c>
    </row>
    <row r="169" spans="1:14" x14ac:dyDescent="0.25">
      <c r="A169">
        <v>167</v>
      </c>
      <c r="B169" t="s">
        <v>0</v>
      </c>
      <c r="C169">
        <v>405</v>
      </c>
      <c r="D169">
        <v>2209</v>
      </c>
      <c r="E169">
        <v>931</v>
      </c>
      <c r="F169">
        <v>522</v>
      </c>
      <c r="G169">
        <v>1</v>
      </c>
      <c r="H169" s="6"/>
      <c r="I169" t="s">
        <v>19</v>
      </c>
      <c r="J169" t="s">
        <v>17</v>
      </c>
      <c r="K169" t="s">
        <v>51</v>
      </c>
      <c r="L169">
        <v>1</v>
      </c>
      <c r="M169">
        <v>2</v>
      </c>
      <c r="N169">
        <f>IF(NOT(ISERROR(FIND("1",Data[[#This Row],[output_number_color]]))),1,0)</f>
        <v>0</v>
      </c>
    </row>
    <row r="170" spans="1:14" x14ac:dyDescent="0.25">
      <c r="A170">
        <v>168</v>
      </c>
      <c r="B170" t="s">
        <v>0</v>
      </c>
      <c r="C170">
        <v>405</v>
      </c>
      <c r="D170">
        <v>1910</v>
      </c>
      <c r="E170">
        <v>792</v>
      </c>
      <c r="F170">
        <v>406</v>
      </c>
      <c r="G170">
        <v>1</v>
      </c>
      <c r="H170" s="6"/>
      <c r="I170" t="s">
        <v>19</v>
      </c>
      <c r="J170" t="s">
        <v>17</v>
      </c>
      <c r="K170" t="s">
        <v>51</v>
      </c>
      <c r="L170">
        <v>1</v>
      </c>
      <c r="M170">
        <v>2</v>
      </c>
      <c r="N170">
        <f>IF(NOT(ISERROR(FIND("1",Data[[#This Row],[output_number_color]]))),1,0)</f>
        <v>0</v>
      </c>
    </row>
    <row r="171" spans="1:14" x14ac:dyDescent="0.25">
      <c r="A171">
        <v>169</v>
      </c>
      <c r="B171" t="s">
        <v>0</v>
      </c>
      <c r="C171">
        <v>405</v>
      </c>
      <c r="D171">
        <v>2530</v>
      </c>
      <c r="E171">
        <v>1019</v>
      </c>
      <c r="F171">
        <v>581</v>
      </c>
      <c r="G171">
        <v>1</v>
      </c>
      <c r="H171" s="6"/>
      <c r="I171" t="s">
        <v>19</v>
      </c>
      <c r="J171" t="s">
        <v>17</v>
      </c>
      <c r="K171" t="s">
        <v>51</v>
      </c>
      <c r="L171">
        <v>1</v>
      </c>
      <c r="M171">
        <v>2</v>
      </c>
      <c r="N171">
        <f>IF(NOT(ISERROR(FIND("1",Data[[#This Row],[output_number_color]]))),1,0)</f>
        <v>0</v>
      </c>
    </row>
    <row r="172" spans="1:14" x14ac:dyDescent="0.25">
      <c r="A172">
        <v>170</v>
      </c>
      <c r="B172" t="s">
        <v>0</v>
      </c>
      <c r="C172">
        <v>405</v>
      </c>
      <c r="D172">
        <v>2151</v>
      </c>
      <c r="E172">
        <v>1007</v>
      </c>
      <c r="F172">
        <v>491</v>
      </c>
      <c r="G172">
        <v>1</v>
      </c>
      <c r="H172" s="6"/>
      <c r="I172" t="s">
        <v>19</v>
      </c>
      <c r="J172" t="s">
        <v>17</v>
      </c>
      <c r="K172" t="s">
        <v>51</v>
      </c>
      <c r="L172">
        <v>1</v>
      </c>
      <c r="M172">
        <v>2</v>
      </c>
      <c r="N172">
        <f>IF(NOT(ISERROR(FIND("1",Data[[#This Row],[output_number_color]]))),1,0)</f>
        <v>0</v>
      </c>
    </row>
    <row r="173" spans="1:14" x14ac:dyDescent="0.25">
      <c r="A173">
        <v>171</v>
      </c>
      <c r="B173" t="s">
        <v>0</v>
      </c>
      <c r="C173">
        <v>405</v>
      </c>
      <c r="D173">
        <v>2488</v>
      </c>
      <c r="E173">
        <v>1124</v>
      </c>
      <c r="F173">
        <v>552</v>
      </c>
      <c r="G173">
        <v>1</v>
      </c>
      <c r="H173" s="6"/>
      <c r="I173" t="s">
        <v>19</v>
      </c>
      <c r="J173" t="s">
        <v>17</v>
      </c>
      <c r="K173" t="s">
        <v>51</v>
      </c>
      <c r="L173">
        <v>1</v>
      </c>
      <c r="M173">
        <v>2</v>
      </c>
      <c r="N173">
        <f>IF(NOT(ISERROR(FIND("1",Data[[#This Row],[output_number_color]]))),1,0)</f>
        <v>0</v>
      </c>
    </row>
    <row r="174" spans="1:14" x14ac:dyDescent="0.25">
      <c r="A174">
        <v>172</v>
      </c>
      <c r="B174" t="s">
        <v>0</v>
      </c>
      <c r="C174">
        <v>405</v>
      </c>
      <c r="D174">
        <v>1925</v>
      </c>
      <c r="E174">
        <v>935</v>
      </c>
      <c r="F174">
        <v>547</v>
      </c>
      <c r="G174">
        <v>1</v>
      </c>
      <c r="H174" s="6"/>
      <c r="I174" t="s">
        <v>19</v>
      </c>
      <c r="J174" t="s">
        <v>17</v>
      </c>
      <c r="K174" t="s">
        <v>51</v>
      </c>
      <c r="L174">
        <v>1</v>
      </c>
      <c r="M174">
        <v>2</v>
      </c>
      <c r="N174">
        <f>IF(NOT(ISERROR(FIND("1",Data[[#This Row],[output_number_color]]))),1,0)</f>
        <v>0</v>
      </c>
    </row>
    <row r="175" spans="1:14" x14ac:dyDescent="0.25">
      <c r="A175">
        <v>173</v>
      </c>
      <c r="B175" t="s">
        <v>0</v>
      </c>
      <c r="C175">
        <v>405</v>
      </c>
      <c r="D175">
        <v>2175</v>
      </c>
      <c r="E175">
        <v>1047</v>
      </c>
      <c r="F175">
        <v>519</v>
      </c>
      <c r="G175">
        <v>1</v>
      </c>
      <c r="H175" s="6"/>
      <c r="I175" t="s">
        <v>19</v>
      </c>
      <c r="J175" t="s">
        <v>17</v>
      </c>
      <c r="K175" t="s">
        <v>51</v>
      </c>
      <c r="L175">
        <v>1</v>
      </c>
      <c r="M175">
        <v>2</v>
      </c>
      <c r="N175">
        <f>IF(NOT(ISERROR(FIND("1",Data[[#This Row],[output_number_color]]))),1,0)</f>
        <v>0</v>
      </c>
    </row>
    <row r="176" spans="1:14" x14ac:dyDescent="0.25">
      <c r="A176">
        <v>174</v>
      </c>
      <c r="B176" t="s">
        <v>0</v>
      </c>
      <c r="C176">
        <v>405</v>
      </c>
      <c r="D176">
        <v>2150</v>
      </c>
      <c r="E176">
        <v>953</v>
      </c>
      <c r="F176">
        <v>595</v>
      </c>
      <c r="G176">
        <v>1</v>
      </c>
      <c r="H176" s="6"/>
      <c r="I176" t="s">
        <v>19</v>
      </c>
      <c r="J176" t="s">
        <v>17</v>
      </c>
      <c r="K176" t="s">
        <v>51</v>
      </c>
      <c r="L176">
        <v>1</v>
      </c>
      <c r="M176">
        <v>2</v>
      </c>
      <c r="N176">
        <f>IF(NOT(ISERROR(FIND("1",Data[[#This Row],[output_number_color]]))),1,0)</f>
        <v>0</v>
      </c>
    </row>
    <row r="177" spans="1:14" x14ac:dyDescent="0.25">
      <c r="A177">
        <v>175</v>
      </c>
      <c r="B177" t="s">
        <v>0</v>
      </c>
      <c r="C177">
        <v>405</v>
      </c>
      <c r="D177">
        <v>2272</v>
      </c>
      <c r="E177">
        <v>992</v>
      </c>
      <c r="F177">
        <v>540</v>
      </c>
      <c r="G177">
        <v>1</v>
      </c>
      <c r="H177" s="6"/>
      <c r="I177" t="s">
        <v>19</v>
      </c>
      <c r="J177" t="s">
        <v>17</v>
      </c>
      <c r="K177" t="s">
        <v>51</v>
      </c>
      <c r="L177">
        <v>1</v>
      </c>
      <c r="M177">
        <v>2</v>
      </c>
      <c r="N177">
        <f>IF(NOT(ISERROR(FIND("1",Data[[#This Row],[output_number_color]]))),1,0)</f>
        <v>0</v>
      </c>
    </row>
    <row r="178" spans="1:14" x14ac:dyDescent="0.25">
      <c r="A178">
        <v>176</v>
      </c>
      <c r="B178" t="s">
        <v>0</v>
      </c>
      <c r="C178">
        <v>405</v>
      </c>
      <c r="D178">
        <v>2832</v>
      </c>
      <c r="E178">
        <v>1315</v>
      </c>
      <c r="F178">
        <v>683</v>
      </c>
      <c r="G178">
        <v>1</v>
      </c>
      <c r="H178" s="6"/>
      <c r="I178" t="s">
        <v>19</v>
      </c>
      <c r="J178" t="s">
        <v>17</v>
      </c>
      <c r="K178" t="s">
        <v>51</v>
      </c>
      <c r="L178">
        <v>1</v>
      </c>
      <c r="M178">
        <v>2</v>
      </c>
      <c r="N178">
        <f>IF(NOT(ISERROR(FIND("1",Data[[#This Row],[output_number_color]]))),1,0)</f>
        <v>0</v>
      </c>
    </row>
    <row r="179" spans="1:14" x14ac:dyDescent="0.25">
      <c r="A179">
        <v>177</v>
      </c>
      <c r="B179" t="s">
        <v>0</v>
      </c>
      <c r="C179">
        <v>405</v>
      </c>
      <c r="D179">
        <v>2713</v>
      </c>
      <c r="E179">
        <v>1299</v>
      </c>
      <c r="F179">
        <v>701</v>
      </c>
      <c r="G179">
        <v>1</v>
      </c>
      <c r="H179" s="6"/>
      <c r="I179" t="s">
        <v>19</v>
      </c>
      <c r="J179" t="s">
        <v>17</v>
      </c>
      <c r="K179" t="s">
        <v>51</v>
      </c>
      <c r="L179">
        <v>1</v>
      </c>
      <c r="M179">
        <v>2</v>
      </c>
      <c r="N179">
        <f>IF(NOT(ISERROR(FIND("1",Data[[#This Row],[output_number_color]]))),1,0)</f>
        <v>0</v>
      </c>
    </row>
    <row r="180" spans="1:14" x14ac:dyDescent="0.25">
      <c r="A180">
        <v>178</v>
      </c>
      <c r="B180" t="s">
        <v>0</v>
      </c>
      <c r="C180">
        <v>405</v>
      </c>
      <c r="D180">
        <v>2136</v>
      </c>
      <c r="E180">
        <v>947</v>
      </c>
      <c r="F180">
        <v>498</v>
      </c>
      <c r="G180">
        <v>1</v>
      </c>
      <c r="H180" s="6"/>
      <c r="I180" t="s">
        <v>19</v>
      </c>
      <c r="J180" t="s">
        <v>17</v>
      </c>
      <c r="K180" t="s">
        <v>51</v>
      </c>
      <c r="L180">
        <v>1</v>
      </c>
      <c r="M180">
        <v>2</v>
      </c>
      <c r="N180">
        <f>IF(NOT(ISERROR(FIND("1",Data[[#This Row],[output_number_color]]))),1,0)</f>
        <v>0</v>
      </c>
    </row>
    <row r="181" spans="1:14" x14ac:dyDescent="0.25">
      <c r="A181">
        <v>179</v>
      </c>
      <c r="B181" t="s">
        <v>0</v>
      </c>
      <c r="C181">
        <v>405</v>
      </c>
      <c r="D181">
        <v>2585</v>
      </c>
      <c r="E181">
        <v>1143</v>
      </c>
      <c r="F181">
        <v>687</v>
      </c>
      <c r="G181">
        <v>1</v>
      </c>
      <c r="H181" s="6"/>
      <c r="I181" t="s">
        <v>19</v>
      </c>
      <c r="J181" t="s">
        <v>17</v>
      </c>
      <c r="K181" t="s">
        <v>51</v>
      </c>
      <c r="L181">
        <v>1</v>
      </c>
      <c r="M181">
        <v>2</v>
      </c>
      <c r="N181">
        <f>IF(NOT(ISERROR(FIND("1",Data[[#This Row],[output_number_color]]))),1,0)</f>
        <v>0</v>
      </c>
    </row>
    <row r="182" spans="1:14" x14ac:dyDescent="0.25">
      <c r="A182">
        <v>180</v>
      </c>
      <c r="B182" t="s">
        <v>0</v>
      </c>
      <c r="C182">
        <v>405</v>
      </c>
      <c r="D182">
        <v>1987</v>
      </c>
      <c r="E182">
        <v>1045</v>
      </c>
      <c r="F182">
        <v>481</v>
      </c>
      <c r="G182">
        <v>1</v>
      </c>
      <c r="H182" s="6"/>
      <c r="I182" t="s">
        <v>19</v>
      </c>
      <c r="J182" t="s">
        <v>17</v>
      </c>
      <c r="K182" t="s">
        <v>51</v>
      </c>
      <c r="L182">
        <v>1</v>
      </c>
      <c r="M182">
        <v>2</v>
      </c>
      <c r="N182">
        <f>IF(NOT(ISERROR(FIND("1",Data[[#This Row],[output_number_color]]))),1,0)</f>
        <v>0</v>
      </c>
    </row>
    <row r="183" spans="1:14" x14ac:dyDescent="0.25">
      <c r="A183">
        <v>181</v>
      </c>
      <c r="B183" t="s">
        <v>0</v>
      </c>
      <c r="C183">
        <v>405</v>
      </c>
      <c r="D183">
        <v>2226</v>
      </c>
      <c r="E183">
        <v>946</v>
      </c>
      <c r="F183">
        <v>574</v>
      </c>
      <c r="G183">
        <v>1</v>
      </c>
      <c r="H183" s="6"/>
      <c r="I183" t="s">
        <v>19</v>
      </c>
      <c r="J183" t="s">
        <v>17</v>
      </c>
      <c r="K183" t="s">
        <v>51</v>
      </c>
      <c r="L183">
        <v>1</v>
      </c>
      <c r="M183">
        <v>2</v>
      </c>
      <c r="N183">
        <f>IF(NOT(ISERROR(FIND("1",Data[[#This Row],[output_number_color]]))),1,0)</f>
        <v>0</v>
      </c>
    </row>
    <row r="184" spans="1:14" x14ac:dyDescent="0.25">
      <c r="A184">
        <v>182</v>
      </c>
      <c r="B184" t="s">
        <v>0</v>
      </c>
      <c r="C184">
        <v>405</v>
      </c>
      <c r="D184">
        <v>2536</v>
      </c>
      <c r="E184">
        <v>1172</v>
      </c>
      <c r="F184">
        <v>556</v>
      </c>
      <c r="G184">
        <v>1</v>
      </c>
      <c r="H184" s="6"/>
      <c r="I184" t="s">
        <v>19</v>
      </c>
      <c r="J184" t="s">
        <v>17</v>
      </c>
      <c r="K184" t="s">
        <v>51</v>
      </c>
      <c r="L184">
        <v>1</v>
      </c>
      <c r="M184">
        <v>2</v>
      </c>
      <c r="N184">
        <f>IF(NOT(ISERROR(FIND("1",Data[[#This Row],[output_number_color]]))),1,0)</f>
        <v>0</v>
      </c>
    </row>
    <row r="185" spans="1:14" x14ac:dyDescent="0.25">
      <c r="A185">
        <v>183</v>
      </c>
      <c r="B185" t="s">
        <v>0</v>
      </c>
      <c r="C185">
        <v>405</v>
      </c>
      <c r="D185">
        <v>2525</v>
      </c>
      <c r="E185">
        <v>1250</v>
      </c>
      <c r="F185">
        <v>560</v>
      </c>
      <c r="G185">
        <v>1</v>
      </c>
      <c r="H185" s="6"/>
      <c r="I185" t="s">
        <v>19</v>
      </c>
      <c r="J185" t="s">
        <v>17</v>
      </c>
      <c r="K185" t="s">
        <v>51</v>
      </c>
      <c r="L185">
        <v>1</v>
      </c>
      <c r="M185">
        <v>2</v>
      </c>
      <c r="N185">
        <f>IF(NOT(ISERROR(FIND("1",Data[[#This Row],[output_number_color]]))),1,0)</f>
        <v>0</v>
      </c>
    </row>
    <row r="186" spans="1:14" x14ac:dyDescent="0.25">
      <c r="A186">
        <v>184</v>
      </c>
      <c r="B186" t="s">
        <v>0</v>
      </c>
      <c r="C186">
        <v>405</v>
      </c>
      <c r="D186">
        <v>2692</v>
      </c>
      <c r="E186">
        <v>1304</v>
      </c>
      <c r="F186">
        <v>621</v>
      </c>
      <c r="G186">
        <v>1</v>
      </c>
      <c r="H186" s="6"/>
      <c r="I186" t="s">
        <v>19</v>
      </c>
      <c r="J186" t="s">
        <v>17</v>
      </c>
      <c r="K186" t="s">
        <v>51</v>
      </c>
      <c r="L186">
        <v>1</v>
      </c>
      <c r="M186">
        <v>2</v>
      </c>
      <c r="N186">
        <f>IF(NOT(ISERROR(FIND("1",Data[[#This Row],[output_number_color]]))),1,0)</f>
        <v>0</v>
      </c>
    </row>
    <row r="187" spans="1:14" x14ac:dyDescent="0.25">
      <c r="A187">
        <v>185</v>
      </c>
      <c r="B187" t="s">
        <v>0</v>
      </c>
      <c r="C187">
        <v>405</v>
      </c>
      <c r="D187">
        <v>2619</v>
      </c>
      <c r="E187">
        <v>1389</v>
      </c>
      <c r="F187">
        <v>747</v>
      </c>
      <c r="G187">
        <v>1</v>
      </c>
      <c r="H187" s="6"/>
      <c r="I187" t="s">
        <v>19</v>
      </c>
      <c r="J187" t="s">
        <v>17</v>
      </c>
      <c r="K187" t="s">
        <v>51</v>
      </c>
      <c r="L187">
        <v>1</v>
      </c>
      <c r="M187">
        <v>2</v>
      </c>
      <c r="N187">
        <f>IF(NOT(ISERROR(FIND("1",Data[[#This Row],[output_number_color]]))),1,0)</f>
        <v>0</v>
      </c>
    </row>
    <row r="188" spans="1:14" x14ac:dyDescent="0.25">
      <c r="A188">
        <v>186</v>
      </c>
      <c r="B188" t="s">
        <v>0</v>
      </c>
      <c r="C188">
        <v>405</v>
      </c>
      <c r="D188">
        <v>2932</v>
      </c>
      <c r="E188">
        <v>1263</v>
      </c>
      <c r="F188">
        <v>834</v>
      </c>
      <c r="G188">
        <v>1</v>
      </c>
      <c r="H188" s="6"/>
      <c r="I188" t="s">
        <v>19</v>
      </c>
      <c r="J188" t="s">
        <v>17</v>
      </c>
      <c r="K188" t="s">
        <v>51</v>
      </c>
      <c r="L188">
        <v>1</v>
      </c>
      <c r="M188">
        <v>2</v>
      </c>
      <c r="N188">
        <f>IF(NOT(ISERROR(FIND("1",Data[[#This Row],[output_number_color]]))),1,0)</f>
        <v>0</v>
      </c>
    </row>
    <row r="189" spans="1:14" x14ac:dyDescent="0.25">
      <c r="A189">
        <v>187</v>
      </c>
      <c r="B189" t="s">
        <v>0</v>
      </c>
      <c r="C189">
        <v>405</v>
      </c>
      <c r="D189">
        <v>2703</v>
      </c>
      <c r="E189">
        <v>1218</v>
      </c>
      <c r="F189">
        <v>633</v>
      </c>
      <c r="G189">
        <v>1</v>
      </c>
      <c r="H189" s="6"/>
      <c r="I189" t="s">
        <v>19</v>
      </c>
      <c r="J189" t="s">
        <v>17</v>
      </c>
      <c r="K189" t="s">
        <v>51</v>
      </c>
      <c r="L189">
        <v>1</v>
      </c>
      <c r="M189">
        <v>2</v>
      </c>
      <c r="N189">
        <f>IF(NOT(ISERROR(FIND("1",Data[[#This Row],[output_number_color]]))),1,0)</f>
        <v>0</v>
      </c>
    </row>
    <row r="190" spans="1:14" x14ac:dyDescent="0.25">
      <c r="A190">
        <v>188</v>
      </c>
      <c r="B190" t="s">
        <v>0</v>
      </c>
      <c r="C190">
        <v>405</v>
      </c>
      <c r="D190">
        <v>2325</v>
      </c>
      <c r="E190">
        <v>1135</v>
      </c>
      <c r="F190">
        <v>580</v>
      </c>
      <c r="G190">
        <v>1</v>
      </c>
      <c r="H190" s="6"/>
      <c r="I190" t="s">
        <v>19</v>
      </c>
      <c r="J190" t="s">
        <v>17</v>
      </c>
      <c r="K190" t="s">
        <v>51</v>
      </c>
      <c r="L190">
        <v>1</v>
      </c>
      <c r="M190">
        <v>2</v>
      </c>
      <c r="N190">
        <f>IF(NOT(ISERROR(FIND("1",Data[[#This Row],[output_number_color]]))),1,0)</f>
        <v>0</v>
      </c>
    </row>
    <row r="191" spans="1:14" x14ac:dyDescent="0.25">
      <c r="A191">
        <v>189</v>
      </c>
      <c r="B191" t="s">
        <v>0</v>
      </c>
      <c r="C191">
        <v>405</v>
      </c>
      <c r="D191">
        <v>2568</v>
      </c>
      <c r="E191">
        <v>1127</v>
      </c>
      <c r="F191">
        <v>559</v>
      </c>
      <c r="G191">
        <v>1</v>
      </c>
      <c r="H191" s="6"/>
      <c r="I191" t="s">
        <v>19</v>
      </c>
      <c r="J191" t="s">
        <v>17</v>
      </c>
      <c r="K191" t="s">
        <v>51</v>
      </c>
      <c r="L191">
        <v>1</v>
      </c>
      <c r="M191">
        <v>2</v>
      </c>
      <c r="N191">
        <f>IF(NOT(ISERROR(FIND("1",Data[[#This Row],[output_number_color]]))),1,0)</f>
        <v>0</v>
      </c>
    </row>
    <row r="192" spans="1:14" x14ac:dyDescent="0.25">
      <c r="A192">
        <v>190</v>
      </c>
      <c r="B192" t="s">
        <v>0</v>
      </c>
      <c r="C192">
        <v>405</v>
      </c>
      <c r="D192">
        <v>2620</v>
      </c>
      <c r="E192">
        <v>1179</v>
      </c>
      <c r="F192">
        <v>728</v>
      </c>
      <c r="G192">
        <v>1</v>
      </c>
      <c r="H192" s="6"/>
      <c r="I192" t="s">
        <v>19</v>
      </c>
      <c r="J192" t="s">
        <v>17</v>
      </c>
      <c r="K192" t="s">
        <v>51</v>
      </c>
      <c r="L192">
        <v>1</v>
      </c>
      <c r="M192">
        <v>2</v>
      </c>
      <c r="N192">
        <f>IF(NOT(ISERROR(FIND("1",Data[[#This Row],[output_number_color]]))),1,0)</f>
        <v>0</v>
      </c>
    </row>
    <row r="193" spans="1:14" x14ac:dyDescent="0.25">
      <c r="A193">
        <v>191</v>
      </c>
      <c r="B193" t="s">
        <v>0</v>
      </c>
      <c r="C193">
        <v>405</v>
      </c>
      <c r="D193">
        <v>2685</v>
      </c>
      <c r="E193">
        <v>1286</v>
      </c>
      <c r="F193">
        <v>602</v>
      </c>
      <c r="G193">
        <v>1</v>
      </c>
      <c r="H193" s="6"/>
      <c r="I193" t="s">
        <v>19</v>
      </c>
      <c r="J193" t="s">
        <v>17</v>
      </c>
      <c r="K193" t="s">
        <v>51</v>
      </c>
      <c r="L193">
        <v>1</v>
      </c>
      <c r="M193">
        <v>2</v>
      </c>
      <c r="N193">
        <f>IF(NOT(ISERROR(FIND("1",Data[[#This Row],[output_number_color]]))),1,0)</f>
        <v>0</v>
      </c>
    </row>
    <row r="194" spans="1:14" x14ac:dyDescent="0.25">
      <c r="A194">
        <v>192</v>
      </c>
      <c r="B194" t="s">
        <v>0</v>
      </c>
      <c r="C194">
        <v>405</v>
      </c>
      <c r="D194">
        <v>2758</v>
      </c>
      <c r="E194">
        <v>1423</v>
      </c>
      <c r="F194">
        <v>672</v>
      </c>
      <c r="G194">
        <v>1</v>
      </c>
      <c r="H194" s="6"/>
      <c r="I194" t="s">
        <v>19</v>
      </c>
      <c r="J194" t="s">
        <v>17</v>
      </c>
      <c r="K194" t="s">
        <v>51</v>
      </c>
      <c r="L194">
        <v>1</v>
      </c>
      <c r="M194">
        <v>2</v>
      </c>
      <c r="N194">
        <f>IF(NOT(ISERROR(FIND("1",Data[[#This Row],[output_number_color]]))),1,0)</f>
        <v>0</v>
      </c>
    </row>
    <row r="195" spans="1:14" x14ac:dyDescent="0.25">
      <c r="A195">
        <v>193</v>
      </c>
      <c r="B195" t="s">
        <v>0</v>
      </c>
      <c r="C195">
        <v>405</v>
      </c>
      <c r="D195">
        <v>2536</v>
      </c>
      <c r="E195">
        <v>1207</v>
      </c>
      <c r="F195">
        <v>634</v>
      </c>
      <c r="G195">
        <v>1</v>
      </c>
      <c r="H195" s="6"/>
      <c r="I195" t="s">
        <v>19</v>
      </c>
      <c r="J195" t="s">
        <v>17</v>
      </c>
      <c r="K195" t="s">
        <v>51</v>
      </c>
      <c r="L195">
        <v>1</v>
      </c>
      <c r="M195">
        <v>2</v>
      </c>
      <c r="N195">
        <f>IF(NOT(ISERROR(FIND("1",Data[[#This Row],[output_number_color]]))),1,0)</f>
        <v>0</v>
      </c>
    </row>
    <row r="196" spans="1:14" x14ac:dyDescent="0.25">
      <c r="A196">
        <v>194</v>
      </c>
      <c r="B196" t="s">
        <v>0</v>
      </c>
      <c r="C196">
        <v>405</v>
      </c>
      <c r="D196">
        <v>2515</v>
      </c>
      <c r="E196">
        <v>1162</v>
      </c>
      <c r="F196">
        <v>711</v>
      </c>
      <c r="G196">
        <v>1</v>
      </c>
      <c r="H196" s="6"/>
      <c r="I196" t="s">
        <v>19</v>
      </c>
      <c r="J196" t="s">
        <v>17</v>
      </c>
      <c r="K196" t="s">
        <v>51</v>
      </c>
      <c r="L196">
        <v>1</v>
      </c>
      <c r="M196">
        <v>2</v>
      </c>
      <c r="N196">
        <f>IF(NOT(ISERROR(FIND("1",Data[[#This Row],[output_number_color]]))),1,0)</f>
        <v>0</v>
      </c>
    </row>
    <row r="197" spans="1:14" x14ac:dyDescent="0.25">
      <c r="A197">
        <v>195</v>
      </c>
      <c r="B197" t="s">
        <v>0</v>
      </c>
      <c r="C197">
        <v>405</v>
      </c>
      <c r="D197">
        <v>2609</v>
      </c>
      <c r="E197">
        <v>1221</v>
      </c>
      <c r="F197">
        <v>627</v>
      </c>
      <c r="G197">
        <v>1</v>
      </c>
      <c r="H197" s="6"/>
      <c r="I197" t="s">
        <v>19</v>
      </c>
      <c r="J197" t="s">
        <v>17</v>
      </c>
      <c r="K197" t="s">
        <v>51</v>
      </c>
      <c r="L197">
        <v>1</v>
      </c>
      <c r="M197">
        <v>2</v>
      </c>
      <c r="N197">
        <f>IF(NOT(ISERROR(FIND("1",Data[[#This Row],[output_number_color]]))),1,0)</f>
        <v>0</v>
      </c>
    </row>
    <row r="198" spans="1:14" x14ac:dyDescent="0.25">
      <c r="A198">
        <v>196</v>
      </c>
      <c r="B198" t="s">
        <v>0</v>
      </c>
      <c r="C198">
        <v>405</v>
      </c>
      <c r="D198">
        <v>1982</v>
      </c>
      <c r="E198">
        <v>1148</v>
      </c>
      <c r="F198">
        <v>576</v>
      </c>
      <c r="G198">
        <v>1</v>
      </c>
      <c r="H198" s="6"/>
      <c r="I198" t="s">
        <v>19</v>
      </c>
      <c r="J198" t="s">
        <v>17</v>
      </c>
      <c r="K198" t="s">
        <v>51</v>
      </c>
      <c r="L198">
        <v>1</v>
      </c>
      <c r="M198">
        <v>2</v>
      </c>
      <c r="N198">
        <f>IF(NOT(ISERROR(FIND("1",Data[[#This Row],[output_number_color]]))),1,0)</f>
        <v>0</v>
      </c>
    </row>
    <row r="199" spans="1:14" x14ac:dyDescent="0.25">
      <c r="A199">
        <v>197</v>
      </c>
      <c r="B199" t="s">
        <v>0</v>
      </c>
      <c r="C199">
        <v>405</v>
      </c>
      <c r="D199">
        <v>2310</v>
      </c>
      <c r="E199">
        <v>1037</v>
      </c>
      <c r="F199">
        <v>596</v>
      </c>
      <c r="G199">
        <v>1</v>
      </c>
      <c r="H199" s="6"/>
      <c r="I199" t="s">
        <v>19</v>
      </c>
      <c r="J199" t="s">
        <v>17</v>
      </c>
      <c r="K199" t="s">
        <v>51</v>
      </c>
      <c r="L199">
        <v>1</v>
      </c>
      <c r="M199">
        <v>2</v>
      </c>
      <c r="N199">
        <f>IF(NOT(ISERROR(FIND("1",Data[[#This Row],[output_number_color]]))),1,0)</f>
        <v>0</v>
      </c>
    </row>
    <row r="200" spans="1:14" x14ac:dyDescent="0.25">
      <c r="A200">
        <v>198</v>
      </c>
      <c r="B200" t="s">
        <v>0</v>
      </c>
      <c r="C200">
        <v>405</v>
      </c>
      <c r="D200">
        <v>2309</v>
      </c>
      <c r="E200">
        <v>954</v>
      </c>
      <c r="F200">
        <v>561</v>
      </c>
      <c r="G200">
        <v>1</v>
      </c>
      <c r="H200" s="6"/>
      <c r="I200" t="s">
        <v>19</v>
      </c>
      <c r="J200" t="s">
        <v>17</v>
      </c>
      <c r="K200" t="s">
        <v>51</v>
      </c>
      <c r="L200">
        <v>1</v>
      </c>
      <c r="M200">
        <v>2</v>
      </c>
      <c r="N200">
        <f>IF(NOT(ISERROR(FIND("1",Data[[#This Row],[output_number_color]]))),1,0)</f>
        <v>0</v>
      </c>
    </row>
    <row r="201" spans="1:14" x14ac:dyDescent="0.25">
      <c r="A201">
        <v>199</v>
      </c>
      <c r="B201" t="s">
        <v>0</v>
      </c>
      <c r="C201">
        <v>405</v>
      </c>
      <c r="D201">
        <v>2887</v>
      </c>
      <c r="E201">
        <v>1351</v>
      </c>
      <c r="F201">
        <v>748</v>
      </c>
      <c r="G201">
        <v>1</v>
      </c>
      <c r="H201" s="6"/>
      <c r="I201" t="s">
        <v>19</v>
      </c>
      <c r="J201" t="s">
        <v>17</v>
      </c>
      <c r="K201" t="s">
        <v>51</v>
      </c>
      <c r="L201">
        <v>1</v>
      </c>
      <c r="M201">
        <v>2</v>
      </c>
      <c r="N201">
        <f>IF(NOT(ISERROR(FIND("1",Data[[#This Row],[output_number_color]]))),1,0)</f>
        <v>0</v>
      </c>
    </row>
    <row r="202" spans="1:14" x14ac:dyDescent="0.25">
      <c r="A202">
        <v>200</v>
      </c>
      <c r="B202" t="s">
        <v>0</v>
      </c>
      <c r="C202">
        <v>405</v>
      </c>
      <c r="D202">
        <v>3011</v>
      </c>
      <c r="E202">
        <v>1333</v>
      </c>
      <c r="F202">
        <v>762</v>
      </c>
      <c r="G202">
        <v>1</v>
      </c>
      <c r="H202" s="6"/>
      <c r="I202" t="s">
        <v>19</v>
      </c>
      <c r="J202" t="s">
        <v>17</v>
      </c>
      <c r="K202" t="s">
        <v>51</v>
      </c>
      <c r="L202">
        <v>1</v>
      </c>
      <c r="M202">
        <v>2</v>
      </c>
      <c r="N202">
        <f>IF(NOT(ISERROR(FIND("1",Data[[#This Row],[output_number_color]]))),1,0)</f>
        <v>0</v>
      </c>
    </row>
    <row r="203" spans="1:14" x14ac:dyDescent="0.25">
      <c r="A203">
        <v>201</v>
      </c>
      <c r="B203" t="s">
        <v>0</v>
      </c>
      <c r="C203">
        <v>405</v>
      </c>
      <c r="D203">
        <v>2430</v>
      </c>
      <c r="E203">
        <v>1050</v>
      </c>
      <c r="F203">
        <v>612</v>
      </c>
      <c r="G203">
        <v>1</v>
      </c>
      <c r="H203" s="6"/>
      <c r="I203" t="s">
        <v>19</v>
      </c>
      <c r="J203" t="s">
        <v>17</v>
      </c>
      <c r="K203" t="s">
        <v>51</v>
      </c>
      <c r="L203">
        <v>1</v>
      </c>
      <c r="M203">
        <v>2</v>
      </c>
      <c r="N203">
        <f>IF(NOT(ISERROR(FIND("1",Data[[#This Row],[output_number_color]]))),1,0)</f>
        <v>0</v>
      </c>
    </row>
    <row r="204" spans="1:14" x14ac:dyDescent="0.25">
      <c r="A204">
        <v>202</v>
      </c>
      <c r="B204" t="s">
        <v>0</v>
      </c>
      <c r="C204">
        <v>405</v>
      </c>
      <c r="D204">
        <v>1986</v>
      </c>
      <c r="E204">
        <v>910</v>
      </c>
      <c r="F204">
        <v>465</v>
      </c>
      <c r="G204">
        <v>1</v>
      </c>
      <c r="H204" s="6"/>
      <c r="I204" t="s">
        <v>19</v>
      </c>
      <c r="J204" t="s">
        <v>17</v>
      </c>
      <c r="K204" t="s">
        <v>51</v>
      </c>
      <c r="L204">
        <v>1</v>
      </c>
      <c r="M204">
        <v>2</v>
      </c>
      <c r="N204">
        <f>IF(NOT(ISERROR(FIND("1",Data[[#This Row],[output_number_color]]))),1,0)</f>
        <v>0</v>
      </c>
    </row>
    <row r="205" spans="1:14" x14ac:dyDescent="0.25">
      <c r="A205">
        <v>203</v>
      </c>
      <c r="B205" t="s">
        <v>0</v>
      </c>
      <c r="C205">
        <v>405</v>
      </c>
      <c r="D205">
        <v>2302</v>
      </c>
      <c r="E205">
        <v>1138</v>
      </c>
      <c r="F205">
        <v>576</v>
      </c>
      <c r="G205">
        <v>1</v>
      </c>
      <c r="H205" s="6"/>
      <c r="I205" t="s">
        <v>19</v>
      </c>
      <c r="J205" t="s">
        <v>17</v>
      </c>
      <c r="K205" t="s">
        <v>51</v>
      </c>
      <c r="L205">
        <v>1</v>
      </c>
      <c r="M205">
        <v>2</v>
      </c>
      <c r="N205">
        <f>IF(NOT(ISERROR(FIND("1",Data[[#This Row],[output_number_color]]))),1,0)</f>
        <v>0</v>
      </c>
    </row>
    <row r="206" spans="1:14" x14ac:dyDescent="0.25">
      <c r="A206">
        <v>204</v>
      </c>
      <c r="B206" t="s">
        <v>0</v>
      </c>
      <c r="C206">
        <v>405</v>
      </c>
      <c r="D206">
        <v>1919</v>
      </c>
      <c r="E206">
        <v>1016</v>
      </c>
      <c r="F206">
        <v>557</v>
      </c>
      <c r="G206">
        <v>1</v>
      </c>
      <c r="H206" s="6"/>
      <c r="I206" t="s">
        <v>19</v>
      </c>
      <c r="J206" t="s">
        <v>17</v>
      </c>
      <c r="K206" t="s">
        <v>51</v>
      </c>
      <c r="L206">
        <v>1</v>
      </c>
      <c r="M206">
        <v>2</v>
      </c>
      <c r="N206">
        <f>IF(NOT(ISERROR(FIND("1",Data[[#This Row],[output_number_color]]))),1,0)</f>
        <v>0</v>
      </c>
    </row>
    <row r="207" spans="1:14" x14ac:dyDescent="0.25">
      <c r="A207">
        <v>205</v>
      </c>
      <c r="B207" t="s">
        <v>0</v>
      </c>
      <c r="C207">
        <v>405</v>
      </c>
      <c r="D207">
        <v>2428</v>
      </c>
      <c r="E207">
        <v>1291</v>
      </c>
      <c r="F207">
        <v>672</v>
      </c>
      <c r="G207">
        <v>1</v>
      </c>
      <c r="H207" s="6"/>
      <c r="I207" t="s">
        <v>19</v>
      </c>
      <c r="J207" t="s">
        <v>17</v>
      </c>
      <c r="K207" t="s">
        <v>51</v>
      </c>
      <c r="L207">
        <v>1</v>
      </c>
      <c r="M207">
        <v>2</v>
      </c>
      <c r="N207">
        <f>IF(NOT(ISERROR(FIND("1",Data[[#This Row],[output_number_color]]))),1,0)</f>
        <v>0</v>
      </c>
    </row>
    <row r="208" spans="1:14" x14ac:dyDescent="0.25">
      <c r="A208">
        <v>206</v>
      </c>
      <c r="B208" t="s">
        <v>0</v>
      </c>
      <c r="C208">
        <v>405</v>
      </c>
      <c r="D208">
        <v>2463</v>
      </c>
      <c r="E208">
        <v>1152</v>
      </c>
      <c r="F208">
        <v>612</v>
      </c>
      <c r="G208">
        <v>1</v>
      </c>
      <c r="H208" s="6"/>
      <c r="I208" t="s">
        <v>19</v>
      </c>
      <c r="J208" t="s">
        <v>17</v>
      </c>
      <c r="K208" t="s">
        <v>51</v>
      </c>
      <c r="L208">
        <v>1</v>
      </c>
      <c r="M208">
        <v>2</v>
      </c>
      <c r="N208">
        <f>IF(NOT(ISERROR(FIND("1",Data[[#This Row],[output_number_color]]))),1,0)</f>
        <v>0</v>
      </c>
    </row>
    <row r="209" spans="1:14" x14ac:dyDescent="0.25">
      <c r="A209">
        <v>207</v>
      </c>
      <c r="B209" t="s">
        <v>0</v>
      </c>
      <c r="C209">
        <v>405</v>
      </c>
      <c r="D209">
        <v>2661</v>
      </c>
      <c r="E209">
        <v>1155</v>
      </c>
      <c r="F209">
        <v>617</v>
      </c>
      <c r="G209">
        <v>1</v>
      </c>
      <c r="H209" s="6"/>
      <c r="I209" t="s">
        <v>19</v>
      </c>
      <c r="J209" t="s">
        <v>17</v>
      </c>
      <c r="K209" t="s">
        <v>51</v>
      </c>
      <c r="L209">
        <v>1</v>
      </c>
      <c r="M209">
        <v>2</v>
      </c>
      <c r="N209">
        <f>IF(NOT(ISERROR(FIND("1",Data[[#This Row],[output_number_color]]))),1,0)</f>
        <v>0</v>
      </c>
    </row>
    <row r="210" spans="1:14" x14ac:dyDescent="0.25">
      <c r="A210">
        <v>208</v>
      </c>
      <c r="B210" t="s">
        <v>0</v>
      </c>
      <c r="C210">
        <v>405</v>
      </c>
      <c r="D210">
        <v>2643</v>
      </c>
      <c r="E210">
        <v>1239</v>
      </c>
      <c r="F210">
        <v>620</v>
      </c>
      <c r="G210">
        <v>1</v>
      </c>
      <c r="H210" s="6"/>
      <c r="I210" t="s">
        <v>19</v>
      </c>
      <c r="J210" t="s">
        <v>17</v>
      </c>
      <c r="K210" t="s">
        <v>51</v>
      </c>
      <c r="L210">
        <v>1</v>
      </c>
      <c r="M210">
        <v>2</v>
      </c>
      <c r="N210">
        <f>IF(NOT(ISERROR(FIND("1",Data[[#This Row],[output_number_color]]))),1,0)</f>
        <v>0</v>
      </c>
    </row>
    <row r="211" spans="1:14" x14ac:dyDescent="0.25">
      <c r="A211">
        <v>209</v>
      </c>
      <c r="B211" t="s">
        <v>0</v>
      </c>
      <c r="C211">
        <v>405</v>
      </c>
      <c r="D211">
        <v>1800</v>
      </c>
      <c r="E211">
        <v>841</v>
      </c>
      <c r="F211">
        <v>536</v>
      </c>
      <c r="G211">
        <v>1</v>
      </c>
      <c r="H211" s="6"/>
      <c r="I211" t="s">
        <v>19</v>
      </c>
      <c r="J211" t="s">
        <v>17</v>
      </c>
      <c r="K211" t="s">
        <v>51</v>
      </c>
      <c r="L211">
        <v>1</v>
      </c>
      <c r="M211">
        <v>2</v>
      </c>
      <c r="N211">
        <f>IF(NOT(ISERROR(FIND("1",Data[[#This Row],[output_number_color]]))),1,0)</f>
        <v>0</v>
      </c>
    </row>
    <row r="212" spans="1:14" x14ac:dyDescent="0.25">
      <c r="A212">
        <v>210</v>
      </c>
      <c r="B212" t="s">
        <v>0</v>
      </c>
      <c r="C212">
        <v>405</v>
      </c>
      <c r="D212">
        <v>1787</v>
      </c>
      <c r="E212">
        <v>868</v>
      </c>
      <c r="F212">
        <v>528</v>
      </c>
      <c r="G212">
        <v>1</v>
      </c>
      <c r="H212" s="6"/>
      <c r="I212" t="s">
        <v>19</v>
      </c>
      <c r="J212" t="s">
        <v>17</v>
      </c>
      <c r="K212" t="s">
        <v>51</v>
      </c>
      <c r="L212">
        <v>1</v>
      </c>
      <c r="M212">
        <v>2</v>
      </c>
      <c r="N212">
        <f>IF(NOT(ISERROR(FIND("1",Data[[#This Row],[output_number_color]]))),1,0)</f>
        <v>0</v>
      </c>
    </row>
    <row r="213" spans="1:14" x14ac:dyDescent="0.25">
      <c r="A213">
        <v>211</v>
      </c>
      <c r="B213" t="s">
        <v>0</v>
      </c>
      <c r="C213">
        <v>405</v>
      </c>
      <c r="D213">
        <v>2219</v>
      </c>
      <c r="E213">
        <v>1074</v>
      </c>
      <c r="F213">
        <v>519</v>
      </c>
      <c r="G213">
        <v>1</v>
      </c>
      <c r="H213" s="6"/>
      <c r="I213" t="s">
        <v>19</v>
      </c>
      <c r="J213" t="s">
        <v>17</v>
      </c>
      <c r="K213" t="s">
        <v>51</v>
      </c>
      <c r="L213">
        <v>1</v>
      </c>
      <c r="M213">
        <v>2</v>
      </c>
      <c r="N213">
        <f>IF(NOT(ISERROR(FIND("1",Data[[#This Row],[output_number_color]]))),1,0)</f>
        <v>0</v>
      </c>
    </row>
    <row r="214" spans="1:14" x14ac:dyDescent="0.25">
      <c r="A214">
        <v>212</v>
      </c>
      <c r="B214" t="s">
        <v>0</v>
      </c>
      <c r="C214">
        <v>405</v>
      </c>
      <c r="D214">
        <v>1611</v>
      </c>
      <c r="E214">
        <v>730</v>
      </c>
      <c r="F214">
        <v>265</v>
      </c>
      <c r="G214">
        <v>1</v>
      </c>
      <c r="H214" s="6">
        <v>25.170611925016615</v>
      </c>
      <c r="I214" t="s">
        <v>19</v>
      </c>
      <c r="J214" t="s">
        <v>17</v>
      </c>
      <c r="K214" t="s">
        <v>51</v>
      </c>
      <c r="L214">
        <v>1</v>
      </c>
      <c r="M214">
        <v>2</v>
      </c>
      <c r="N214">
        <f>IF(NOT(ISERROR(FIND("1",Data[[#This Row],[output_number_color]]))),1,0)</f>
        <v>0</v>
      </c>
    </row>
    <row r="215" spans="1:14" x14ac:dyDescent="0.25">
      <c r="A215">
        <v>213</v>
      </c>
      <c r="B215" t="s">
        <v>0</v>
      </c>
      <c r="C215">
        <v>405</v>
      </c>
      <c r="D215">
        <v>1656</v>
      </c>
      <c r="E215">
        <v>687</v>
      </c>
      <c r="F215">
        <v>259</v>
      </c>
      <c r="G215">
        <v>1</v>
      </c>
      <c r="H215" s="6">
        <v>25.586646517576096</v>
      </c>
      <c r="I215" t="s">
        <v>19</v>
      </c>
      <c r="J215" t="s">
        <v>17</v>
      </c>
      <c r="K215" t="s">
        <v>51</v>
      </c>
      <c r="L215">
        <v>1</v>
      </c>
      <c r="M215">
        <v>2</v>
      </c>
      <c r="N215">
        <f>IF(NOT(ISERROR(FIND("1",Data[[#This Row],[output_number_color]]))),1,0)</f>
        <v>0</v>
      </c>
    </row>
    <row r="216" spans="1:14" x14ac:dyDescent="0.25">
      <c r="A216">
        <v>214</v>
      </c>
      <c r="B216" t="s">
        <v>0</v>
      </c>
      <c r="C216">
        <v>405</v>
      </c>
      <c r="D216">
        <v>1732</v>
      </c>
      <c r="E216">
        <v>791</v>
      </c>
      <c r="F216">
        <v>262</v>
      </c>
      <c r="G216">
        <v>1</v>
      </c>
      <c r="H216" s="6">
        <v>25.748706668113751</v>
      </c>
      <c r="I216" t="s">
        <v>19</v>
      </c>
      <c r="J216" t="s">
        <v>17</v>
      </c>
      <c r="K216" t="s">
        <v>51</v>
      </c>
      <c r="L216">
        <v>1</v>
      </c>
      <c r="M216">
        <v>2</v>
      </c>
      <c r="N216">
        <f>IF(NOT(ISERROR(FIND("1",Data[[#This Row],[output_number_color]]))),1,0)</f>
        <v>0</v>
      </c>
    </row>
    <row r="217" spans="1:14" x14ac:dyDescent="0.25">
      <c r="A217">
        <v>215</v>
      </c>
      <c r="B217" t="s">
        <v>0</v>
      </c>
      <c r="C217">
        <v>405</v>
      </c>
      <c r="D217">
        <v>1672</v>
      </c>
      <c r="E217">
        <v>783</v>
      </c>
      <c r="F217">
        <v>274</v>
      </c>
      <c r="G217">
        <v>1</v>
      </c>
      <c r="H217" s="6">
        <v>25.748641144090424</v>
      </c>
      <c r="I217" t="s">
        <v>19</v>
      </c>
      <c r="J217" t="s">
        <v>17</v>
      </c>
      <c r="K217" t="s">
        <v>51</v>
      </c>
      <c r="L217">
        <v>1</v>
      </c>
      <c r="M217">
        <v>2</v>
      </c>
      <c r="N217">
        <f>IF(NOT(ISERROR(FIND("1",Data[[#This Row],[output_number_color]]))),1,0)</f>
        <v>0</v>
      </c>
    </row>
    <row r="218" spans="1:14" x14ac:dyDescent="0.25">
      <c r="A218">
        <v>216</v>
      </c>
      <c r="B218" t="s">
        <v>0</v>
      </c>
      <c r="C218">
        <v>405</v>
      </c>
      <c r="D218">
        <v>1858</v>
      </c>
      <c r="E218">
        <v>816</v>
      </c>
      <c r="F218">
        <v>312</v>
      </c>
      <c r="G218">
        <v>1</v>
      </c>
      <c r="H218" s="6">
        <v>26.806743430443959</v>
      </c>
      <c r="I218" t="s">
        <v>19</v>
      </c>
      <c r="J218" t="s">
        <v>17</v>
      </c>
      <c r="K218" t="s">
        <v>51</v>
      </c>
      <c r="L218">
        <v>1</v>
      </c>
      <c r="M218">
        <v>2</v>
      </c>
      <c r="N218">
        <f>IF(NOT(ISERROR(FIND("1",Data[[#This Row],[output_number_color]]))),1,0)</f>
        <v>0</v>
      </c>
    </row>
    <row r="219" spans="1:14" x14ac:dyDescent="0.25">
      <c r="A219">
        <v>217</v>
      </c>
      <c r="B219" t="s">
        <v>0</v>
      </c>
      <c r="C219">
        <v>405</v>
      </c>
      <c r="D219">
        <v>1808</v>
      </c>
      <c r="E219">
        <v>919</v>
      </c>
      <c r="F219">
        <v>303</v>
      </c>
      <c r="G219">
        <v>1</v>
      </c>
      <c r="H219" s="6"/>
      <c r="I219" t="s">
        <v>19</v>
      </c>
      <c r="J219" t="s">
        <v>17</v>
      </c>
      <c r="K219" t="s">
        <v>51</v>
      </c>
      <c r="L219">
        <v>1</v>
      </c>
      <c r="M219">
        <v>2</v>
      </c>
      <c r="N219">
        <f>IF(NOT(ISERROR(FIND("1",Data[[#This Row],[output_number_color]]))),1,0)</f>
        <v>0</v>
      </c>
    </row>
    <row r="220" spans="1:14" x14ac:dyDescent="0.25">
      <c r="A220">
        <v>218</v>
      </c>
      <c r="B220" t="s">
        <v>0</v>
      </c>
      <c r="C220">
        <v>405</v>
      </c>
      <c r="D220">
        <v>2276</v>
      </c>
      <c r="E220">
        <v>1014</v>
      </c>
      <c r="F220">
        <v>495</v>
      </c>
      <c r="G220">
        <v>1</v>
      </c>
      <c r="H220" s="6"/>
      <c r="I220" t="s">
        <v>19</v>
      </c>
      <c r="J220" t="s">
        <v>17</v>
      </c>
      <c r="K220" t="s">
        <v>51</v>
      </c>
      <c r="L220">
        <v>1</v>
      </c>
      <c r="M220">
        <v>2</v>
      </c>
      <c r="N220">
        <f>IF(NOT(ISERROR(FIND("1",Data[[#This Row],[output_number_color]]))),1,0)</f>
        <v>0</v>
      </c>
    </row>
    <row r="221" spans="1:14" x14ac:dyDescent="0.25">
      <c r="A221">
        <v>219</v>
      </c>
      <c r="B221" t="s">
        <v>0</v>
      </c>
      <c r="C221">
        <v>405</v>
      </c>
      <c r="D221">
        <v>2299</v>
      </c>
      <c r="E221">
        <v>1092</v>
      </c>
      <c r="F221">
        <v>519</v>
      </c>
      <c r="G221">
        <v>1</v>
      </c>
      <c r="H221" s="6"/>
      <c r="I221" t="s">
        <v>19</v>
      </c>
      <c r="J221" t="s">
        <v>17</v>
      </c>
      <c r="K221" t="s">
        <v>51</v>
      </c>
      <c r="L221">
        <v>1</v>
      </c>
      <c r="M221">
        <v>2</v>
      </c>
      <c r="N221">
        <f>IF(NOT(ISERROR(FIND("1",Data[[#This Row],[output_number_color]]))),1,0)</f>
        <v>0</v>
      </c>
    </row>
    <row r="222" spans="1:14" x14ac:dyDescent="0.25">
      <c r="A222">
        <v>220</v>
      </c>
      <c r="B222" t="s">
        <v>0</v>
      </c>
      <c r="C222">
        <v>405</v>
      </c>
      <c r="D222">
        <v>2330</v>
      </c>
      <c r="E222">
        <v>1035</v>
      </c>
      <c r="F222">
        <v>535</v>
      </c>
      <c r="G222">
        <v>1</v>
      </c>
      <c r="H222" s="6"/>
      <c r="I222" t="s">
        <v>19</v>
      </c>
      <c r="J222" t="s">
        <v>17</v>
      </c>
      <c r="K222" t="s">
        <v>51</v>
      </c>
      <c r="L222">
        <v>1</v>
      </c>
      <c r="M222">
        <v>2</v>
      </c>
      <c r="N222">
        <f>IF(NOT(ISERROR(FIND("1",Data[[#This Row],[output_number_color]]))),1,0)</f>
        <v>0</v>
      </c>
    </row>
    <row r="223" spans="1:14" x14ac:dyDescent="0.25">
      <c r="A223">
        <v>221</v>
      </c>
      <c r="B223" t="s">
        <v>0</v>
      </c>
      <c r="C223">
        <v>405</v>
      </c>
      <c r="D223">
        <v>2374</v>
      </c>
      <c r="E223">
        <v>1067</v>
      </c>
      <c r="F223">
        <v>621</v>
      </c>
      <c r="G223">
        <v>1</v>
      </c>
      <c r="H223" s="6"/>
      <c r="I223" t="s">
        <v>19</v>
      </c>
      <c r="J223" t="s">
        <v>17</v>
      </c>
      <c r="K223" t="s">
        <v>51</v>
      </c>
      <c r="L223">
        <v>1</v>
      </c>
      <c r="M223">
        <v>2</v>
      </c>
      <c r="N223">
        <f>IF(NOT(ISERROR(FIND("1",Data[[#This Row],[output_number_color]]))),1,0)</f>
        <v>0</v>
      </c>
    </row>
    <row r="224" spans="1:14" x14ac:dyDescent="0.25">
      <c r="A224">
        <v>222</v>
      </c>
      <c r="B224" t="s">
        <v>0</v>
      </c>
      <c r="C224">
        <v>405</v>
      </c>
      <c r="D224">
        <v>2315</v>
      </c>
      <c r="E224">
        <v>1009</v>
      </c>
      <c r="F224">
        <v>542</v>
      </c>
      <c r="G224">
        <v>1</v>
      </c>
      <c r="H224" s="6"/>
      <c r="I224" t="s">
        <v>19</v>
      </c>
      <c r="J224" t="s">
        <v>17</v>
      </c>
      <c r="K224" t="s">
        <v>51</v>
      </c>
      <c r="L224">
        <v>1</v>
      </c>
      <c r="M224">
        <v>2</v>
      </c>
      <c r="N224">
        <f>IF(NOT(ISERROR(FIND("1",Data[[#This Row],[output_number_color]]))),1,0)</f>
        <v>0</v>
      </c>
    </row>
    <row r="225" spans="1:14" x14ac:dyDescent="0.25">
      <c r="A225">
        <v>223</v>
      </c>
      <c r="B225" t="s">
        <v>0</v>
      </c>
      <c r="C225">
        <v>405</v>
      </c>
      <c r="D225">
        <v>2173</v>
      </c>
      <c r="E225">
        <v>957</v>
      </c>
      <c r="F225">
        <v>554</v>
      </c>
      <c r="G225">
        <v>1</v>
      </c>
      <c r="H225" s="6"/>
      <c r="I225" t="s">
        <v>19</v>
      </c>
      <c r="J225" t="s">
        <v>17</v>
      </c>
      <c r="K225" t="s">
        <v>51</v>
      </c>
      <c r="L225">
        <v>1</v>
      </c>
      <c r="M225">
        <v>2</v>
      </c>
      <c r="N225">
        <f>IF(NOT(ISERROR(FIND("1",Data[[#This Row],[output_number_color]]))),1,0)</f>
        <v>0</v>
      </c>
    </row>
    <row r="226" spans="1:14" x14ac:dyDescent="0.25">
      <c r="A226">
        <v>224</v>
      </c>
      <c r="B226" t="s">
        <v>0</v>
      </c>
      <c r="C226">
        <v>405</v>
      </c>
      <c r="D226">
        <v>1905</v>
      </c>
      <c r="E226">
        <v>862</v>
      </c>
      <c r="F226">
        <v>535</v>
      </c>
      <c r="G226">
        <v>1</v>
      </c>
      <c r="H226" s="6"/>
      <c r="I226" t="s">
        <v>19</v>
      </c>
      <c r="J226" t="s">
        <v>17</v>
      </c>
      <c r="K226" t="s">
        <v>51</v>
      </c>
      <c r="L226">
        <v>1</v>
      </c>
      <c r="M226">
        <v>2</v>
      </c>
      <c r="N226">
        <f>IF(NOT(ISERROR(FIND("1",Data[[#This Row],[output_number_color]]))),1,0)</f>
        <v>0</v>
      </c>
    </row>
    <row r="227" spans="1:14" x14ac:dyDescent="0.25">
      <c r="A227">
        <v>225</v>
      </c>
      <c r="B227" t="s">
        <v>0</v>
      </c>
      <c r="C227">
        <v>405</v>
      </c>
      <c r="D227">
        <v>2218</v>
      </c>
      <c r="E227">
        <v>1014</v>
      </c>
      <c r="F227">
        <v>581</v>
      </c>
      <c r="G227">
        <v>1</v>
      </c>
      <c r="H227" s="6"/>
      <c r="I227" t="s">
        <v>19</v>
      </c>
      <c r="J227" t="s">
        <v>17</v>
      </c>
      <c r="K227" t="s">
        <v>51</v>
      </c>
      <c r="L227">
        <v>1</v>
      </c>
      <c r="M227">
        <v>2</v>
      </c>
      <c r="N227">
        <f>IF(NOT(ISERROR(FIND("1",Data[[#This Row],[output_number_color]]))),1,0)</f>
        <v>0</v>
      </c>
    </row>
    <row r="228" spans="1:14" x14ac:dyDescent="0.25">
      <c r="A228">
        <v>226</v>
      </c>
      <c r="B228" t="s">
        <v>0</v>
      </c>
      <c r="C228">
        <v>405</v>
      </c>
      <c r="D228">
        <v>1688</v>
      </c>
      <c r="E228">
        <v>797</v>
      </c>
      <c r="F228">
        <v>502</v>
      </c>
      <c r="G228">
        <v>1</v>
      </c>
      <c r="H228" s="6"/>
      <c r="I228" t="s">
        <v>19</v>
      </c>
      <c r="J228" t="s">
        <v>17</v>
      </c>
      <c r="K228" t="s">
        <v>51</v>
      </c>
      <c r="L228">
        <v>1</v>
      </c>
      <c r="M228">
        <v>2</v>
      </c>
      <c r="N228">
        <f>IF(NOT(ISERROR(FIND("1",Data[[#This Row],[output_number_color]]))),1,0)</f>
        <v>0</v>
      </c>
    </row>
    <row r="229" spans="1:14" x14ac:dyDescent="0.25">
      <c r="A229">
        <v>227</v>
      </c>
      <c r="B229" t="s">
        <v>0</v>
      </c>
      <c r="C229">
        <v>405</v>
      </c>
      <c r="D229">
        <v>1809</v>
      </c>
      <c r="E229">
        <v>684</v>
      </c>
      <c r="F229">
        <v>343</v>
      </c>
      <c r="G229">
        <v>1</v>
      </c>
      <c r="H229" s="6">
        <v>26.690525241493813</v>
      </c>
      <c r="I229" t="s">
        <v>19</v>
      </c>
      <c r="J229" t="s">
        <v>17</v>
      </c>
      <c r="K229" t="s">
        <v>51</v>
      </c>
      <c r="L229">
        <v>1</v>
      </c>
      <c r="M229">
        <v>2</v>
      </c>
      <c r="N229">
        <f>IF(NOT(ISERROR(FIND("1",Data[[#This Row],[output_number_color]]))),1,0)</f>
        <v>0</v>
      </c>
    </row>
    <row r="230" spans="1:14" x14ac:dyDescent="0.25">
      <c r="A230">
        <v>228</v>
      </c>
      <c r="B230" t="s">
        <v>0</v>
      </c>
      <c r="C230">
        <v>405</v>
      </c>
      <c r="D230">
        <v>1617</v>
      </c>
      <c r="E230">
        <v>640</v>
      </c>
      <c r="F230">
        <v>306</v>
      </c>
      <c r="G230">
        <v>1</v>
      </c>
      <c r="H230" s="6">
        <v>26.250230686014035</v>
      </c>
      <c r="I230" t="s">
        <v>19</v>
      </c>
      <c r="J230" t="s">
        <v>17</v>
      </c>
      <c r="K230" t="s">
        <v>51</v>
      </c>
      <c r="L230">
        <v>1</v>
      </c>
      <c r="M230">
        <v>2</v>
      </c>
      <c r="N230">
        <f>IF(NOT(ISERROR(FIND("1",Data[[#This Row],[output_number_color]]))),1,0)</f>
        <v>0</v>
      </c>
    </row>
    <row r="231" spans="1:14" x14ac:dyDescent="0.25">
      <c r="A231">
        <v>229</v>
      </c>
      <c r="B231" t="s">
        <v>0</v>
      </c>
      <c r="C231">
        <v>405</v>
      </c>
      <c r="D231">
        <v>1630</v>
      </c>
      <c r="E231">
        <v>669</v>
      </c>
      <c r="F231">
        <v>291</v>
      </c>
      <c r="G231">
        <v>1</v>
      </c>
      <c r="H231" s="6">
        <v>25.998552833182959</v>
      </c>
      <c r="I231" t="s">
        <v>19</v>
      </c>
      <c r="J231" t="s">
        <v>17</v>
      </c>
      <c r="K231" t="s">
        <v>51</v>
      </c>
      <c r="L231">
        <v>1</v>
      </c>
      <c r="M231">
        <v>2</v>
      </c>
      <c r="N231">
        <f>IF(NOT(ISERROR(FIND("1",Data[[#This Row],[output_number_color]]))),1,0)</f>
        <v>0</v>
      </c>
    </row>
    <row r="232" spans="1:14" x14ac:dyDescent="0.25">
      <c r="A232">
        <v>230</v>
      </c>
      <c r="B232" t="s">
        <v>0</v>
      </c>
      <c r="C232">
        <v>405</v>
      </c>
      <c r="D232">
        <v>1898</v>
      </c>
      <c r="E232">
        <v>818</v>
      </c>
      <c r="F232">
        <v>450</v>
      </c>
      <c r="G232">
        <v>1</v>
      </c>
      <c r="H232" s="6"/>
      <c r="I232" t="s">
        <v>19</v>
      </c>
      <c r="J232" t="s">
        <v>17</v>
      </c>
      <c r="K232" t="s">
        <v>51</v>
      </c>
      <c r="L232">
        <v>1</v>
      </c>
      <c r="M232">
        <v>2</v>
      </c>
      <c r="N232">
        <f>IF(NOT(ISERROR(FIND("1",Data[[#This Row],[output_number_color]]))),1,0)</f>
        <v>0</v>
      </c>
    </row>
    <row r="233" spans="1:14" x14ac:dyDescent="0.25">
      <c r="A233">
        <v>231</v>
      </c>
      <c r="B233" t="s">
        <v>0</v>
      </c>
      <c r="C233">
        <v>405</v>
      </c>
      <c r="D233">
        <v>1828</v>
      </c>
      <c r="E233">
        <v>769</v>
      </c>
      <c r="F233">
        <v>464</v>
      </c>
      <c r="G233">
        <v>1</v>
      </c>
      <c r="H233" s="6"/>
      <c r="I233" t="s">
        <v>19</v>
      </c>
      <c r="J233" t="s">
        <v>17</v>
      </c>
      <c r="K233" t="s">
        <v>51</v>
      </c>
      <c r="L233">
        <v>1</v>
      </c>
      <c r="M233">
        <v>2</v>
      </c>
      <c r="N233">
        <f>IF(NOT(ISERROR(FIND("1",Data[[#This Row],[output_number_color]]))),1,0)</f>
        <v>0</v>
      </c>
    </row>
    <row r="234" spans="1:14" x14ac:dyDescent="0.25">
      <c r="A234">
        <v>232</v>
      </c>
      <c r="B234" t="s">
        <v>0</v>
      </c>
      <c r="C234">
        <v>405</v>
      </c>
      <c r="D234">
        <v>1882</v>
      </c>
      <c r="E234">
        <v>793</v>
      </c>
      <c r="F234">
        <v>378</v>
      </c>
      <c r="G234">
        <v>1</v>
      </c>
      <c r="H234" s="6"/>
      <c r="I234" t="s">
        <v>19</v>
      </c>
      <c r="J234" t="s">
        <v>17</v>
      </c>
      <c r="K234" t="s">
        <v>51</v>
      </c>
      <c r="L234">
        <v>1</v>
      </c>
      <c r="M234">
        <v>2</v>
      </c>
      <c r="N234">
        <f>IF(NOT(ISERROR(FIND("1",Data[[#This Row],[output_number_color]]))),1,0)</f>
        <v>0</v>
      </c>
    </row>
    <row r="235" spans="1:14" x14ac:dyDescent="0.25">
      <c r="A235">
        <v>233</v>
      </c>
      <c r="B235" t="s">
        <v>0</v>
      </c>
      <c r="C235">
        <v>405</v>
      </c>
      <c r="D235">
        <v>1819</v>
      </c>
      <c r="E235">
        <v>779</v>
      </c>
      <c r="F235">
        <v>337</v>
      </c>
      <c r="G235">
        <v>1</v>
      </c>
      <c r="H235" s="6"/>
      <c r="I235" t="s">
        <v>19</v>
      </c>
      <c r="J235" t="s">
        <v>17</v>
      </c>
      <c r="K235" t="s">
        <v>51</v>
      </c>
      <c r="L235">
        <v>1</v>
      </c>
      <c r="M235">
        <v>2</v>
      </c>
      <c r="N235">
        <f>IF(NOT(ISERROR(FIND("1",Data[[#This Row],[output_number_color]]))),1,0)</f>
        <v>0</v>
      </c>
    </row>
    <row r="236" spans="1:14" x14ac:dyDescent="0.25">
      <c r="A236">
        <v>234</v>
      </c>
      <c r="B236" t="s">
        <v>0</v>
      </c>
      <c r="C236">
        <v>405</v>
      </c>
      <c r="D236">
        <v>1672</v>
      </c>
      <c r="E236">
        <v>711</v>
      </c>
      <c r="F236">
        <v>328</v>
      </c>
      <c r="G236">
        <v>1</v>
      </c>
      <c r="H236" s="6">
        <v>26.913347060669128</v>
      </c>
      <c r="I236" t="s">
        <v>19</v>
      </c>
      <c r="J236" t="s">
        <v>17</v>
      </c>
      <c r="K236" t="s">
        <v>51</v>
      </c>
      <c r="L236">
        <v>1</v>
      </c>
      <c r="M236">
        <v>2</v>
      </c>
      <c r="N236">
        <f>IF(NOT(ISERROR(FIND("1",Data[[#This Row],[output_number_color]]))),1,0)</f>
        <v>0</v>
      </c>
    </row>
    <row r="237" spans="1:14" x14ac:dyDescent="0.25">
      <c r="A237">
        <v>235</v>
      </c>
      <c r="B237" t="s">
        <v>0</v>
      </c>
      <c r="C237">
        <v>405</v>
      </c>
      <c r="D237">
        <v>1911</v>
      </c>
      <c r="E237">
        <v>731</v>
      </c>
      <c r="F237">
        <v>376</v>
      </c>
      <c r="G237">
        <v>1</v>
      </c>
      <c r="H237" s="6"/>
      <c r="I237" t="s">
        <v>19</v>
      </c>
      <c r="J237" t="s">
        <v>17</v>
      </c>
      <c r="K237" t="s">
        <v>51</v>
      </c>
      <c r="L237">
        <v>1</v>
      </c>
      <c r="M237">
        <v>2</v>
      </c>
      <c r="N237">
        <f>IF(NOT(ISERROR(FIND("1",Data[[#This Row],[output_number_color]]))),1,0)</f>
        <v>0</v>
      </c>
    </row>
    <row r="238" spans="1:14" x14ac:dyDescent="0.25">
      <c r="A238">
        <v>236</v>
      </c>
      <c r="B238" t="s">
        <v>0</v>
      </c>
      <c r="C238">
        <v>405</v>
      </c>
      <c r="D238">
        <v>1727</v>
      </c>
      <c r="E238">
        <v>712</v>
      </c>
      <c r="F238">
        <v>332</v>
      </c>
      <c r="G238">
        <v>1</v>
      </c>
      <c r="H238" s="6"/>
      <c r="I238" t="s">
        <v>19</v>
      </c>
      <c r="J238" t="s">
        <v>17</v>
      </c>
      <c r="K238" t="s">
        <v>51</v>
      </c>
      <c r="L238">
        <v>1</v>
      </c>
      <c r="M238">
        <v>2</v>
      </c>
      <c r="N238">
        <f>IF(NOT(ISERROR(FIND("1",Data[[#This Row],[output_number_color]]))),1,0)</f>
        <v>0</v>
      </c>
    </row>
    <row r="239" spans="1:14" x14ac:dyDescent="0.25">
      <c r="A239">
        <v>237</v>
      </c>
      <c r="B239" t="s">
        <v>0</v>
      </c>
      <c r="C239">
        <v>405</v>
      </c>
      <c r="D239">
        <v>1760</v>
      </c>
      <c r="E239">
        <v>657</v>
      </c>
      <c r="F239">
        <v>341</v>
      </c>
      <c r="G239">
        <v>1</v>
      </c>
      <c r="H239" s="6"/>
      <c r="I239" t="s">
        <v>19</v>
      </c>
      <c r="J239" t="s">
        <v>17</v>
      </c>
      <c r="K239" t="s">
        <v>51</v>
      </c>
      <c r="L239">
        <v>1</v>
      </c>
      <c r="M239">
        <v>2</v>
      </c>
      <c r="N239">
        <f>IF(NOT(ISERROR(FIND("1",Data[[#This Row],[output_number_color]]))),1,0)</f>
        <v>0</v>
      </c>
    </row>
    <row r="240" spans="1:14" x14ac:dyDescent="0.25">
      <c r="A240">
        <v>238</v>
      </c>
      <c r="B240" t="s">
        <v>0</v>
      </c>
      <c r="C240">
        <v>405</v>
      </c>
      <c r="D240">
        <v>2143</v>
      </c>
      <c r="E240">
        <v>961</v>
      </c>
      <c r="F240">
        <v>504</v>
      </c>
      <c r="G240">
        <v>1</v>
      </c>
      <c r="H240" s="6"/>
      <c r="I240" t="s">
        <v>19</v>
      </c>
      <c r="J240" t="s">
        <v>17</v>
      </c>
      <c r="K240" t="s">
        <v>51</v>
      </c>
      <c r="L240">
        <v>1</v>
      </c>
      <c r="M240">
        <v>2</v>
      </c>
      <c r="N240">
        <f>IF(NOT(ISERROR(FIND("1",Data[[#This Row],[output_number_color]]))),1,0)</f>
        <v>0</v>
      </c>
    </row>
    <row r="241" spans="1:14" x14ac:dyDescent="0.25">
      <c r="A241">
        <v>239</v>
      </c>
      <c r="B241" t="s">
        <v>0</v>
      </c>
      <c r="C241">
        <v>405</v>
      </c>
      <c r="D241">
        <v>1813</v>
      </c>
      <c r="E241">
        <v>805</v>
      </c>
      <c r="F241">
        <v>408</v>
      </c>
      <c r="G241">
        <v>1</v>
      </c>
      <c r="H241" s="6"/>
      <c r="I241" t="s">
        <v>19</v>
      </c>
      <c r="J241" t="s">
        <v>17</v>
      </c>
      <c r="K241" t="s">
        <v>51</v>
      </c>
      <c r="L241">
        <v>1</v>
      </c>
      <c r="M241">
        <v>2</v>
      </c>
      <c r="N241">
        <f>IF(NOT(ISERROR(FIND("1",Data[[#This Row],[output_number_color]]))),1,0)</f>
        <v>0</v>
      </c>
    </row>
    <row r="242" spans="1:14" x14ac:dyDescent="0.25">
      <c r="A242">
        <v>240</v>
      </c>
      <c r="B242" t="s">
        <v>0</v>
      </c>
      <c r="C242">
        <v>405</v>
      </c>
      <c r="D242">
        <v>1810</v>
      </c>
      <c r="E242">
        <v>780</v>
      </c>
      <c r="F242">
        <v>411</v>
      </c>
      <c r="G242">
        <v>1</v>
      </c>
      <c r="H242" s="6"/>
      <c r="I242" t="s">
        <v>19</v>
      </c>
      <c r="J242" t="s">
        <v>17</v>
      </c>
      <c r="K242" t="s">
        <v>51</v>
      </c>
      <c r="L242">
        <v>1</v>
      </c>
      <c r="M242">
        <v>2</v>
      </c>
      <c r="N242">
        <f>IF(NOT(ISERROR(FIND("1",Data[[#This Row],[output_number_color]]))),1,0)</f>
        <v>0</v>
      </c>
    </row>
    <row r="243" spans="1:14" x14ac:dyDescent="0.25">
      <c r="A243">
        <v>241</v>
      </c>
      <c r="B243" t="s">
        <v>0</v>
      </c>
      <c r="C243">
        <v>405</v>
      </c>
      <c r="D243">
        <v>1875</v>
      </c>
      <c r="E243">
        <v>833</v>
      </c>
      <c r="F243">
        <v>400</v>
      </c>
      <c r="G243">
        <v>1</v>
      </c>
      <c r="H243" s="6"/>
      <c r="I243" t="s">
        <v>19</v>
      </c>
      <c r="J243" t="s">
        <v>17</v>
      </c>
      <c r="K243" t="s">
        <v>51</v>
      </c>
      <c r="L243">
        <v>1</v>
      </c>
      <c r="M243">
        <v>2</v>
      </c>
      <c r="N243">
        <f>IF(NOT(ISERROR(FIND("1",Data[[#This Row],[output_number_color]]))),1,0)</f>
        <v>0</v>
      </c>
    </row>
    <row r="244" spans="1:14" x14ac:dyDescent="0.25">
      <c r="A244">
        <v>242</v>
      </c>
      <c r="B244" t="s">
        <v>0</v>
      </c>
      <c r="C244">
        <v>405</v>
      </c>
      <c r="D244">
        <v>1820</v>
      </c>
      <c r="E244">
        <v>849</v>
      </c>
      <c r="F244">
        <v>473</v>
      </c>
      <c r="G244">
        <v>1</v>
      </c>
      <c r="H244" s="6"/>
      <c r="I244" t="s">
        <v>19</v>
      </c>
      <c r="J244" t="s">
        <v>17</v>
      </c>
      <c r="K244" t="s">
        <v>51</v>
      </c>
      <c r="L244">
        <v>1</v>
      </c>
      <c r="M244">
        <v>2</v>
      </c>
      <c r="N244">
        <f>IF(NOT(ISERROR(FIND("1",Data[[#This Row],[output_number_color]]))),1,0)</f>
        <v>0</v>
      </c>
    </row>
    <row r="245" spans="1:14" x14ac:dyDescent="0.25">
      <c r="A245">
        <v>243</v>
      </c>
      <c r="B245" t="s">
        <v>0</v>
      </c>
      <c r="C245">
        <v>405</v>
      </c>
      <c r="D245">
        <v>2152</v>
      </c>
      <c r="E245">
        <v>928</v>
      </c>
      <c r="F245">
        <v>419</v>
      </c>
      <c r="G245">
        <v>1</v>
      </c>
      <c r="H245" s="6"/>
      <c r="I245" t="s">
        <v>19</v>
      </c>
      <c r="J245" t="s">
        <v>17</v>
      </c>
      <c r="K245" t="s">
        <v>51</v>
      </c>
      <c r="L245">
        <v>1</v>
      </c>
      <c r="M245">
        <v>2</v>
      </c>
      <c r="N245">
        <f>IF(NOT(ISERROR(FIND("1",Data[[#This Row],[output_number_color]]))),1,0)</f>
        <v>0</v>
      </c>
    </row>
    <row r="246" spans="1:14" x14ac:dyDescent="0.25">
      <c r="A246">
        <v>244</v>
      </c>
      <c r="B246" t="s">
        <v>0</v>
      </c>
      <c r="C246">
        <v>405</v>
      </c>
      <c r="D246">
        <v>2345</v>
      </c>
      <c r="E246">
        <v>976</v>
      </c>
      <c r="F246">
        <v>464</v>
      </c>
      <c r="G246">
        <v>1</v>
      </c>
      <c r="H246" s="6"/>
      <c r="I246" t="s">
        <v>19</v>
      </c>
      <c r="J246" t="s">
        <v>17</v>
      </c>
      <c r="K246" t="s">
        <v>51</v>
      </c>
      <c r="L246">
        <v>1</v>
      </c>
      <c r="M246">
        <v>2</v>
      </c>
      <c r="N246">
        <f>IF(NOT(ISERROR(FIND("1",Data[[#This Row],[output_number_color]]))),1,0)</f>
        <v>0</v>
      </c>
    </row>
    <row r="247" spans="1:14" x14ac:dyDescent="0.25">
      <c r="A247">
        <v>245</v>
      </c>
      <c r="B247" t="s">
        <v>0</v>
      </c>
      <c r="C247">
        <v>405</v>
      </c>
      <c r="D247">
        <v>2641</v>
      </c>
      <c r="E247">
        <v>1242</v>
      </c>
      <c r="F247">
        <v>446</v>
      </c>
      <c r="G247">
        <v>1</v>
      </c>
      <c r="H247" s="6"/>
      <c r="I247" t="s">
        <v>19</v>
      </c>
      <c r="J247" t="s">
        <v>17</v>
      </c>
      <c r="K247" t="s">
        <v>51</v>
      </c>
      <c r="L247">
        <v>1</v>
      </c>
      <c r="M247">
        <v>2</v>
      </c>
      <c r="N247">
        <f>IF(NOT(ISERROR(FIND("1",Data[[#This Row],[output_number_color]]))),1,0)</f>
        <v>0</v>
      </c>
    </row>
    <row r="248" spans="1:14" x14ac:dyDescent="0.25">
      <c r="A248">
        <v>246</v>
      </c>
      <c r="B248" t="s">
        <v>0</v>
      </c>
      <c r="C248">
        <v>405</v>
      </c>
      <c r="D248">
        <v>2411</v>
      </c>
      <c r="E248">
        <v>1147</v>
      </c>
      <c r="F248">
        <v>467</v>
      </c>
      <c r="G248">
        <v>1</v>
      </c>
      <c r="H248" s="6"/>
      <c r="I248" t="s">
        <v>19</v>
      </c>
      <c r="J248" t="s">
        <v>17</v>
      </c>
      <c r="K248" t="s">
        <v>51</v>
      </c>
      <c r="L248">
        <v>1</v>
      </c>
      <c r="M248">
        <v>2</v>
      </c>
      <c r="N248">
        <f>IF(NOT(ISERROR(FIND("1",Data[[#This Row],[output_number_color]]))),1,0)</f>
        <v>0</v>
      </c>
    </row>
    <row r="249" spans="1:14" x14ac:dyDescent="0.25">
      <c r="A249">
        <v>247</v>
      </c>
      <c r="B249" t="s">
        <v>0</v>
      </c>
      <c r="C249">
        <v>405</v>
      </c>
      <c r="D249">
        <v>3060</v>
      </c>
      <c r="E249">
        <v>1484</v>
      </c>
      <c r="F249">
        <v>602</v>
      </c>
      <c r="G249">
        <v>1</v>
      </c>
      <c r="H249" s="6"/>
      <c r="I249" t="s">
        <v>19</v>
      </c>
      <c r="J249" t="s">
        <v>17</v>
      </c>
      <c r="K249" t="s">
        <v>51</v>
      </c>
      <c r="L249">
        <v>1</v>
      </c>
      <c r="M249">
        <v>2</v>
      </c>
      <c r="N249">
        <f>IF(NOT(ISERROR(FIND("1",Data[[#This Row],[output_number_color]]))),1,0)</f>
        <v>0</v>
      </c>
    </row>
    <row r="250" spans="1:14" x14ac:dyDescent="0.25">
      <c r="A250">
        <v>248</v>
      </c>
      <c r="B250" t="s">
        <v>0</v>
      </c>
      <c r="C250">
        <v>405</v>
      </c>
      <c r="D250">
        <v>2791</v>
      </c>
      <c r="E250">
        <v>1383</v>
      </c>
      <c r="F250">
        <v>502</v>
      </c>
      <c r="G250">
        <v>1</v>
      </c>
      <c r="H250" s="6"/>
      <c r="I250" t="s">
        <v>19</v>
      </c>
      <c r="J250" t="s">
        <v>17</v>
      </c>
      <c r="K250" t="s">
        <v>51</v>
      </c>
      <c r="L250">
        <v>1</v>
      </c>
      <c r="M250">
        <v>2</v>
      </c>
      <c r="N250">
        <f>IF(NOT(ISERROR(FIND("1",Data[[#This Row],[output_number_color]]))),1,0)</f>
        <v>0</v>
      </c>
    </row>
    <row r="251" spans="1:14" x14ac:dyDescent="0.25">
      <c r="A251">
        <v>249</v>
      </c>
      <c r="B251" t="s">
        <v>0</v>
      </c>
      <c r="C251">
        <v>405</v>
      </c>
      <c r="D251">
        <v>2230</v>
      </c>
      <c r="E251">
        <v>1316</v>
      </c>
      <c r="F251">
        <v>537</v>
      </c>
      <c r="G251">
        <v>1</v>
      </c>
      <c r="H251" s="6"/>
      <c r="I251" t="s">
        <v>19</v>
      </c>
      <c r="J251" t="s">
        <v>17</v>
      </c>
      <c r="K251" t="s">
        <v>51</v>
      </c>
      <c r="L251">
        <v>1</v>
      </c>
      <c r="M251">
        <v>2</v>
      </c>
      <c r="N251">
        <f>IF(NOT(ISERROR(FIND("1",Data[[#This Row],[output_number_color]]))),1,0)</f>
        <v>0</v>
      </c>
    </row>
    <row r="252" spans="1:14" x14ac:dyDescent="0.25">
      <c r="A252">
        <v>250</v>
      </c>
      <c r="B252" t="s">
        <v>0</v>
      </c>
      <c r="C252">
        <v>405</v>
      </c>
      <c r="D252">
        <v>2612</v>
      </c>
      <c r="E252">
        <v>1342</v>
      </c>
      <c r="F252">
        <v>532</v>
      </c>
      <c r="G252">
        <v>1</v>
      </c>
      <c r="H252" s="6"/>
      <c r="I252" t="s">
        <v>19</v>
      </c>
      <c r="J252" t="s">
        <v>17</v>
      </c>
      <c r="K252" t="s">
        <v>51</v>
      </c>
      <c r="L252">
        <v>1</v>
      </c>
      <c r="M252">
        <v>2</v>
      </c>
      <c r="N252">
        <f>IF(NOT(ISERROR(FIND("1",Data[[#This Row],[output_number_color]]))),1,0)</f>
        <v>0</v>
      </c>
    </row>
    <row r="253" spans="1:14" x14ac:dyDescent="0.25">
      <c r="A253">
        <v>251</v>
      </c>
      <c r="B253" t="s">
        <v>0</v>
      </c>
      <c r="C253">
        <v>405</v>
      </c>
      <c r="D253">
        <v>2195</v>
      </c>
      <c r="E253">
        <v>1008</v>
      </c>
      <c r="F253">
        <v>405</v>
      </c>
      <c r="G253">
        <v>1</v>
      </c>
      <c r="H253" s="6"/>
      <c r="I253" t="s">
        <v>19</v>
      </c>
      <c r="J253" t="s">
        <v>17</v>
      </c>
      <c r="K253" t="s">
        <v>51</v>
      </c>
      <c r="L253">
        <v>1</v>
      </c>
      <c r="M253">
        <v>2</v>
      </c>
      <c r="N253">
        <f>IF(NOT(ISERROR(FIND("1",Data[[#This Row],[output_number_color]]))),1,0)</f>
        <v>0</v>
      </c>
    </row>
    <row r="254" spans="1:14" x14ac:dyDescent="0.25">
      <c r="A254">
        <v>252</v>
      </c>
      <c r="B254" t="s">
        <v>0</v>
      </c>
      <c r="C254">
        <v>405</v>
      </c>
      <c r="D254">
        <v>2289</v>
      </c>
      <c r="E254">
        <v>1138</v>
      </c>
      <c r="F254">
        <v>445</v>
      </c>
      <c r="G254">
        <v>1</v>
      </c>
      <c r="H254" s="6"/>
      <c r="I254" t="s">
        <v>19</v>
      </c>
      <c r="J254" t="s">
        <v>17</v>
      </c>
      <c r="K254" t="s">
        <v>51</v>
      </c>
      <c r="L254">
        <v>1</v>
      </c>
      <c r="M254">
        <v>2</v>
      </c>
      <c r="N254">
        <f>IF(NOT(ISERROR(FIND("1",Data[[#This Row],[output_number_color]]))),1,0)</f>
        <v>0</v>
      </c>
    </row>
    <row r="255" spans="1:14" x14ac:dyDescent="0.25">
      <c r="A255">
        <v>253</v>
      </c>
      <c r="B255" t="s">
        <v>0</v>
      </c>
      <c r="C255">
        <v>405</v>
      </c>
      <c r="D255">
        <v>2736</v>
      </c>
      <c r="E255">
        <v>1244</v>
      </c>
      <c r="F255">
        <v>593</v>
      </c>
      <c r="G255">
        <v>1</v>
      </c>
      <c r="H255" s="6"/>
      <c r="I255" t="s">
        <v>19</v>
      </c>
      <c r="J255" t="s">
        <v>17</v>
      </c>
      <c r="K255" t="s">
        <v>51</v>
      </c>
      <c r="L255">
        <v>1</v>
      </c>
      <c r="M255">
        <v>2</v>
      </c>
      <c r="N255">
        <f>IF(NOT(ISERROR(FIND("1",Data[[#This Row],[output_number_color]]))),1,0)</f>
        <v>0</v>
      </c>
    </row>
    <row r="256" spans="1:14" x14ac:dyDescent="0.25">
      <c r="A256">
        <v>254</v>
      </c>
      <c r="B256" t="s">
        <v>0</v>
      </c>
      <c r="C256">
        <v>405</v>
      </c>
      <c r="D256">
        <v>2529</v>
      </c>
      <c r="E256">
        <v>1222</v>
      </c>
      <c r="F256">
        <v>532</v>
      </c>
      <c r="G256">
        <v>1</v>
      </c>
      <c r="H256" s="6"/>
      <c r="I256" t="s">
        <v>19</v>
      </c>
      <c r="J256" t="s">
        <v>17</v>
      </c>
      <c r="K256" t="s">
        <v>51</v>
      </c>
      <c r="L256">
        <v>1</v>
      </c>
      <c r="M256">
        <v>2</v>
      </c>
      <c r="N256">
        <f>IF(NOT(ISERROR(FIND("1",Data[[#This Row],[output_number_color]]))),1,0)</f>
        <v>0</v>
      </c>
    </row>
    <row r="257" spans="1:14" x14ac:dyDescent="0.25">
      <c r="A257">
        <v>255</v>
      </c>
      <c r="B257" t="s">
        <v>0</v>
      </c>
      <c r="C257">
        <v>405</v>
      </c>
      <c r="D257">
        <v>2248</v>
      </c>
      <c r="E257">
        <v>1114</v>
      </c>
      <c r="F257">
        <v>488</v>
      </c>
      <c r="G257">
        <v>1</v>
      </c>
      <c r="H257" s="6"/>
      <c r="I257" t="s">
        <v>19</v>
      </c>
      <c r="J257" t="s">
        <v>17</v>
      </c>
      <c r="K257" t="s">
        <v>51</v>
      </c>
      <c r="L257">
        <v>1</v>
      </c>
      <c r="M257">
        <v>2</v>
      </c>
      <c r="N257">
        <f>IF(NOT(ISERROR(FIND("1",Data[[#This Row],[output_number_color]]))),1,0)</f>
        <v>0</v>
      </c>
    </row>
    <row r="258" spans="1:14" x14ac:dyDescent="0.25">
      <c r="A258">
        <v>256</v>
      </c>
      <c r="B258" t="s">
        <v>0</v>
      </c>
      <c r="C258">
        <v>405</v>
      </c>
      <c r="D258">
        <v>2696</v>
      </c>
      <c r="E258">
        <v>1252</v>
      </c>
      <c r="F258">
        <v>552</v>
      </c>
      <c r="G258">
        <v>1</v>
      </c>
      <c r="H258" s="6"/>
      <c r="I258" t="s">
        <v>19</v>
      </c>
      <c r="J258" t="s">
        <v>17</v>
      </c>
      <c r="K258" t="s">
        <v>51</v>
      </c>
      <c r="L258">
        <v>1</v>
      </c>
      <c r="M258">
        <v>2</v>
      </c>
      <c r="N258">
        <f>IF(NOT(ISERROR(FIND("1",Data[[#This Row],[output_number_color]]))),1,0)</f>
        <v>0</v>
      </c>
    </row>
    <row r="259" spans="1:14" x14ac:dyDescent="0.25">
      <c r="A259">
        <v>257</v>
      </c>
      <c r="B259" t="s">
        <v>0</v>
      </c>
      <c r="C259">
        <v>405</v>
      </c>
      <c r="D259">
        <v>2546</v>
      </c>
      <c r="E259">
        <v>1184</v>
      </c>
      <c r="F259">
        <v>453</v>
      </c>
      <c r="G259">
        <v>1</v>
      </c>
      <c r="H259" s="6"/>
      <c r="I259" t="s">
        <v>19</v>
      </c>
      <c r="J259" t="s">
        <v>17</v>
      </c>
      <c r="K259" t="s">
        <v>51</v>
      </c>
      <c r="L259">
        <v>1</v>
      </c>
      <c r="M259">
        <v>2</v>
      </c>
      <c r="N259">
        <f>IF(NOT(ISERROR(FIND("1",Data[[#This Row],[output_number_color]]))),1,0)</f>
        <v>0</v>
      </c>
    </row>
    <row r="260" spans="1:14" x14ac:dyDescent="0.25">
      <c r="A260">
        <v>258</v>
      </c>
      <c r="B260" t="s">
        <v>0</v>
      </c>
      <c r="C260">
        <v>405</v>
      </c>
      <c r="D260">
        <v>2524</v>
      </c>
      <c r="E260">
        <v>1197</v>
      </c>
      <c r="F260">
        <v>473</v>
      </c>
      <c r="G260">
        <v>1</v>
      </c>
      <c r="H260" s="6"/>
      <c r="I260" t="s">
        <v>19</v>
      </c>
      <c r="J260" t="s">
        <v>17</v>
      </c>
      <c r="K260" t="s">
        <v>51</v>
      </c>
      <c r="L260">
        <v>1</v>
      </c>
      <c r="M260">
        <v>2</v>
      </c>
      <c r="N260">
        <f>IF(NOT(ISERROR(FIND("1",Data[[#This Row],[output_number_color]]))),1,0)</f>
        <v>0</v>
      </c>
    </row>
    <row r="261" spans="1:14" x14ac:dyDescent="0.25">
      <c r="A261">
        <v>259</v>
      </c>
      <c r="B261" t="s">
        <v>0</v>
      </c>
      <c r="C261">
        <v>405</v>
      </c>
      <c r="D261">
        <v>2518</v>
      </c>
      <c r="E261">
        <v>1279</v>
      </c>
      <c r="F261">
        <v>471</v>
      </c>
      <c r="G261">
        <v>1</v>
      </c>
      <c r="H261" s="6"/>
      <c r="I261" t="s">
        <v>19</v>
      </c>
      <c r="J261" t="s">
        <v>17</v>
      </c>
      <c r="K261" t="s">
        <v>51</v>
      </c>
      <c r="L261">
        <v>1</v>
      </c>
      <c r="M261">
        <v>2</v>
      </c>
      <c r="N261">
        <f>IF(NOT(ISERROR(FIND("1",Data[[#This Row],[output_number_color]]))),1,0)</f>
        <v>0</v>
      </c>
    </row>
    <row r="262" spans="1:14" x14ac:dyDescent="0.25">
      <c r="A262">
        <v>260</v>
      </c>
      <c r="B262" t="s">
        <v>0</v>
      </c>
      <c r="C262">
        <v>405</v>
      </c>
      <c r="D262">
        <v>2630</v>
      </c>
      <c r="E262">
        <v>1343</v>
      </c>
      <c r="F262">
        <v>509</v>
      </c>
      <c r="G262">
        <v>1</v>
      </c>
      <c r="H262" s="6"/>
      <c r="I262" t="s">
        <v>19</v>
      </c>
      <c r="J262" t="s">
        <v>17</v>
      </c>
      <c r="K262" t="s">
        <v>51</v>
      </c>
      <c r="L262">
        <v>1</v>
      </c>
      <c r="M262">
        <v>2</v>
      </c>
      <c r="N262">
        <f>IF(NOT(ISERROR(FIND("1",Data[[#This Row],[output_number_color]]))),1,0)</f>
        <v>0</v>
      </c>
    </row>
    <row r="263" spans="1:14" x14ac:dyDescent="0.25">
      <c r="A263">
        <v>261</v>
      </c>
      <c r="B263" t="s">
        <v>0</v>
      </c>
      <c r="C263">
        <v>405</v>
      </c>
      <c r="D263">
        <v>2663</v>
      </c>
      <c r="E263">
        <v>1390</v>
      </c>
      <c r="F263">
        <v>512</v>
      </c>
      <c r="G263">
        <v>1</v>
      </c>
      <c r="H263" s="6"/>
      <c r="I263" t="s">
        <v>19</v>
      </c>
      <c r="J263" t="s">
        <v>17</v>
      </c>
      <c r="K263" t="s">
        <v>51</v>
      </c>
      <c r="L263">
        <v>1</v>
      </c>
      <c r="M263">
        <v>2</v>
      </c>
      <c r="N263">
        <f>IF(NOT(ISERROR(FIND("1",Data[[#This Row],[output_number_color]]))),1,0)</f>
        <v>0</v>
      </c>
    </row>
    <row r="264" spans="1:14" x14ac:dyDescent="0.25">
      <c r="A264">
        <v>262</v>
      </c>
      <c r="B264" t="s">
        <v>0</v>
      </c>
      <c r="C264">
        <v>405</v>
      </c>
      <c r="D264">
        <v>2294</v>
      </c>
      <c r="E264">
        <v>1159</v>
      </c>
      <c r="F264">
        <v>467</v>
      </c>
      <c r="G264">
        <v>1</v>
      </c>
      <c r="H264" s="6"/>
      <c r="I264" t="s">
        <v>19</v>
      </c>
      <c r="J264" t="s">
        <v>17</v>
      </c>
      <c r="K264" t="s">
        <v>51</v>
      </c>
      <c r="L264">
        <v>1</v>
      </c>
      <c r="M264">
        <v>2</v>
      </c>
      <c r="N264">
        <f>IF(NOT(ISERROR(FIND("1",Data[[#This Row],[output_number_color]]))),1,0)</f>
        <v>0</v>
      </c>
    </row>
    <row r="265" spans="1:14" x14ac:dyDescent="0.25">
      <c r="A265">
        <v>263</v>
      </c>
      <c r="B265" t="s">
        <v>0</v>
      </c>
      <c r="C265">
        <v>405</v>
      </c>
      <c r="D265">
        <v>2356</v>
      </c>
      <c r="E265">
        <v>1160</v>
      </c>
      <c r="F265">
        <v>444</v>
      </c>
      <c r="G265">
        <v>1</v>
      </c>
      <c r="H265" s="6"/>
      <c r="I265" t="s">
        <v>19</v>
      </c>
      <c r="J265" t="s">
        <v>17</v>
      </c>
      <c r="K265" t="s">
        <v>51</v>
      </c>
      <c r="L265">
        <v>1</v>
      </c>
      <c r="M265">
        <v>2</v>
      </c>
      <c r="N265">
        <f>IF(NOT(ISERROR(FIND("1",Data[[#This Row],[output_number_color]]))),1,0)</f>
        <v>0</v>
      </c>
    </row>
    <row r="266" spans="1:14" x14ac:dyDescent="0.25">
      <c r="A266">
        <v>264</v>
      </c>
      <c r="B266" t="s">
        <v>0</v>
      </c>
      <c r="C266">
        <v>405</v>
      </c>
      <c r="D266">
        <v>2163</v>
      </c>
      <c r="E266">
        <v>1153</v>
      </c>
      <c r="F266">
        <v>514</v>
      </c>
      <c r="G266">
        <v>1</v>
      </c>
      <c r="H266" s="6"/>
      <c r="I266" t="s">
        <v>19</v>
      </c>
      <c r="J266" t="s">
        <v>17</v>
      </c>
      <c r="K266" t="s">
        <v>51</v>
      </c>
      <c r="L266">
        <v>1</v>
      </c>
      <c r="M266">
        <v>2</v>
      </c>
      <c r="N266">
        <f>IF(NOT(ISERROR(FIND("1",Data[[#This Row],[output_number_color]]))),1,0)</f>
        <v>0</v>
      </c>
    </row>
    <row r="267" spans="1:14" x14ac:dyDescent="0.25">
      <c r="A267">
        <v>265</v>
      </c>
      <c r="B267" t="s">
        <v>0</v>
      </c>
      <c r="C267">
        <v>405</v>
      </c>
      <c r="D267">
        <v>2567</v>
      </c>
      <c r="E267">
        <v>1156</v>
      </c>
      <c r="F267">
        <v>595</v>
      </c>
      <c r="G267">
        <v>1</v>
      </c>
      <c r="H267" s="6"/>
      <c r="I267" t="s">
        <v>19</v>
      </c>
      <c r="J267" t="s">
        <v>17</v>
      </c>
      <c r="K267" t="s">
        <v>51</v>
      </c>
      <c r="L267">
        <v>1</v>
      </c>
      <c r="M267">
        <v>2</v>
      </c>
      <c r="N267">
        <f>IF(NOT(ISERROR(FIND("1",Data[[#This Row],[output_number_color]]))),1,0)</f>
        <v>0</v>
      </c>
    </row>
    <row r="268" spans="1:14" x14ac:dyDescent="0.25">
      <c r="A268">
        <v>266</v>
      </c>
      <c r="B268" t="s">
        <v>0</v>
      </c>
      <c r="C268">
        <v>405</v>
      </c>
      <c r="D268">
        <v>2531</v>
      </c>
      <c r="E268">
        <v>1398</v>
      </c>
      <c r="F268">
        <v>591</v>
      </c>
      <c r="G268">
        <v>1</v>
      </c>
      <c r="H268" s="6"/>
      <c r="I268" t="s">
        <v>19</v>
      </c>
      <c r="J268" t="s">
        <v>17</v>
      </c>
      <c r="K268" t="s">
        <v>51</v>
      </c>
      <c r="L268">
        <v>1</v>
      </c>
      <c r="M268">
        <v>2</v>
      </c>
      <c r="N268">
        <f>IF(NOT(ISERROR(FIND("1",Data[[#This Row],[output_number_color]]))),1,0)</f>
        <v>0</v>
      </c>
    </row>
    <row r="269" spans="1:14" x14ac:dyDescent="0.25">
      <c r="A269">
        <v>267</v>
      </c>
      <c r="B269" t="s">
        <v>0</v>
      </c>
      <c r="C269">
        <v>405</v>
      </c>
      <c r="D269">
        <v>2376</v>
      </c>
      <c r="E269">
        <v>1211</v>
      </c>
      <c r="F269">
        <v>508</v>
      </c>
      <c r="G269">
        <v>1</v>
      </c>
      <c r="H269" s="6"/>
      <c r="I269" t="s">
        <v>19</v>
      </c>
      <c r="J269" t="s">
        <v>17</v>
      </c>
      <c r="K269" t="s">
        <v>51</v>
      </c>
      <c r="L269">
        <v>1</v>
      </c>
      <c r="M269">
        <v>2</v>
      </c>
      <c r="N269">
        <f>IF(NOT(ISERROR(FIND("1",Data[[#This Row],[output_number_color]]))),1,0)</f>
        <v>0</v>
      </c>
    </row>
    <row r="270" spans="1:14" x14ac:dyDescent="0.25">
      <c r="A270">
        <v>268</v>
      </c>
      <c r="B270" t="s">
        <v>0</v>
      </c>
      <c r="C270">
        <v>405</v>
      </c>
      <c r="D270">
        <v>2110</v>
      </c>
      <c r="E270">
        <v>1123</v>
      </c>
      <c r="F270">
        <v>489</v>
      </c>
      <c r="G270">
        <v>1</v>
      </c>
      <c r="H270" s="6"/>
      <c r="I270" t="s">
        <v>19</v>
      </c>
      <c r="J270" t="s">
        <v>17</v>
      </c>
      <c r="K270" t="s">
        <v>51</v>
      </c>
      <c r="L270">
        <v>1</v>
      </c>
      <c r="M270">
        <v>2</v>
      </c>
      <c r="N270">
        <f>IF(NOT(ISERROR(FIND("1",Data[[#This Row],[output_number_color]]))),1,0)</f>
        <v>0</v>
      </c>
    </row>
    <row r="271" spans="1:14" x14ac:dyDescent="0.25">
      <c r="A271">
        <v>269</v>
      </c>
      <c r="B271" t="s">
        <v>0</v>
      </c>
      <c r="C271">
        <v>405</v>
      </c>
      <c r="D271">
        <v>2361</v>
      </c>
      <c r="E271">
        <v>1189</v>
      </c>
      <c r="F271">
        <v>508</v>
      </c>
      <c r="G271">
        <v>1</v>
      </c>
      <c r="H271" s="6"/>
      <c r="I271" t="s">
        <v>19</v>
      </c>
      <c r="J271" t="s">
        <v>17</v>
      </c>
      <c r="K271" t="s">
        <v>51</v>
      </c>
      <c r="L271">
        <v>1</v>
      </c>
      <c r="M271">
        <v>2</v>
      </c>
      <c r="N271">
        <f>IF(NOT(ISERROR(FIND("1",Data[[#This Row],[output_number_color]]))),1,0)</f>
        <v>0</v>
      </c>
    </row>
    <row r="272" spans="1:14" x14ac:dyDescent="0.25">
      <c r="A272">
        <v>270</v>
      </c>
      <c r="B272" t="s">
        <v>0</v>
      </c>
      <c r="C272">
        <v>405</v>
      </c>
      <c r="D272">
        <v>2454</v>
      </c>
      <c r="E272">
        <v>1320</v>
      </c>
      <c r="F272">
        <v>538</v>
      </c>
      <c r="G272">
        <v>1</v>
      </c>
      <c r="H272" s="6"/>
      <c r="I272" t="s">
        <v>19</v>
      </c>
      <c r="J272" t="s">
        <v>17</v>
      </c>
      <c r="K272" t="s">
        <v>51</v>
      </c>
      <c r="L272">
        <v>1</v>
      </c>
      <c r="M272">
        <v>2</v>
      </c>
      <c r="N272">
        <f>IF(NOT(ISERROR(FIND("1",Data[[#This Row],[output_number_color]]))),1,0)</f>
        <v>0</v>
      </c>
    </row>
    <row r="273" spans="1:14" x14ac:dyDescent="0.25">
      <c r="A273">
        <v>271</v>
      </c>
      <c r="B273" t="s">
        <v>0</v>
      </c>
      <c r="C273">
        <v>405</v>
      </c>
      <c r="D273">
        <v>2400</v>
      </c>
      <c r="E273">
        <v>1283</v>
      </c>
      <c r="F273">
        <v>504</v>
      </c>
      <c r="G273">
        <v>1</v>
      </c>
      <c r="H273" s="6"/>
      <c r="I273" t="s">
        <v>19</v>
      </c>
      <c r="J273" t="s">
        <v>17</v>
      </c>
      <c r="K273" t="s">
        <v>51</v>
      </c>
      <c r="L273">
        <v>1</v>
      </c>
      <c r="M273">
        <v>2</v>
      </c>
      <c r="N273">
        <f>IF(NOT(ISERROR(FIND("1",Data[[#This Row],[output_number_color]]))),1,0)</f>
        <v>0</v>
      </c>
    </row>
    <row r="274" spans="1:14" x14ac:dyDescent="0.25">
      <c r="A274">
        <v>272</v>
      </c>
      <c r="B274" t="s">
        <v>0</v>
      </c>
      <c r="C274">
        <v>405</v>
      </c>
      <c r="D274">
        <v>2334</v>
      </c>
      <c r="E274">
        <v>1154</v>
      </c>
      <c r="F274">
        <v>543</v>
      </c>
      <c r="G274">
        <v>1</v>
      </c>
      <c r="H274" s="6"/>
      <c r="I274" t="s">
        <v>19</v>
      </c>
      <c r="J274" t="s">
        <v>17</v>
      </c>
      <c r="K274" t="s">
        <v>51</v>
      </c>
      <c r="L274">
        <v>1</v>
      </c>
      <c r="M274">
        <v>2</v>
      </c>
      <c r="N274">
        <f>IF(NOT(ISERROR(FIND("1",Data[[#This Row],[output_number_color]]))),1,0)</f>
        <v>0</v>
      </c>
    </row>
    <row r="275" spans="1:14" x14ac:dyDescent="0.25">
      <c r="A275">
        <v>273</v>
      </c>
      <c r="B275" t="s">
        <v>0</v>
      </c>
      <c r="C275">
        <v>405</v>
      </c>
      <c r="D275">
        <v>2484</v>
      </c>
      <c r="E275">
        <v>1294</v>
      </c>
      <c r="F275">
        <v>504</v>
      </c>
      <c r="G275">
        <v>1</v>
      </c>
      <c r="H275" s="6"/>
      <c r="I275" t="s">
        <v>19</v>
      </c>
      <c r="J275" t="s">
        <v>17</v>
      </c>
      <c r="K275" t="s">
        <v>51</v>
      </c>
      <c r="L275">
        <v>1</v>
      </c>
      <c r="M275">
        <v>2</v>
      </c>
      <c r="N275">
        <f>IF(NOT(ISERROR(FIND("1",Data[[#This Row],[output_number_color]]))),1,0)</f>
        <v>0</v>
      </c>
    </row>
    <row r="276" spans="1:14" x14ac:dyDescent="0.25">
      <c r="A276">
        <v>274</v>
      </c>
      <c r="B276" t="s">
        <v>0</v>
      </c>
      <c r="C276">
        <v>405</v>
      </c>
      <c r="D276">
        <v>2606</v>
      </c>
      <c r="E276">
        <v>1290</v>
      </c>
      <c r="F276">
        <v>664</v>
      </c>
      <c r="G276">
        <v>1</v>
      </c>
      <c r="H276" s="6"/>
      <c r="I276" t="s">
        <v>19</v>
      </c>
      <c r="J276" t="s">
        <v>17</v>
      </c>
      <c r="K276" t="s">
        <v>51</v>
      </c>
      <c r="L276">
        <v>1</v>
      </c>
      <c r="M276">
        <v>2</v>
      </c>
      <c r="N276">
        <f>IF(NOT(ISERROR(FIND("1",Data[[#This Row],[output_number_color]]))),1,0)</f>
        <v>0</v>
      </c>
    </row>
    <row r="277" spans="1:14" x14ac:dyDescent="0.25">
      <c r="A277">
        <v>275</v>
      </c>
      <c r="B277" t="s">
        <v>0</v>
      </c>
      <c r="C277">
        <v>405</v>
      </c>
      <c r="D277">
        <v>2789</v>
      </c>
      <c r="E277">
        <v>1618</v>
      </c>
      <c r="F277">
        <v>688</v>
      </c>
      <c r="G277">
        <v>1</v>
      </c>
      <c r="H277" s="6"/>
      <c r="I277" t="s">
        <v>19</v>
      </c>
      <c r="J277" t="s">
        <v>17</v>
      </c>
      <c r="K277" t="s">
        <v>51</v>
      </c>
      <c r="L277">
        <v>1</v>
      </c>
      <c r="M277">
        <v>2</v>
      </c>
      <c r="N277">
        <f>IF(NOT(ISERROR(FIND("1",Data[[#This Row],[output_number_color]]))),1,0)</f>
        <v>0</v>
      </c>
    </row>
    <row r="278" spans="1:14" x14ac:dyDescent="0.25">
      <c r="A278">
        <v>276</v>
      </c>
      <c r="B278" t="s">
        <v>0</v>
      </c>
      <c r="C278">
        <v>405</v>
      </c>
      <c r="D278">
        <v>3046</v>
      </c>
      <c r="E278">
        <v>1446</v>
      </c>
      <c r="F278">
        <v>575</v>
      </c>
      <c r="G278">
        <v>1</v>
      </c>
      <c r="H278" s="6"/>
      <c r="I278" t="s">
        <v>19</v>
      </c>
      <c r="J278" t="s">
        <v>17</v>
      </c>
      <c r="K278" t="s">
        <v>51</v>
      </c>
      <c r="L278">
        <v>1</v>
      </c>
      <c r="M278">
        <v>2</v>
      </c>
      <c r="N278">
        <f>IF(NOT(ISERROR(FIND("1",Data[[#This Row],[output_number_color]]))),1,0)</f>
        <v>0</v>
      </c>
    </row>
    <row r="279" spans="1:14" x14ac:dyDescent="0.25">
      <c r="A279">
        <v>277</v>
      </c>
      <c r="B279" t="s">
        <v>0</v>
      </c>
      <c r="C279">
        <v>405</v>
      </c>
      <c r="D279">
        <v>3423</v>
      </c>
      <c r="E279">
        <v>1734</v>
      </c>
      <c r="F279">
        <v>841</v>
      </c>
      <c r="G279">
        <v>1</v>
      </c>
      <c r="H279" s="6"/>
      <c r="I279" t="s">
        <v>19</v>
      </c>
      <c r="J279" t="s">
        <v>17</v>
      </c>
      <c r="K279" t="s">
        <v>51</v>
      </c>
      <c r="L279">
        <v>1</v>
      </c>
      <c r="M279">
        <v>2</v>
      </c>
      <c r="N279">
        <f>IF(NOT(ISERROR(FIND("1",Data[[#This Row],[output_number_color]]))),1,0)</f>
        <v>0</v>
      </c>
    </row>
    <row r="280" spans="1:14" x14ac:dyDescent="0.25">
      <c r="A280">
        <v>278</v>
      </c>
      <c r="B280" t="s">
        <v>0</v>
      </c>
      <c r="C280">
        <v>405</v>
      </c>
      <c r="D280">
        <v>2790</v>
      </c>
      <c r="E280">
        <v>1560</v>
      </c>
      <c r="F280">
        <v>582</v>
      </c>
      <c r="G280">
        <v>1</v>
      </c>
      <c r="H280" s="6"/>
      <c r="I280" t="s">
        <v>19</v>
      </c>
      <c r="J280" t="s">
        <v>17</v>
      </c>
      <c r="K280" t="s">
        <v>51</v>
      </c>
      <c r="L280">
        <v>1</v>
      </c>
      <c r="M280">
        <v>2</v>
      </c>
      <c r="N280">
        <f>IF(NOT(ISERROR(FIND("1",Data[[#This Row],[output_number_color]]))),1,0)</f>
        <v>0</v>
      </c>
    </row>
    <row r="281" spans="1:14" x14ac:dyDescent="0.25">
      <c r="A281">
        <v>279</v>
      </c>
      <c r="B281" t="s">
        <v>0</v>
      </c>
      <c r="C281">
        <v>405</v>
      </c>
      <c r="D281">
        <v>3592</v>
      </c>
      <c r="E281">
        <v>1781</v>
      </c>
      <c r="F281">
        <v>761</v>
      </c>
      <c r="G281">
        <v>1</v>
      </c>
      <c r="H281" s="6"/>
      <c r="I281" t="s">
        <v>19</v>
      </c>
      <c r="J281" t="s">
        <v>17</v>
      </c>
      <c r="K281" t="s">
        <v>51</v>
      </c>
      <c r="L281">
        <v>1</v>
      </c>
      <c r="M281">
        <v>2</v>
      </c>
      <c r="N281">
        <f>IF(NOT(ISERROR(FIND("1",Data[[#This Row],[output_number_color]]))),1,0)</f>
        <v>0</v>
      </c>
    </row>
    <row r="282" spans="1:14" x14ac:dyDescent="0.25">
      <c r="A282">
        <v>280</v>
      </c>
      <c r="B282" t="s">
        <v>0</v>
      </c>
      <c r="C282">
        <v>405</v>
      </c>
      <c r="D282">
        <v>2725</v>
      </c>
      <c r="E282">
        <v>1296</v>
      </c>
      <c r="F282">
        <v>580</v>
      </c>
      <c r="G282">
        <v>1</v>
      </c>
      <c r="H282" s="6"/>
      <c r="I282" t="s">
        <v>19</v>
      </c>
      <c r="J282" t="s">
        <v>17</v>
      </c>
      <c r="K282" t="s">
        <v>51</v>
      </c>
      <c r="L282">
        <v>1</v>
      </c>
      <c r="M282">
        <v>2</v>
      </c>
      <c r="N282">
        <f>IF(NOT(ISERROR(FIND("1",Data[[#This Row],[output_number_color]]))),1,0)</f>
        <v>0</v>
      </c>
    </row>
    <row r="283" spans="1:14" x14ac:dyDescent="0.25">
      <c r="A283">
        <v>281</v>
      </c>
      <c r="B283" t="s">
        <v>0</v>
      </c>
      <c r="C283">
        <v>405</v>
      </c>
      <c r="D283">
        <v>2880</v>
      </c>
      <c r="E283">
        <v>1461</v>
      </c>
      <c r="F283">
        <v>593</v>
      </c>
      <c r="G283">
        <v>1</v>
      </c>
      <c r="H283" s="6"/>
      <c r="I283" t="s">
        <v>19</v>
      </c>
      <c r="J283" t="s">
        <v>17</v>
      </c>
      <c r="K283" t="s">
        <v>51</v>
      </c>
      <c r="L283">
        <v>1</v>
      </c>
      <c r="M283">
        <v>2</v>
      </c>
      <c r="N283">
        <f>IF(NOT(ISERROR(FIND("1",Data[[#This Row],[output_number_color]]))),1,0)</f>
        <v>0</v>
      </c>
    </row>
    <row r="284" spans="1:14" x14ac:dyDescent="0.25">
      <c r="A284">
        <v>282</v>
      </c>
      <c r="B284" t="s">
        <v>0</v>
      </c>
      <c r="C284">
        <v>405</v>
      </c>
      <c r="D284">
        <v>3278</v>
      </c>
      <c r="E284">
        <v>1595</v>
      </c>
      <c r="F284">
        <v>790</v>
      </c>
      <c r="G284">
        <v>1</v>
      </c>
      <c r="H284" s="6"/>
      <c r="I284" t="s">
        <v>19</v>
      </c>
      <c r="J284" t="s">
        <v>17</v>
      </c>
      <c r="K284" t="s">
        <v>51</v>
      </c>
      <c r="L284">
        <v>1</v>
      </c>
      <c r="M284">
        <v>2</v>
      </c>
      <c r="N284">
        <f>IF(NOT(ISERROR(FIND("1",Data[[#This Row],[output_number_color]]))),1,0)</f>
        <v>0</v>
      </c>
    </row>
    <row r="285" spans="1:14" x14ac:dyDescent="0.25">
      <c r="A285">
        <v>283</v>
      </c>
      <c r="B285" t="s">
        <v>0</v>
      </c>
      <c r="C285">
        <v>405</v>
      </c>
      <c r="D285">
        <v>2958</v>
      </c>
      <c r="E285">
        <v>1389</v>
      </c>
      <c r="F285">
        <v>635</v>
      </c>
      <c r="G285">
        <v>1</v>
      </c>
      <c r="H285" s="6"/>
      <c r="I285" t="s">
        <v>19</v>
      </c>
      <c r="J285" t="s">
        <v>17</v>
      </c>
      <c r="K285" t="s">
        <v>51</v>
      </c>
      <c r="L285">
        <v>1</v>
      </c>
      <c r="M285">
        <v>2</v>
      </c>
      <c r="N285">
        <f>IF(NOT(ISERROR(FIND("1",Data[[#This Row],[output_number_color]]))),1,0)</f>
        <v>0</v>
      </c>
    </row>
    <row r="286" spans="1:14" x14ac:dyDescent="0.25">
      <c r="A286">
        <v>284</v>
      </c>
      <c r="B286" t="s">
        <v>0</v>
      </c>
      <c r="C286">
        <v>405</v>
      </c>
      <c r="D286">
        <v>2869</v>
      </c>
      <c r="E286">
        <v>1313</v>
      </c>
      <c r="F286">
        <v>665</v>
      </c>
      <c r="G286">
        <v>1</v>
      </c>
      <c r="H286" s="6"/>
      <c r="I286" t="s">
        <v>19</v>
      </c>
      <c r="J286" t="s">
        <v>17</v>
      </c>
      <c r="K286" t="s">
        <v>51</v>
      </c>
      <c r="L286">
        <v>1</v>
      </c>
      <c r="M286">
        <v>2</v>
      </c>
      <c r="N286">
        <f>IF(NOT(ISERROR(FIND("1",Data[[#This Row],[output_number_color]]))),1,0)</f>
        <v>0</v>
      </c>
    </row>
    <row r="287" spans="1:14" x14ac:dyDescent="0.25">
      <c r="A287">
        <v>285</v>
      </c>
      <c r="B287" t="s">
        <v>0</v>
      </c>
      <c r="C287">
        <v>405</v>
      </c>
      <c r="D287">
        <v>2970</v>
      </c>
      <c r="E287">
        <v>1400</v>
      </c>
      <c r="F287">
        <v>599</v>
      </c>
      <c r="G287">
        <v>1</v>
      </c>
      <c r="H287" s="6"/>
      <c r="I287" t="s">
        <v>19</v>
      </c>
      <c r="J287" t="s">
        <v>17</v>
      </c>
      <c r="K287" t="s">
        <v>51</v>
      </c>
      <c r="L287">
        <v>1</v>
      </c>
      <c r="M287">
        <v>2</v>
      </c>
      <c r="N287">
        <f>IF(NOT(ISERROR(FIND("1",Data[[#This Row],[output_number_color]]))),1,0)</f>
        <v>0</v>
      </c>
    </row>
    <row r="288" spans="1:14" x14ac:dyDescent="0.25">
      <c r="A288">
        <v>286</v>
      </c>
      <c r="B288" t="s">
        <v>0</v>
      </c>
      <c r="C288">
        <v>405</v>
      </c>
      <c r="D288">
        <v>3127</v>
      </c>
      <c r="E288">
        <v>1472</v>
      </c>
      <c r="F288">
        <v>672</v>
      </c>
      <c r="G288">
        <v>1</v>
      </c>
      <c r="H288" s="6"/>
      <c r="I288" t="s">
        <v>19</v>
      </c>
      <c r="J288" t="s">
        <v>17</v>
      </c>
      <c r="K288" t="s">
        <v>51</v>
      </c>
      <c r="L288">
        <v>1</v>
      </c>
      <c r="M288">
        <v>2</v>
      </c>
      <c r="N288">
        <f>IF(NOT(ISERROR(FIND("1",Data[[#This Row],[output_number_color]]))),1,0)</f>
        <v>0</v>
      </c>
    </row>
    <row r="289" spans="1:14" x14ac:dyDescent="0.25">
      <c r="A289">
        <v>287</v>
      </c>
      <c r="B289" t="s">
        <v>0</v>
      </c>
      <c r="C289">
        <v>405</v>
      </c>
      <c r="D289">
        <v>3285</v>
      </c>
      <c r="E289">
        <v>1629</v>
      </c>
      <c r="F289">
        <v>715</v>
      </c>
      <c r="G289">
        <v>1</v>
      </c>
      <c r="H289" s="6"/>
      <c r="I289" t="s">
        <v>19</v>
      </c>
      <c r="J289" t="s">
        <v>17</v>
      </c>
      <c r="K289" t="s">
        <v>51</v>
      </c>
      <c r="L289">
        <v>1</v>
      </c>
      <c r="M289">
        <v>2</v>
      </c>
      <c r="N289">
        <f>IF(NOT(ISERROR(FIND("1",Data[[#This Row],[output_number_color]]))),1,0)</f>
        <v>0</v>
      </c>
    </row>
    <row r="290" spans="1:14" x14ac:dyDescent="0.25">
      <c r="A290">
        <v>288</v>
      </c>
      <c r="B290" t="s">
        <v>0</v>
      </c>
      <c r="C290">
        <v>405</v>
      </c>
      <c r="D290">
        <v>3263</v>
      </c>
      <c r="E290">
        <v>1605</v>
      </c>
      <c r="F290">
        <v>711</v>
      </c>
      <c r="G290">
        <v>1</v>
      </c>
      <c r="H290" s="6"/>
      <c r="I290" t="s">
        <v>19</v>
      </c>
      <c r="J290" t="s">
        <v>17</v>
      </c>
      <c r="K290" t="s">
        <v>51</v>
      </c>
      <c r="L290">
        <v>1</v>
      </c>
      <c r="M290">
        <v>2</v>
      </c>
      <c r="N290">
        <f>IF(NOT(ISERROR(FIND("1",Data[[#This Row],[output_number_color]]))),1,0)</f>
        <v>0</v>
      </c>
    </row>
    <row r="291" spans="1:14" x14ac:dyDescent="0.25">
      <c r="A291">
        <v>289</v>
      </c>
      <c r="B291" t="s">
        <v>0</v>
      </c>
      <c r="C291">
        <v>405</v>
      </c>
      <c r="D291">
        <v>3109</v>
      </c>
      <c r="E291">
        <v>1735</v>
      </c>
      <c r="F291">
        <v>734</v>
      </c>
      <c r="G291">
        <v>1</v>
      </c>
      <c r="H291" s="6"/>
      <c r="I291" t="s">
        <v>19</v>
      </c>
      <c r="J291" t="s">
        <v>17</v>
      </c>
      <c r="K291" t="s">
        <v>51</v>
      </c>
      <c r="L291">
        <v>1</v>
      </c>
      <c r="M291">
        <v>2</v>
      </c>
      <c r="N291">
        <f>IF(NOT(ISERROR(FIND("1",Data[[#This Row],[output_number_color]]))),1,0)</f>
        <v>0</v>
      </c>
    </row>
    <row r="292" spans="1:14" x14ac:dyDescent="0.25">
      <c r="A292">
        <v>290</v>
      </c>
      <c r="B292" t="s">
        <v>0</v>
      </c>
      <c r="C292">
        <v>405</v>
      </c>
      <c r="D292">
        <v>2807</v>
      </c>
      <c r="E292">
        <v>1536</v>
      </c>
      <c r="F292">
        <v>710</v>
      </c>
      <c r="G292">
        <v>1</v>
      </c>
      <c r="H292" s="6"/>
      <c r="I292" t="s">
        <v>19</v>
      </c>
      <c r="J292" t="s">
        <v>17</v>
      </c>
      <c r="K292" t="s">
        <v>51</v>
      </c>
      <c r="L292">
        <v>1</v>
      </c>
      <c r="M292">
        <v>2</v>
      </c>
      <c r="N292">
        <f>IF(NOT(ISERROR(FIND("1",Data[[#This Row],[output_number_color]]))),1,0)</f>
        <v>0</v>
      </c>
    </row>
    <row r="293" spans="1:14" x14ac:dyDescent="0.25">
      <c r="A293">
        <v>291</v>
      </c>
      <c r="B293" t="s">
        <v>0</v>
      </c>
      <c r="C293">
        <v>405</v>
      </c>
      <c r="D293">
        <v>2945</v>
      </c>
      <c r="E293">
        <v>1589</v>
      </c>
      <c r="F293">
        <v>658</v>
      </c>
      <c r="G293">
        <v>1</v>
      </c>
      <c r="H293" s="6"/>
      <c r="I293" t="s">
        <v>19</v>
      </c>
      <c r="J293" t="s">
        <v>17</v>
      </c>
      <c r="K293" t="s">
        <v>51</v>
      </c>
      <c r="L293">
        <v>1</v>
      </c>
      <c r="M293">
        <v>2</v>
      </c>
      <c r="N293">
        <f>IF(NOT(ISERROR(FIND("1",Data[[#This Row],[output_number_color]]))),1,0)</f>
        <v>0</v>
      </c>
    </row>
    <row r="294" spans="1:14" x14ac:dyDescent="0.25">
      <c r="A294">
        <v>292</v>
      </c>
      <c r="B294" t="s">
        <v>0</v>
      </c>
      <c r="C294">
        <v>405</v>
      </c>
      <c r="D294">
        <v>2698</v>
      </c>
      <c r="E294">
        <v>1442</v>
      </c>
      <c r="F294">
        <v>581</v>
      </c>
      <c r="G294">
        <v>1</v>
      </c>
      <c r="H294" s="6"/>
      <c r="I294" t="s">
        <v>19</v>
      </c>
      <c r="J294" t="s">
        <v>17</v>
      </c>
      <c r="K294" t="s">
        <v>51</v>
      </c>
      <c r="L294">
        <v>1</v>
      </c>
      <c r="M294">
        <v>2</v>
      </c>
      <c r="N294">
        <f>IF(NOT(ISERROR(FIND("1",Data[[#This Row],[output_number_color]]))),1,0)</f>
        <v>0</v>
      </c>
    </row>
    <row r="295" spans="1:14" x14ac:dyDescent="0.25">
      <c r="A295">
        <v>293</v>
      </c>
      <c r="B295" t="s">
        <v>0</v>
      </c>
      <c r="C295">
        <v>405</v>
      </c>
      <c r="D295">
        <v>3374</v>
      </c>
      <c r="E295">
        <v>1785</v>
      </c>
      <c r="F295">
        <v>915</v>
      </c>
      <c r="G295">
        <v>1</v>
      </c>
      <c r="H295" s="6"/>
      <c r="I295" t="s">
        <v>19</v>
      </c>
      <c r="J295" t="s">
        <v>17</v>
      </c>
      <c r="K295" t="s">
        <v>51</v>
      </c>
      <c r="L295">
        <v>1</v>
      </c>
      <c r="M295">
        <v>2</v>
      </c>
      <c r="N295">
        <f>IF(NOT(ISERROR(FIND("1",Data[[#This Row],[output_number_color]]))),1,0)</f>
        <v>0</v>
      </c>
    </row>
    <row r="296" spans="1:14" x14ac:dyDescent="0.25">
      <c r="A296">
        <v>294</v>
      </c>
      <c r="B296" t="s">
        <v>0</v>
      </c>
      <c r="C296">
        <v>405</v>
      </c>
      <c r="D296">
        <v>2948</v>
      </c>
      <c r="E296">
        <v>1675</v>
      </c>
      <c r="F296">
        <v>799</v>
      </c>
      <c r="G296">
        <v>1</v>
      </c>
      <c r="H296" s="6"/>
      <c r="I296" t="s">
        <v>19</v>
      </c>
      <c r="J296" t="s">
        <v>17</v>
      </c>
      <c r="K296" t="s">
        <v>51</v>
      </c>
      <c r="L296">
        <v>1</v>
      </c>
      <c r="M296">
        <v>2</v>
      </c>
      <c r="N296">
        <f>IF(NOT(ISERROR(FIND("1",Data[[#This Row],[output_number_color]]))),1,0)</f>
        <v>0</v>
      </c>
    </row>
    <row r="297" spans="1:14" x14ac:dyDescent="0.25">
      <c r="A297">
        <v>295</v>
      </c>
      <c r="B297" t="s">
        <v>0</v>
      </c>
      <c r="C297">
        <v>405</v>
      </c>
      <c r="D297">
        <v>2913</v>
      </c>
      <c r="E297">
        <v>1397</v>
      </c>
      <c r="F297">
        <v>653</v>
      </c>
      <c r="G297">
        <v>1</v>
      </c>
      <c r="H297" s="6"/>
      <c r="I297" t="s">
        <v>19</v>
      </c>
      <c r="J297" t="s">
        <v>17</v>
      </c>
      <c r="K297" t="s">
        <v>51</v>
      </c>
      <c r="L297">
        <v>1</v>
      </c>
      <c r="M297">
        <v>2</v>
      </c>
      <c r="N297">
        <f>IF(NOT(ISERROR(FIND("1",Data[[#This Row],[output_number_color]]))),1,0)</f>
        <v>0</v>
      </c>
    </row>
    <row r="298" spans="1:14" x14ac:dyDescent="0.25">
      <c r="A298">
        <v>296</v>
      </c>
      <c r="B298" t="s">
        <v>0</v>
      </c>
      <c r="C298">
        <v>405</v>
      </c>
      <c r="D298">
        <v>2818</v>
      </c>
      <c r="E298">
        <v>1300</v>
      </c>
      <c r="F298">
        <v>584</v>
      </c>
      <c r="G298">
        <v>1</v>
      </c>
      <c r="H298" s="6"/>
      <c r="I298" t="s">
        <v>19</v>
      </c>
      <c r="J298" t="s">
        <v>17</v>
      </c>
      <c r="K298" t="s">
        <v>51</v>
      </c>
      <c r="L298">
        <v>1</v>
      </c>
      <c r="M298">
        <v>2</v>
      </c>
      <c r="N298">
        <f>IF(NOT(ISERROR(FIND("1",Data[[#This Row],[output_number_color]]))),1,0)</f>
        <v>0</v>
      </c>
    </row>
    <row r="299" spans="1:14" x14ac:dyDescent="0.25">
      <c r="A299">
        <v>297</v>
      </c>
      <c r="B299" t="s">
        <v>0</v>
      </c>
      <c r="C299">
        <v>405</v>
      </c>
      <c r="D299">
        <v>2698</v>
      </c>
      <c r="E299">
        <v>1247</v>
      </c>
      <c r="F299">
        <v>538</v>
      </c>
      <c r="G299">
        <v>1</v>
      </c>
      <c r="H299" s="6"/>
      <c r="I299" t="s">
        <v>19</v>
      </c>
      <c r="J299" t="s">
        <v>17</v>
      </c>
      <c r="K299" t="s">
        <v>51</v>
      </c>
      <c r="L299">
        <v>1</v>
      </c>
      <c r="M299">
        <v>2</v>
      </c>
      <c r="N299">
        <f>IF(NOT(ISERROR(FIND("1",Data[[#This Row],[output_number_color]]))),1,0)</f>
        <v>0</v>
      </c>
    </row>
    <row r="300" spans="1:14" x14ac:dyDescent="0.25">
      <c r="A300">
        <v>298</v>
      </c>
      <c r="B300" t="s">
        <v>0</v>
      </c>
      <c r="C300">
        <v>405</v>
      </c>
      <c r="D300">
        <v>3024</v>
      </c>
      <c r="E300">
        <v>1550</v>
      </c>
      <c r="F300">
        <v>642</v>
      </c>
      <c r="G300">
        <v>1</v>
      </c>
      <c r="H300" s="6"/>
      <c r="I300" t="s">
        <v>19</v>
      </c>
      <c r="J300" t="s">
        <v>17</v>
      </c>
      <c r="K300" t="s">
        <v>51</v>
      </c>
      <c r="L300">
        <v>1</v>
      </c>
      <c r="M300">
        <v>2</v>
      </c>
      <c r="N300">
        <f>IF(NOT(ISERROR(FIND("1",Data[[#This Row],[output_number_color]]))),1,0)</f>
        <v>0</v>
      </c>
    </row>
    <row r="301" spans="1:14" x14ac:dyDescent="0.25">
      <c r="A301">
        <v>299</v>
      </c>
      <c r="B301" t="s">
        <v>0</v>
      </c>
      <c r="C301">
        <v>405</v>
      </c>
      <c r="D301">
        <v>2578</v>
      </c>
      <c r="E301">
        <v>1349</v>
      </c>
      <c r="F301">
        <v>633</v>
      </c>
      <c r="G301">
        <v>1</v>
      </c>
      <c r="H301" s="6"/>
      <c r="I301" t="s">
        <v>19</v>
      </c>
      <c r="J301" t="s">
        <v>17</v>
      </c>
      <c r="K301" t="s">
        <v>51</v>
      </c>
      <c r="L301">
        <v>1</v>
      </c>
      <c r="M301">
        <v>2</v>
      </c>
      <c r="N301">
        <f>IF(NOT(ISERROR(FIND("1",Data[[#This Row],[output_number_color]]))),1,0)</f>
        <v>0</v>
      </c>
    </row>
    <row r="302" spans="1:14" x14ac:dyDescent="0.25">
      <c r="A302">
        <v>300</v>
      </c>
      <c r="B302" t="s">
        <v>0</v>
      </c>
      <c r="C302">
        <v>405</v>
      </c>
      <c r="D302">
        <v>3212</v>
      </c>
      <c r="E302">
        <v>1566</v>
      </c>
      <c r="F302">
        <v>723</v>
      </c>
      <c r="G302">
        <v>1</v>
      </c>
      <c r="H302" s="6"/>
      <c r="I302" t="s">
        <v>19</v>
      </c>
      <c r="J302" t="s">
        <v>17</v>
      </c>
      <c r="K302" t="s">
        <v>51</v>
      </c>
      <c r="L302">
        <v>1</v>
      </c>
      <c r="M302">
        <v>2</v>
      </c>
      <c r="N302">
        <f>IF(NOT(ISERROR(FIND("1",Data[[#This Row],[output_number_color]]))),1,0)</f>
        <v>0</v>
      </c>
    </row>
    <row r="303" spans="1:14" x14ac:dyDescent="0.25">
      <c r="A303">
        <v>301</v>
      </c>
      <c r="B303" t="s">
        <v>0</v>
      </c>
      <c r="C303">
        <v>405</v>
      </c>
      <c r="D303">
        <v>2695</v>
      </c>
      <c r="E303">
        <v>1394</v>
      </c>
      <c r="F303">
        <v>674</v>
      </c>
      <c r="G303">
        <v>1</v>
      </c>
      <c r="H303" s="6"/>
      <c r="I303" t="s">
        <v>19</v>
      </c>
      <c r="J303" t="s">
        <v>17</v>
      </c>
      <c r="K303" t="s">
        <v>51</v>
      </c>
      <c r="L303">
        <v>1</v>
      </c>
      <c r="M303">
        <v>2</v>
      </c>
      <c r="N303">
        <f>IF(NOT(ISERROR(FIND("1",Data[[#This Row],[output_number_color]]))),1,0)</f>
        <v>0</v>
      </c>
    </row>
    <row r="304" spans="1:14" x14ac:dyDescent="0.25">
      <c r="A304">
        <v>302</v>
      </c>
      <c r="B304" t="s">
        <v>0</v>
      </c>
      <c r="C304">
        <v>405</v>
      </c>
      <c r="D304">
        <v>3508</v>
      </c>
      <c r="E304">
        <v>1807</v>
      </c>
      <c r="F304">
        <v>816</v>
      </c>
      <c r="G304">
        <v>1</v>
      </c>
      <c r="H304" s="6"/>
      <c r="I304" t="s">
        <v>19</v>
      </c>
      <c r="J304" t="s">
        <v>17</v>
      </c>
      <c r="K304" t="s">
        <v>51</v>
      </c>
      <c r="L304">
        <v>1</v>
      </c>
      <c r="M304">
        <v>2</v>
      </c>
      <c r="N304">
        <f>IF(NOT(ISERROR(FIND("1",Data[[#This Row],[output_number_color]]))),1,0)</f>
        <v>0</v>
      </c>
    </row>
    <row r="305" spans="1:14" x14ac:dyDescent="0.25">
      <c r="A305">
        <v>303</v>
      </c>
      <c r="B305" t="s">
        <v>0</v>
      </c>
      <c r="C305">
        <v>405</v>
      </c>
      <c r="D305">
        <v>2065</v>
      </c>
      <c r="E305">
        <v>1108</v>
      </c>
      <c r="F305">
        <v>479</v>
      </c>
      <c r="G305">
        <v>1</v>
      </c>
      <c r="H305" s="6"/>
      <c r="I305" t="s">
        <v>19</v>
      </c>
      <c r="J305" t="s">
        <v>17</v>
      </c>
      <c r="K305" t="s">
        <v>51</v>
      </c>
      <c r="L305">
        <v>1</v>
      </c>
      <c r="M305">
        <v>2</v>
      </c>
      <c r="N305">
        <f>IF(NOT(ISERROR(FIND("1",Data[[#This Row],[output_number_color]]))),1,0)</f>
        <v>0</v>
      </c>
    </row>
    <row r="306" spans="1:14" x14ac:dyDescent="0.25">
      <c r="A306">
        <v>304</v>
      </c>
      <c r="B306" t="s">
        <v>0</v>
      </c>
      <c r="C306">
        <v>405</v>
      </c>
      <c r="D306">
        <v>2423</v>
      </c>
      <c r="E306">
        <v>1175</v>
      </c>
      <c r="F306">
        <v>498</v>
      </c>
      <c r="G306">
        <v>1</v>
      </c>
      <c r="H306" s="6"/>
      <c r="I306" t="s">
        <v>19</v>
      </c>
      <c r="J306" t="s">
        <v>17</v>
      </c>
      <c r="K306" t="s">
        <v>51</v>
      </c>
      <c r="L306">
        <v>1</v>
      </c>
      <c r="M306">
        <v>2</v>
      </c>
      <c r="N306">
        <f>IF(NOT(ISERROR(FIND("1",Data[[#This Row],[output_number_color]]))),1,0)</f>
        <v>0</v>
      </c>
    </row>
    <row r="307" spans="1:14" x14ac:dyDescent="0.25">
      <c r="A307">
        <v>305</v>
      </c>
      <c r="B307" t="s">
        <v>0</v>
      </c>
      <c r="C307">
        <v>405</v>
      </c>
      <c r="D307">
        <v>2678</v>
      </c>
      <c r="E307">
        <v>1370</v>
      </c>
      <c r="F307">
        <v>601</v>
      </c>
      <c r="G307">
        <v>1</v>
      </c>
      <c r="H307" s="6"/>
      <c r="I307" t="s">
        <v>19</v>
      </c>
      <c r="J307" t="s">
        <v>17</v>
      </c>
      <c r="K307" t="s">
        <v>51</v>
      </c>
      <c r="L307">
        <v>1</v>
      </c>
      <c r="M307">
        <v>2</v>
      </c>
      <c r="N307">
        <f>IF(NOT(ISERROR(FIND("1",Data[[#This Row],[output_number_color]]))),1,0)</f>
        <v>0</v>
      </c>
    </row>
    <row r="308" spans="1:14" x14ac:dyDescent="0.25">
      <c r="A308">
        <v>306</v>
      </c>
      <c r="B308" t="s">
        <v>0</v>
      </c>
      <c r="C308">
        <v>405</v>
      </c>
      <c r="D308">
        <v>3117</v>
      </c>
      <c r="E308">
        <v>1436</v>
      </c>
      <c r="F308">
        <v>661</v>
      </c>
      <c r="G308">
        <v>1</v>
      </c>
      <c r="H308" s="6"/>
      <c r="I308" t="s">
        <v>19</v>
      </c>
      <c r="J308" t="s">
        <v>17</v>
      </c>
      <c r="K308" t="s">
        <v>51</v>
      </c>
      <c r="L308">
        <v>1</v>
      </c>
      <c r="M308">
        <v>2</v>
      </c>
      <c r="N308">
        <f>IF(NOT(ISERROR(FIND("1",Data[[#This Row],[output_number_color]]))),1,0)</f>
        <v>0</v>
      </c>
    </row>
    <row r="309" spans="1:14" x14ac:dyDescent="0.25">
      <c r="A309">
        <v>307</v>
      </c>
      <c r="B309" t="s">
        <v>0</v>
      </c>
      <c r="C309">
        <v>405</v>
      </c>
      <c r="D309">
        <v>3046</v>
      </c>
      <c r="E309">
        <v>1435</v>
      </c>
      <c r="F309">
        <v>628</v>
      </c>
      <c r="G309">
        <v>1</v>
      </c>
      <c r="H309" s="6"/>
      <c r="I309" t="s">
        <v>19</v>
      </c>
      <c r="J309" t="s">
        <v>17</v>
      </c>
      <c r="K309" t="s">
        <v>51</v>
      </c>
      <c r="L309">
        <v>1</v>
      </c>
      <c r="M309">
        <v>2</v>
      </c>
      <c r="N309">
        <f>IF(NOT(ISERROR(FIND("1",Data[[#This Row],[output_number_color]]))),1,0)</f>
        <v>0</v>
      </c>
    </row>
    <row r="310" spans="1:14" x14ac:dyDescent="0.25">
      <c r="A310">
        <v>308</v>
      </c>
      <c r="B310" t="s">
        <v>0</v>
      </c>
      <c r="C310">
        <v>405</v>
      </c>
      <c r="D310">
        <v>552</v>
      </c>
      <c r="E310">
        <v>211</v>
      </c>
      <c r="F310">
        <v>167</v>
      </c>
      <c r="G310">
        <v>0</v>
      </c>
      <c r="H310" s="6">
        <v>4.2861753952496873</v>
      </c>
      <c r="I310" t="s">
        <v>1</v>
      </c>
      <c r="J310" t="s">
        <v>2</v>
      </c>
      <c r="K310" t="s">
        <v>3</v>
      </c>
      <c r="L310">
        <v>3</v>
      </c>
      <c r="M310">
        <v>5</v>
      </c>
      <c r="N310">
        <f>IF(NOT(ISERROR(FIND("1",Data[[#This Row],[output_number_color]]))),1,0)</f>
        <v>0</v>
      </c>
    </row>
    <row r="311" spans="1:14" x14ac:dyDescent="0.25">
      <c r="A311">
        <v>309</v>
      </c>
      <c r="B311" t="s">
        <v>0</v>
      </c>
      <c r="C311">
        <v>405</v>
      </c>
      <c r="D311">
        <v>751</v>
      </c>
      <c r="E311">
        <v>190</v>
      </c>
      <c r="F311">
        <v>176</v>
      </c>
      <c r="G311">
        <v>0</v>
      </c>
      <c r="H311" s="6">
        <v>4.3360269484967366</v>
      </c>
      <c r="I311" t="s">
        <v>1</v>
      </c>
      <c r="J311" t="s">
        <v>2</v>
      </c>
      <c r="K311" t="s">
        <v>3</v>
      </c>
      <c r="L311">
        <v>3</v>
      </c>
      <c r="M311">
        <v>5</v>
      </c>
      <c r="N311">
        <f>IF(NOT(ISERROR(FIND("1",Data[[#This Row],[output_number_color]]))),1,0)</f>
        <v>0</v>
      </c>
    </row>
    <row r="312" spans="1:14" x14ac:dyDescent="0.25">
      <c r="A312">
        <v>310</v>
      </c>
      <c r="B312" t="s">
        <v>0</v>
      </c>
      <c r="C312">
        <v>405</v>
      </c>
      <c r="D312">
        <v>550</v>
      </c>
      <c r="E312">
        <v>170</v>
      </c>
      <c r="F312">
        <v>163</v>
      </c>
      <c r="G312">
        <v>0</v>
      </c>
      <c r="H312" s="6">
        <v>3.9458577058986566</v>
      </c>
      <c r="I312" t="s">
        <v>1</v>
      </c>
      <c r="J312" t="s">
        <v>2</v>
      </c>
      <c r="K312" t="s">
        <v>3</v>
      </c>
      <c r="L312">
        <v>3</v>
      </c>
      <c r="M312">
        <v>5</v>
      </c>
      <c r="N312">
        <f>IF(NOT(ISERROR(FIND("1",Data[[#This Row],[output_number_color]]))),1,0)</f>
        <v>0</v>
      </c>
    </row>
    <row r="313" spans="1:14" x14ac:dyDescent="0.25">
      <c r="A313">
        <v>311</v>
      </c>
      <c r="B313" t="s">
        <v>0</v>
      </c>
      <c r="C313">
        <v>405</v>
      </c>
      <c r="D313">
        <v>700</v>
      </c>
      <c r="E313">
        <v>180</v>
      </c>
      <c r="F313">
        <v>166</v>
      </c>
      <c r="G313">
        <v>0</v>
      </c>
      <c r="H313" s="6">
        <v>4.2484775475822598</v>
      </c>
      <c r="I313" t="s">
        <v>1</v>
      </c>
      <c r="J313" t="s">
        <v>2</v>
      </c>
      <c r="K313" t="s">
        <v>3</v>
      </c>
      <c r="L313">
        <v>3</v>
      </c>
      <c r="M313">
        <v>5</v>
      </c>
      <c r="N313">
        <f>IF(NOT(ISERROR(FIND("1",Data[[#This Row],[output_number_color]]))),1,0)</f>
        <v>0</v>
      </c>
    </row>
    <row r="314" spans="1:14" x14ac:dyDescent="0.25">
      <c r="A314">
        <v>312</v>
      </c>
      <c r="B314" t="s">
        <v>0</v>
      </c>
      <c r="C314">
        <v>405</v>
      </c>
      <c r="D314">
        <v>527</v>
      </c>
      <c r="E314">
        <v>171</v>
      </c>
      <c r="F314">
        <v>178</v>
      </c>
      <c r="G314">
        <v>0</v>
      </c>
      <c r="H314" s="6">
        <v>4.1144197685764947</v>
      </c>
      <c r="I314" t="s">
        <v>1</v>
      </c>
      <c r="J314" t="s">
        <v>2</v>
      </c>
      <c r="K314" t="s">
        <v>3</v>
      </c>
      <c r="L314">
        <v>3</v>
      </c>
      <c r="M314">
        <v>5</v>
      </c>
      <c r="N314">
        <f>IF(NOT(ISERROR(FIND("1",Data[[#This Row],[output_number_color]]))),1,0)</f>
        <v>0</v>
      </c>
    </row>
    <row r="315" spans="1:14" x14ac:dyDescent="0.25">
      <c r="A315">
        <v>313</v>
      </c>
      <c r="B315" t="s">
        <v>0</v>
      </c>
      <c r="C315">
        <v>405</v>
      </c>
      <c r="D315">
        <v>508</v>
      </c>
      <c r="E315">
        <v>200</v>
      </c>
      <c r="F315">
        <v>165</v>
      </c>
      <c r="G315">
        <v>0</v>
      </c>
      <c r="H315" s="6">
        <v>4.183208196248617</v>
      </c>
      <c r="I315" t="s">
        <v>1</v>
      </c>
      <c r="J315" t="s">
        <v>2</v>
      </c>
      <c r="K315" t="s">
        <v>3</v>
      </c>
      <c r="L315">
        <v>3</v>
      </c>
      <c r="M315">
        <v>5</v>
      </c>
      <c r="N315">
        <f>IF(NOT(ISERROR(FIND("1",Data[[#This Row],[output_number_color]]))),1,0)</f>
        <v>0</v>
      </c>
    </row>
    <row r="316" spans="1:14" x14ac:dyDescent="0.25">
      <c r="A316">
        <v>314</v>
      </c>
      <c r="B316" t="s">
        <v>0</v>
      </c>
      <c r="C316">
        <v>405</v>
      </c>
      <c r="D316">
        <v>489</v>
      </c>
      <c r="E316">
        <v>183</v>
      </c>
      <c r="F316">
        <v>175</v>
      </c>
      <c r="G316">
        <v>0</v>
      </c>
      <c r="H316" s="6">
        <v>4.1177225050507715</v>
      </c>
      <c r="I316" t="s">
        <v>1</v>
      </c>
      <c r="J316" t="s">
        <v>2</v>
      </c>
      <c r="K316" t="s">
        <v>3</v>
      </c>
      <c r="L316">
        <v>3</v>
      </c>
      <c r="M316">
        <v>5</v>
      </c>
      <c r="N316">
        <f>IF(NOT(ISERROR(FIND("1",Data[[#This Row],[output_number_color]]))),1,0)</f>
        <v>0</v>
      </c>
    </row>
    <row r="317" spans="1:14" x14ac:dyDescent="0.25">
      <c r="A317">
        <v>315</v>
      </c>
      <c r="B317" t="s">
        <v>0</v>
      </c>
      <c r="C317">
        <v>405</v>
      </c>
      <c r="D317">
        <v>541</v>
      </c>
      <c r="E317">
        <v>193</v>
      </c>
      <c r="F317">
        <v>177</v>
      </c>
      <c r="G317">
        <v>0</v>
      </c>
      <c r="H317" s="6">
        <v>4.1546322667954394</v>
      </c>
      <c r="I317" t="s">
        <v>1</v>
      </c>
      <c r="J317" t="s">
        <v>2</v>
      </c>
      <c r="K317" t="s">
        <v>3</v>
      </c>
      <c r="L317">
        <v>3</v>
      </c>
      <c r="M317">
        <v>5</v>
      </c>
      <c r="N317">
        <f>IF(NOT(ISERROR(FIND("1",Data[[#This Row],[output_number_color]]))),1,0)</f>
        <v>0</v>
      </c>
    </row>
    <row r="318" spans="1:14" x14ac:dyDescent="0.25">
      <c r="A318">
        <v>316</v>
      </c>
      <c r="B318" t="s">
        <v>0</v>
      </c>
      <c r="C318">
        <v>405</v>
      </c>
      <c r="D318">
        <v>577</v>
      </c>
      <c r="E318">
        <v>180</v>
      </c>
      <c r="F318">
        <v>178</v>
      </c>
      <c r="G318">
        <v>0</v>
      </c>
      <c r="H318" s="6">
        <v>4.0615081311102772</v>
      </c>
      <c r="I318" t="s">
        <v>1</v>
      </c>
      <c r="J318" t="s">
        <v>2</v>
      </c>
      <c r="K318" t="s">
        <v>3</v>
      </c>
      <c r="L318">
        <v>3</v>
      </c>
      <c r="M318">
        <v>5</v>
      </c>
      <c r="N318">
        <f>IF(NOT(ISERROR(FIND("1",Data[[#This Row],[output_number_color]]))),1,0)</f>
        <v>0</v>
      </c>
    </row>
    <row r="319" spans="1:14" x14ac:dyDescent="0.25">
      <c r="A319">
        <v>317</v>
      </c>
      <c r="B319" t="s">
        <v>0</v>
      </c>
      <c r="C319">
        <v>405</v>
      </c>
      <c r="D319">
        <v>753</v>
      </c>
      <c r="E319">
        <v>181</v>
      </c>
      <c r="F319">
        <v>173</v>
      </c>
      <c r="G319">
        <v>0</v>
      </c>
      <c r="H319" s="6">
        <v>4.2435379160909825</v>
      </c>
      <c r="I319" t="s">
        <v>1</v>
      </c>
      <c r="J319" t="s">
        <v>2</v>
      </c>
      <c r="K319" t="s">
        <v>3</v>
      </c>
      <c r="L319">
        <v>3</v>
      </c>
      <c r="M319">
        <v>5</v>
      </c>
      <c r="N319">
        <f>IF(NOT(ISERROR(FIND("1",Data[[#This Row],[output_number_color]]))),1,0)</f>
        <v>0</v>
      </c>
    </row>
    <row r="320" spans="1:14" x14ac:dyDescent="0.25">
      <c r="A320">
        <v>318</v>
      </c>
      <c r="B320" t="s">
        <v>0</v>
      </c>
      <c r="C320">
        <v>405</v>
      </c>
      <c r="D320">
        <v>489</v>
      </c>
      <c r="E320">
        <v>185</v>
      </c>
      <c r="F320">
        <v>176</v>
      </c>
      <c r="G320">
        <v>0</v>
      </c>
      <c r="H320" s="6">
        <v>4.1449677947511105</v>
      </c>
      <c r="I320" t="s">
        <v>1</v>
      </c>
      <c r="J320" t="s">
        <v>2</v>
      </c>
      <c r="K320" t="s">
        <v>3</v>
      </c>
      <c r="L320">
        <v>3</v>
      </c>
      <c r="M320">
        <v>5</v>
      </c>
      <c r="N320">
        <f>IF(NOT(ISERROR(FIND("1",Data[[#This Row],[output_number_color]]))),1,0)</f>
        <v>0</v>
      </c>
    </row>
    <row r="321" spans="1:14" x14ac:dyDescent="0.25">
      <c r="A321">
        <v>319</v>
      </c>
      <c r="B321" t="s">
        <v>0</v>
      </c>
      <c r="C321">
        <v>405</v>
      </c>
      <c r="D321">
        <v>443</v>
      </c>
      <c r="E321">
        <v>200</v>
      </c>
      <c r="F321">
        <v>172</v>
      </c>
      <c r="G321">
        <v>0</v>
      </c>
      <c r="H321" s="6">
        <v>4.1190725304308904</v>
      </c>
      <c r="I321" t="s">
        <v>4</v>
      </c>
      <c r="J321" t="s">
        <v>2</v>
      </c>
      <c r="K321" t="s">
        <v>3</v>
      </c>
      <c r="L321">
        <v>3</v>
      </c>
      <c r="M321">
        <v>5</v>
      </c>
      <c r="N321">
        <f>IF(NOT(ISERROR(FIND("1",Data[[#This Row],[output_number_color]]))),1,0)</f>
        <v>0</v>
      </c>
    </row>
    <row r="322" spans="1:14" x14ac:dyDescent="0.25">
      <c r="A322">
        <v>320</v>
      </c>
      <c r="B322" t="s">
        <v>0</v>
      </c>
      <c r="C322">
        <v>405</v>
      </c>
      <c r="D322">
        <v>527</v>
      </c>
      <c r="E322">
        <v>193</v>
      </c>
      <c r="F322">
        <v>169</v>
      </c>
      <c r="G322">
        <v>0</v>
      </c>
      <c r="H322" s="6">
        <v>4.1699599136577454</v>
      </c>
      <c r="I322" t="s">
        <v>1</v>
      </c>
      <c r="J322" t="s">
        <v>2</v>
      </c>
      <c r="K322" t="s">
        <v>3</v>
      </c>
      <c r="L322">
        <v>3</v>
      </c>
      <c r="M322">
        <v>5</v>
      </c>
      <c r="N322">
        <f>IF(NOT(ISERROR(FIND("1",Data[[#This Row],[output_number_color]]))),1,0)</f>
        <v>0</v>
      </c>
    </row>
    <row r="323" spans="1:14" x14ac:dyDescent="0.25">
      <c r="A323">
        <v>321</v>
      </c>
      <c r="B323" t="s">
        <v>0</v>
      </c>
      <c r="C323">
        <v>405</v>
      </c>
      <c r="D323">
        <v>554</v>
      </c>
      <c r="E323">
        <v>173</v>
      </c>
      <c r="F323">
        <v>171</v>
      </c>
      <c r="G323">
        <v>0</v>
      </c>
      <c r="H323" s="6">
        <v>4.0819305160572812</v>
      </c>
      <c r="I323" t="s">
        <v>1</v>
      </c>
      <c r="J323" t="s">
        <v>2</v>
      </c>
      <c r="K323" t="s">
        <v>3</v>
      </c>
      <c r="L323">
        <v>3</v>
      </c>
      <c r="M323">
        <v>5</v>
      </c>
      <c r="N323">
        <f>IF(NOT(ISERROR(FIND("1",Data[[#This Row],[output_number_color]]))),1,0)</f>
        <v>0</v>
      </c>
    </row>
    <row r="324" spans="1:14" x14ac:dyDescent="0.25">
      <c r="A324">
        <v>322</v>
      </c>
      <c r="B324" t="s">
        <v>0</v>
      </c>
      <c r="C324">
        <v>405</v>
      </c>
      <c r="D324">
        <v>554</v>
      </c>
      <c r="E324">
        <v>181</v>
      </c>
      <c r="F324">
        <v>166</v>
      </c>
      <c r="G324">
        <v>0</v>
      </c>
      <c r="H324" s="6">
        <v>4.156247125270192</v>
      </c>
      <c r="I324" t="s">
        <v>1</v>
      </c>
      <c r="J324" t="s">
        <v>2</v>
      </c>
      <c r="K324" t="s">
        <v>3</v>
      </c>
      <c r="L324">
        <v>3</v>
      </c>
      <c r="M324">
        <v>5</v>
      </c>
      <c r="N324">
        <f>IF(NOT(ISERROR(FIND("1",Data[[#This Row],[output_number_color]]))),1,0)</f>
        <v>0</v>
      </c>
    </row>
    <row r="325" spans="1:14" x14ac:dyDescent="0.25">
      <c r="A325">
        <v>323</v>
      </c>
      <c r="B325" t="s">
        <v>0</v>
      </c>
      <c r="C325">
        <v>405</v>
      </c>
      <c r="D325">
        <v>271</v>
      </c>
      <c r="E325">
        <v>98</v>
      </c>
      <c r="F325">
        <v>97</v>
      </c>
      <c r="G325">
        <v>0</v>
      </c>
      <c r="H325" s="6">
        <v>5.0081585209275037</v>
      </c>
      <c r="I325" t="s">
        <v>4</v>
      </c>
      <c r="J325" t="s">
        <v>2</v>
      </c>
      <c r="K325" t="s">
        <v>5</v>
      </c>
      <c r="L325">
        <v>3</v>
      </c>
      <c r="M325">
        <v>5</v>
      </c>
      <c r="N325">
        <f>IF(NOT(ISERROR(FIND("1",Data[[#This Row],[output_number_color]]))),1,0)</f>
        <v>0</v>
      </c>
    </row>
    <row r="326" spans="1:14" x14ac:dyDescent="0.25">
      <c r="A326">
        <v>324</v>
      </c>
      <c r="B326" t="s">
        <v>0</v>
      </c>
      <c r="C326">
        <v>405</v>
      </c>
      <c r="D326">
        <v>298</v>
      </c>
      <c r="E326">
        <v>102</v>
      </c>
      <c r="F326">
        <v>86</v>
      </c>
      <c r="G326">
        <v>0</v>
      </c>
      <c r="H326" s="6">
        <v>5.1593738996467051</v>
      </c>
      <c r="I326" t="s">
        <v>4</v>
      </c>
      <c r="J326" t="s">
        <v>2</v>
      </c>
      <c r="K326" t="s">
        <v>5</v>
      </c>
      <c r="L326">
        <v>3</v>
      </c>
      <c r="M326">
        <v>5</v>
      </c>
      <c r="N326">
        <f>IF(NOT(ISERROR(FIND("1",Data[[#This Row],[output_number_color]]))),1,0)</f>
        <v>0</v>
      </c>
    </row>
    <row r="327" spans="1:14" x14ac:dyDescent="0.25">
      <c r="A327">
        <v>325</v>
      </c>
      <c r="B327" t="s">
        <v>0</v>
      </c>
      <c r="C327">
        <v>405</v>
      </c>
      <c r="D327">
        <v>355</v>
      </c>
      <c r="E327">
        <v>106</v>
      </c>
      <c r="F327">
        <v>91</v>
      </c>
      <c r="G327">
        <v>0</v>
      </c>
      <c r="H327" s="6">
        <v>5.3071507743518911</v>
      </c>
      <c r="I327" t="s">
        <v>4</v>
      </c>
      <c r="J327" t="s">
        <v>2</v>
      </c>
      <c r="K327" t="s">
        <v>5</v>
      </c>
      <c r="L327">
        <v>3</v>
      </c>
      <c r="M327">
        <v>5</v>
      </c>
      <c r="N327">
        <f>IF(NOT(ISERROR(FIND("1",Data[[#This Row],[output_number_color]]))),1,0)</f>
        <v>0</v>
      </c>
    </row>
    <row r="328" spans="1:14" x14ac:dyDescent="0.25">
      <c r="A328">
        <v>326</v>
      </c>
      <c r="B328" t="s">
        <v>0</v>
      </c>
      <c r="C328">
        <v>405</v>
      </c>
      <c r="D328">
        <v>270</v>
      </c>
      <c r="E328">
        <v>110</v>
      </c>
      <c r="F328">
        <v>95</v>
      </c>
      <c r="G328">
        <v>0</v>
      </c>
      <c r="H328" s="6">
        <v>5.1350797749311141</v>
      </c>
      <c r="I328" t="s">
        <v>4</v>
      </c>
      <c r="J328" t="s">
        <v>2</v>
      </c>
      <c r="K328" t="s">
        <v>5</v>
      </c>
      <c r="L328">
        <v>3</v>
      </c>
      <c r="M328">
        <v>5</v>
      </c>
      <c r="N328">
        <f>IF(NOT(ISERROR(FIND("1",Data[[#This Row],[output_number_color]]))),1,0)</f>
        <v>0</v>
      </c>
    </row>
    <row r="329" spans="1:14" x14ac:dyDescent="0.25">
      <c r="A329">
        <v>327</v>
      </c>
      <c r="B329" t="s">
        <v>0</v>
      </c>
      <c r="C329">
        <v>405</v>
      </c>
      <c r="D329">
        <v>281</v>
      </c>
      <c r="E329">
        <v>98</v>
      </c>
      <c r="F329">
        <v>91</v>
      </c>
      <c r="G329">
        <v>0</v>
      </c>
      <c r="H329" s="6">
        <v>4.9075641774213068</v>
      </c>
      <c r="I329" t="s">
        <v>4</v>
      </c>
      <c r="J329" t="s">
        <v>2</v>
      </c>
      <c r="K329" t="s">
        <v>6</v>
      </c>
      <c r="L329">
        <v>3</v>
      </c>
      <c r="M329">
        <v>5</v>
      </c>
      <c r="N329">
        <f>IF(NOT(ISERROR(FIND("1",Data[[#This Row],[output_number_color]]))),1,0)</f>
        <v>0</v>
      </c>
    </row>
    <row r="330" spans="1:14" x14ac:dyDescent="0.25">
      <c r="A330">
        <v>328</v>
      </c>
      <c r="B330" t="s">
        <v>0</v>
      </c>
      <c r="C330">
        <v>405</v>
      </c>
      <c r="D330">
        <v>261</v>
      </c>
      <c r="E330">
        <v>89</v>
      </c>
      <c r="F330">
        <v>77</v>
      </c>
      <c r="G330">
        <v>0</v>
      </c>
      <c r="H330" s="6">
        <v>4.983991389746846</v>
      </c>
      <c r="I330" t="s">
        <v>7</v>
      </c>
      <c r="J330" t="s">
        <v>2</v>
      </c>
      <c r="K330" t="s">
        <v>6</v>
      </c>
      <c r="L330">
        <v>3</v>
      </c>
      <c r="M330">
        <v>5</v>
      </c>
      <c r="N330">
        <f>IF(NOT(ISERROR(FIND("1",Data[[#This Row],[output_number_color]]))),1,0)</f>
        <v>0</v>
      </c>
    </row>
    <row r="331" spans="1:14" x14ac:dyDescent="0.25">
      <c r="A331">
        <v>329</v>
      </c>
      <c r="B331" t="s">
        <v>0</v>
      </c>
      <c r="C331">
        <v>405</v>
      </c>
      <c r="D331">
        <v>292</v>
      </c>
      <c r="E331">
        <v>99</v>
      </c>
      <c r="F331">
        <v>81</v>
      </c>
      <c r="G331">
        <v>0</v>
      </c>
      <c r="H331" s="6">
        <v>5.0265790899550051</v>
      </c>
      <c r="I331" t="s">
        <v>4</v>
      </c>
      <c r="J331" t="s">
        <v>2</v>
      </c>
      <c r="K331" t="s">
        <v>5</v>
      </c>
      <c r="L331">
        <v>3</v>
      </c>
      <c r="M331">
        <v>5</v>
      </c>
      <c r="N331">
        <f>IF(NOT(ISERROR(FIND("1",Data[[#This Row],[output_number_color]]))),1,0)</f>
        <v>0</v>
      </c>
    </row>
    <row r="332" spans="1:14" x14ac:dyDescent="0.25">
      <c r="A332">
        <v>330</v>
      </c>
      <c r="B332" t="s">
        <v>0</v>
      </c>
      <c r="C332">
        <v>405</v>
      </c>
      <c r="D332">
        <v>190</v>
      </c>
      <c r="E332">
        <v>97</v>
      </c>
      <c r="F332">
        <v>85</v>
      </c>
      <c r="G332">
        <v>0</v>
      </c>
      <c r="H332" s="6">
        <v>4.9195676311759469</v>
      </c>
      <c r="I332" t="s">
        <v>4</v>
      </c>
      <c r="J332" t="s">
        <v>2</v>
      </c>
      <c r="K332" t="s">
        <v>6</v>
      </c>
      <c r="L332">
        <v>3</v>
      </c>
      <c r="M332">
        <v>5</v>
      </c>
      <c r="N332">
        <f>IF(NOT(ISERROR(FIND("1",Data[[#This Row],[output_number_color]]))),1,0)</f>
        <v>0</v>
      </c>
    </row>
    <row r="333" spans="1:14" x14ac:dyDescent="0.25">
      <c r="A333">
        <v>331</v>
      </c>
      <c r="B333" t="s">
        <v>0</v>
      </c>
      <c r="C333">
        <v>405</v>
      </c>
      <c r="D333">
        <v>373</v>
      </c>
      <c r="E333">
        <v>111</v>
      </c>
      <c r="F333">
        <v>93</v>
      </c>
      <c r="G333">
        <v>0</v>
      </c>
      <c r="H333" s="6">
        <v>5.1816761921903227</v>
      </c>
      <c r="I333" t="s">
        <v>4</v>
      </c>
      <c r="J333" t="s">
        <v>2</v>
      </c>
      <c r="K333" t="s">
        <v>5</v>
      </c>
      <c r="L333">
        <v>3</v>
      </c>
      <c r="M333">
        <v>5</v>
      </c>
      <c r="N333">
        <f>IF(NOT(ISERROR(FIND("1",Data[[#This Row],[output_number_color]]))),1,0)</f>
        <v>0</v>
      </c>
    </row>
    <row r="334" spans="1:14" x14ac:dyDescent="0.25">
      <c r="A334">
        <v>332</v>
      </c>
      <c r="B334" t="s">
        <v>0</v>
      </c>
      <c r="C334">
        <v>405</v>
      </c>
      <c r="D334">
        <v>382</v>
      </c>
      <c r="E334">
        <v>134</v>
      </c>
      <c r="F334">
        <v>98</v>
      </c>
      <c r="G334">
        <v>0</v>
      </c>
      <c r="H334" s="6">
        <v>5.2618080713783311</v>
      </c>
      <c r="I334" t="s">
        <v>4</v>
      </c>
      <c r="J334" t="s">
        <v>2</v>
      </c>
      <c r="K334" t="s">
        <v>5</v>
      </c>
      <c r="L334">
        <v>3</v>
      </c>
      <c r="M334">
        <v>5</v>
      </c>
      <c r="N334">
        <f>IF(NOT(ISERROR(FIND("1",Data[[#This Row],[output_number_color]]))),1,0)</f>
        <v>0</v>
      </c>
    </row>
    <row r="335" spans="1:14" x14ac:dyDescent="0.25">
      <c r="A335">
        <v>333</v>
      </c>
      <c r="B335" t="s">
        <v>0</v>
      </c>
      <c r="C335">
        <v>405</v>
      </c>
      <c r="D335">
        <v>311</v>
      </c>
      <c r="E335">
        <v>105</v>
      </c>
      <c r="F335">
        <v>93</v>
      </c>
      <c r="G335">
        <v>0</v>
      </c>
      <c r="H335" s="6">
        <v>5.1409333042077838</v>
      </c>
      <c r="I335" t="s">
        <v>4</v>
      </c>
      <c r="J335" t="s">
        <v>2</v>
      </c>
      <c r="K335" t="s">
        <v>5</v>
      </c>
      <c r="L335">
        <v>3</v>
      </c>
      <c r="M335">
        <v>5</v>
      </c>
      <c r="N335">
        <f>IF(NOT(ISERROR(FIND("1",Data[[#This Row],[output_number_color]]))),1,0)</f>
        <v>0</v>
      </c>
    </row>
    <row r="336" spans="1:14" x14ac:dyDescent="0.25">
      <c r="A336">
        <v>334</v>
      </c>
      <c r="B336" t="s">
        <v>0</v>
      </c>
      <c r="C336">
        <v>405</v>
      </c>
      <c r="D336">
        <v>332</v>
      </c>
      <c r="E336">
        <v>112</v>
      </c>
      <c r="F336">
        <v>90</v>
      </c>
      <c r="G336">
        <v>0</v>
      </c>
      <c r="H336" s="6">
        <v>5.0588609236984059</v>
      </c>
      <c r="I336" t="s">
        <v>4</v>
      </c>
      <c r="J336" t="s">
        <v>2</v>
      </c>
      <c r="K336" t="s">
        <v>5</v>
      </c>
      <c r="L336">
        <v>3</v>
      </c>
      <c r="M336">
        <v>5</v>
      </c>
      <c r="N336">
        <f>IF(NOT(ISERROR(FIND("1",Data[[#This Row],[output_number_color]]))),1,0)</f>
        <v>0</v>
      </c>
    </row>
    <row r="337" spans="1:14" x14ac:dyDescent="0.25">
      <c r="A337">
        <v>335</v>
      </c>
      <c r="B337" t="s">
        <v>0</v>
      </c>
      <c r="C337">
        <v>405</v>
      </c>
      <c r="D337">
        <v>289</v>
      </c>
      <c r="E337">
        <v>83</v>
      </c>
      <c r="F337">
        <v>83</v>
      </c>
      <c r="G337">
        <v>0</v>
      </c>
      <c r="H337" s="6">
        <v>4.8685209580467967</v>
      </c>
      <c r="I337" t="s">
        <v>7</v>
      </c>
      <c r="J337" t="s">
        <v>2</v>
      </c>
      <c r="K337" t="s">
        <v>6</v>
      </c>
      <c r="L337">
        <v>3</v>
      </c>
      <c r="M337">
        <v>5</v>
      </c>
      <c r="N337">
        <f>IF(NOT(ISERROR(FIND("1",Data[[#This Row],[output_number_color]]))),1,0)</f>
        <v>0</v>
      </c>
    </row>
    <row r="338" spans="1:14" x14ac:dyDescent="0.25">
      <c r="A338">
        <v>336</v>
      </c>
      <c r="B338" t="s">
        <v>0</v>
      </c>
      <c r="C338">
        <v>405</v>
      </c>
      <c r="D338">
        <v>295</v>
      </c>
      <c r="E338">
        <v>80</v>
      </c>
      <c r="F338">
        <v>82</v>
      </c>
      <c r="G338">
        <v>0</v>
      </c>
      <c r="H338" s="6">
        <v>4.9506687342430178</v>
      </c>
      <c r="I338" t="s">
        <v>7</v>
      </c>
      <c r="J338" t="s">
        <v>2</v>
      </c>
      <c r="K338" t="s">
        <v>6</v>
      </c>
      <c r="L338">
        <v>3</v>
      </c>
      <c r="M338">
        <v>5</v>
      </c>
      <c r="N338">
        <f>IF(NOT(ISERROR(FIND("1",Data[[#This Row],[output_number_color]]))),1,0)</f>
        <v>0</v>
      </c>
    </row>
    <row r="339" spans="1:14" x14ac:dyDescent="0.25">
      <c r="A339">
        <v>337</v>
      </c>
      <c r="B339" t="s">
        <v>0</v>
      </c>
      <c r="C339">
        <v>405</v>
      </c>
      <c r="D339">
        <v>318</v>
      </c>
      <c r="E339">
        <v>86</v>
      </c>
      <c r="F339">
        <v>83</v>
      </c>
      <c r="G339">
        <v>0</v>
      </c>
      <c r="H339" s="6">
        <v>4.8185145335085835</v>
      </c>
      <c r="I339" t="s">
        <v>7</v>
      </c>
      <c r="J339" t="s">
        <v>2</v>
      </c>
      <c r="K339" t="s">
        <v>6</v>
      </c>
      <c r="L339">
        <v>3</v>
      </c>
      <c r="M339">
        <v>5</v>
      </c>
      <c r="N339">
        <f>IF(NOT(ISERROR(FIND("1",Data[[#This Row],[output_number_color]]))),1,0)</f>
        <v>0</v>
      </c>
    </row>
    <row r="340" spans="1:14" x14ac:dyDescent="0.25">
      <c r="A340">
        <v>338</v>
      </c>
      <c r="B340" t="s">
        <v>0</v>
      </c>
      <c r="C340">
        <v>405</v>
      </c>
      <c r="D340">
        <v>401</v>
      </c>
      <c r="E340">
        <v>93</v>
      </c>
      <c r="F340">
        <v>90</v>
      </c>
      <c r="G340">
        <v>0</v>
      </c>
      <c r="H340" s="6">
        <v>5.0475983631044201</v>
      </c>
      <c r="I340" t="s">
        <v>4</v>
      </c>
      <c r="J340" t="s">
        <v>2</v>
      </c>
      <c r="K340" t="s">
        <v>5</v>
      </c>
      <c r="L340">
        <v>3</v>
      </c>
      <c r="M340">
        <v>5</v>
      </c>
      <c r="N340">
        <f>IF(NOT(ISERROR(FIND("1",Data[[#This Row],[output_number_color]]))),1,0)</f>
        <v>0</v>
      </c>
    </row>
    <row r="341" spans="1:14" x14ac:dyDescent="0.25">
      <c r="A341">
        <v>339</v>
      </c>
      <c r="B341" t="s">
        <v>0</v>
      </c>
      <c r="C341">
        <v>405</v>
      </c>
      <c r="D341">
        <v>308</v>
      </c>
      <c r="E341">
        <v>111</v>
      </c>
      <c r="F341">
        <v>91</v>
      </c>
      <c r="G341">
        <v>0</v>
      </c>
      <c r="H341" s="6">
        <v>4.8896218749269389</v>
      </c>
      <c r="I341" t="s">
        <v>4</v>
      </c>
      <c r="J341" t="s">
        <v>2</v>
      </c>
      <c r="K341" t="s">
        <v>6</v>
      </c>
      <c r="L341">
        <v>3</v>
      </c>
      <c r="M341">
        <v>5</v>
      </c>
      <c r="N341">
        <f>IF(NOT(ISERROR(FIND("1",Data[[#This Row],[output_number_color]]))),1,0)</f>
        <v>0</v>
      </c>
    </row>
    <row r="342" spans="1:14" x14ac:dyDescent="0.25">
      <c r="A342">
        <v>340</v>
      </c>
      <c r="B342" t="s">
        <v>0</v>
      </c>
      <c r="C342">
        <v>405</v>
      </c>
      <c r="D342">
        <v>395</v>
      </c>
      <c r="E342">
        <v>118</v>
      </c>
      <c r="F342">
        <v>91</v>
      </c>
      <c r="G342">
        <v>0</v>
      </c>
      <c r="H342" s="6">
        <v>5.0187223255865314</v>
      </c>
      <c r="I342" t="s">
        <v>4</v>
      </c>
      <c r="J342" t="s">
        <v>2</v>
      </c>
      <c r="K342" t="s">
        <v>5</v>
      </c>
      <c r="L342">
        <v>3</v>
      </c>
      <c r="M342">
        <v>5</v>
      </c>
      <c r="N342">
        <f>IF(NOT(ISERROR(FIND("1",Data[[#This Row],[output_number_color]]))),1,0)</f>
        <v>0</v>
      </c>
    </row>
    <row r="343" spans="1:14" x14ac:dyDescent="0.25">
      <c r="A343">
        <v>341</v>
      </c>
      <c r="B343" t="s">
        <v>0</v>
      </c>
      <c r="C343">
        <v>405</v>
      </c>
      <c r="D343">
        <v>376</v>
      </c>
      <c r="E343">
        <v>114</v>
      </c>
      <c r="F343">
        <v>102</v>
      </c>
      <c r="G343">
        <v>0</v>
      </c>
      <c r="H343" s="6">
        <v>5.1554702767430847</v>
      </c>
      <c r="I343" t="s">
        <v>4</v>
      </c>
      <c r="J343" t="s">
        <v>2</v>
      </c>
      <c r="K343" t="s">
        <v>5</v>
      </c>
      <c r="L343">
        <v>3</v>
      </c>
      <c r="M343">
        <v>5</v>
      </c>
      <c r="N343">
        <f>IF(NOT(ISERROR(FIND("1",Data[[#This Row],[output_number_color]]))),1,0)</f>
        <v>0</v>
      </c>
    </row>
    <row r="344" spans="1:14" x14ac:dyDescent="0.25">
      <c r="A344">
        <v>342</v>
      </c>
      <c r="B344" t="s">
        <v>0</v>
      </c>
      <c r="C344">
        <v>405</v>
      </c>
      <c r="D344">
        <v>304</v>
      </c>
      <c r="E344">
        <v>104</v>
      </c>
      <c r="F344">
        <v>88</v>
      </c>
      <c r="G344">
        <v>0</v>
      </c>
      <c r="H344" s="6">
        <v>5.724151556618053</v>
      </c>
      <c r="I344" t="s">
        <v>4</v>
      </c>
      <c r="J344" t="s">
        <v>2</v>
      </c>
      <c r="K344" t="s">
        <v>5</v>
      </c>
      <c r="L344">
        <v>3</v>
      </c>
      <c r="M344">
        <v>5</v>
      </c>
      <c r="N344">
        <f>IF(NOT(ISERROR(FIND("1",Data[[#This Row],[output_number_color]]))),1,0)</f>
        <v>0</v>
      </c>
    </row>
    <row r="345" spans="1:14" x14ac:dyDescent="0.25">
      <c r="A345">
        <v>343</v>
      </c>
      <c r="B345" t="s">
        <v>0</v>
      </c>
      <c r="C345">
        <v>405</v>
      </c>
      <c r="D345">
        <v>370</v>
      </c>
      <c r="E345">
        <v>106</v>
      </c>
      <c r="F345">
        <v>98</v>
      </c>
      <c r="G345">
        <v>0</v>
      </c>
      <c r="H345" s="6">
        <v>5.690215311403569</v>
      </c>
      <c r="I345" t="s">
        <v>4</v>
      </c>
      <c r="J345" t="s">
        <v>2</v>
      </c>
      <c r="K345" t="s">
        <v>5</v>
      </c>
      <c r="L345">
        <v>3</v>
      </c>
      <c r="M345">
        <v>5</v>
      </c>
      <c r="N345">
        <f>IF(NOT(ISERROR(FIND("1",Data[[#This Row],[output_number_color]]))),1,0)</f>
        <v>0</v>
      </c>
    </row>
    <row r="346" spans="1:14" x14ac:dyDescent="0.25">
      <c r="A346">
        <v>344</v>
      </c>
      <c r="B346" t="s">
        <v>0</v>
      </c>
      <c r="C346">
        <v>405</v>
      </c>
      <c r="D346">
        <v>364</v>
      </c>
      <c r="E346">
        <v>103</v>
      </c>
      <c r="F346">
        <v>98</v>
      </c>
      <c r="G346">
        <v>0</v>
      </c>
      <c r="H346" s="6">
        <v>5.656348979369846</v>
      </c>
      <c r="I346" t="s">
        <v>4</v>
      </c>
      <c r="J346" t="s">
        <v>2</v>
      </c>
      <c r="K346" t="s">
        <v>5</v>
      </c>
      <c r="L346">
        <v>3</v>
      </c>
      <c r="M346">
        <v>5</v>
      </c>
      <c r="N346">
        <f>IF(NOT(ISERROR(FIND("1",Data[[#This Row],[output_number_color]]))),1,0)</f>
        <v>0</v>
      </c>
    </row>
    <row r="347" spans="1:14" x14ac:dyDescent="0.25">
      <c r="A347">
        <v>345</v>
      </c>
      <c r="B347" t="s">
        <v>0</v>
      </c>
      <c r="C347">
        <v>405</v>
      </c>
      <c r="D347">
        <v>351</v>
      </c>
      <c r="E347">
        <v>130</v>
      </c>
      <c r="F347">
        <v>117</v>
      </c>
      <c r="G347">
        <v>0</v>
      </c>
      <c r="H347" s="6">
        <v>5.4882610501522633</v>
      </c>
      <c r="I347" t="s">
        <v>4</v>
      </c>
      <c r="J347" t="s">
        <v>2</v>
      </c>
      <c r="K347" t="s">
        <v>5</v>
      </c>
      <c r="L347">
        <v>3</v>
      </c>
      <c r="M347">
        <v>5</v>
      </c>
      <c r="N347">
        <f>IF(NOT(ISERROR(FIND("1",Data[[#This Row],[output_number_color]]))),1,0)</f>
        <v>0</v>
      </c>
    </row>
    <row r="348" spans="1:14" x14ac:dyDescent="0.25">
      <c r="A348">
        <v>346</v>
      </c>
      <c r="B348" t="s">
        <v>0</v>
      </c>
      <c r="C348">
        <v>405</v>
      </c>
      <c r="D348">
        <v>412</v>
      </c>
      <c r="E348">
        <v>124</v>
      </c>
      <c r="F348">
        <v>117</v>
      </c>
      <c r="G348">
        <v>0</v>
      </c>
      <c r="H348" s="6">
        <v>5.4835439188604091</v>
      </c>
      <c r="I348" t="s">
        <v>4</v>
      </c>
      <c r="J348" t="s">
        <v>2</v>
      </c>
      <c r="K348" t="s">
        <v>5</v>
      </c>
      <c r="L348">
        <v>3</v>
      </c>
      <c r="M348">
        <v>5</v>
      </c>
      <c r="N348">
        <f>IF(NOT(ISERROR(FIND("1",Data[[#This Row],[output_number_color]]))),1,0)</f>
        <v>0</v>
      </c>
    </row>
    <row r="349" spans="1:14" x14ac:dyDescent="0.25">
      <c r="A349">
        <v>347</v>
      </c>
      <c r="B349" t="s">
        <v>0</v>
      </c>
      <c r="C349">
        <v>405</v>
      </c>
      <c r="D349">
        <v>508</v>
      </c>
      <c r="E349">
        <v>118</v>
      </c>
      <c r="F349">
        <v>98</v>
      </c>
      <c r="G349">
        <v>0</v>
      </c>
      <c r="H349" s="6">
        <v>5.848434652901509</v>
      </c>
      <c r="I349" t="s">
        <v>9</v>
      </c>
      <c r="J349" t="s">
        <v>2</v>
      </c>
      <c r="K349" t="s">
        <v>5</v>
      </c>
      <c r="L349">
        <v>3</v>
      </c>
      <c r="M349">
        <v>1</v>
      </c>
      <c r="N349">
        <f>IF(NOT(ISERROR(FIND("1",Data[[#This Row],[output_number_color]]))),1,0)</f>
        <v>1</v>
      </c>
    </row>
    <row r="350" spans="1:14" x14ac:dyDescent="0.25">
      <c r="A350">
        <v>348</v>
      </c>
      <c r="B350" t="s">
        <v>0</v>
      </c>
      <c r="C350">
        <v>405</v>
      </c>
      <c r="D350">
        <v>332</v>
      </c>
      <c r="E350">
        <v>107</v>
      </c>
      <c r="F350">
        <v>93</v>
      </c>
      <c r="G350">
        <v>0</v>
      </c>
      <c r="H350" s="6">
        <v>5.612236803601065</v>
      </c>
      <c r="I350" t="s">
        <v>4</v>
      </c>
      <c r="J350" t="s">
        <v>2</v>
      </c>
      <c r="K350" t="s">
        <v>5</v>
      </c>
      <c r="L350">
        <v>3</v>
      </c>
      <c r="M350">
        <v>5</v>
      </c>
      <c r="N350">
        <f>IF(NOT(ISERROR(FIND("1",Data[[#This Row],[output_number_color]]))),1,0)</f>
        <v>0</v>
      </c>
    </row>
    <row r="351" spans="1:14" x14ac:dyDescent="0.25">
      <c r="A351">
        <v>349</v>
      </c>
      <c r="B351" t="s">
        <v>0</v>
      </c>
      <c r="C351">
        <v>405</v>
      </c>
      <c r="D351">
        <v>254</v>
      </c>
      <c r="E351">
        <v>112</v>
      </c>
      <c r="F351">
        <v>111</v>
      </c>
      <c r="G351">
        <v>0</v>
      </c>
      <c r="H351" s="6">
        <v>5.2259748542880669</v>
      </c>
      <c r="I351" t="s">
        <v>4</v>
      </c>
      <c r="J351" t="s">
        <v>2</v>
      </c>
      <c r="K351" t="s">
        <v>5</v>
      </c>
      <c r="L351">
        <v>3</v>
      </c>
      <c r="M351">
        <v>5</v>
      </c>
      <c r="N351">
        <f>IF(NOT(ISERROR(FIND("1",Data[[#This Row],[output_number_color]]))),1,0)</f>
        <v>0</v>
      </c>
    </row>
    <row r="352" spans="1:14" x14ac:dyDescent="0.25">
      <c r="A352">
        <v>350</v>
      </c>
      <c r="B352" t="s">
        <v>0</v>
      </c>
      <c r="C352">
        <v>405</v>
      </c>
      <c r="D352">
        <v>274</v>
      </c>
      <c r="E352">
        <v>104</v>
      </c>
      <c r="F352">
        <v>104</v>
      </c>
      <c r="G352">
        <v>0</v>
      </c>
      <c r="H352" s="6">
        <v>5.3976355841405459</v>
      </c>
      <c r="I352" t="s">
        <v>4</v>
      </c>
      <c r="J352" t="s">
        <v>2</v>
      </c>
      <c r="K352" t="s">
        <v>5</v>
      </c>
      <c r="L352">
        <v>3</v>
      </c>
      <c r="M352">
        <v>5</v>
      </c>
      <c r="N352">
        <f>IF(NOT(ISERROR(FIND("1",Data[[#This Row],[output_number_color]]))),1,0)</f>
        <v>0</v>
      </c>
    </row>
    <row r="353" spans="1:14" x14ac:dyDescent="0.25">
      <c r="A353">
        <v>351</v>
      </c>
      <c r="B353" t="s">
        <v>0</v>
      </c>
      <c r="C353">
        <v>405</v>
      </c>
      <c r="D353">
        <v>319</v>
      </c>
      <c r="E353">
        <v>101</v>
      </c>
      <c r="F353">
        <v>96</v>
      </c>
      <c r="G353">
        <v>0</v>
      </c>
      <c r="H353" s="6">
        <v>5.5838381545405724</v>
      </c>
      <c r="I353" t="s">
        <v>4</v>
      </c>
      <c r="J353" t="s">
        <v>2</v>
      </c>
      <c r="K353" t="s">
        <v>5</v>
      </c>
      <c r="L353">
        <v>3</v>
      </c>
      <c r="M353">
        <v>5</v>
      </c>
      <c r="N353">
        <f>IF(NOT(ISERROR(FIND("1",Data[[#This Row],[output_number_color]]))),1,0)</f>
        <v>0</v>
      </c>
    </row>
    <row r="354" spans="1:14" x14ac:dyDescent="0.25">
      <c r="A354">
        <v>352</v>
      </c>
      <c r="B354" t="s">
        <v>0</v>
      </c>
      <c r="C354">
        <v>405</v>
      </c>
      <c r="D354">
        <v>427</v>
      </c>
      <c r="E354">
        <v>132</v>
      </c>
      <c r="F354">
        <v>117</v>
      </c>
      <c r="G354">
        <v>0</v>
      </c>
      <c r="H354" s="6">
        <v>5.6979138190382175</v>
      </c>
      <c r="I354" t="s">
        <v>10</v>
      </c>
      <c r="J354" t="s">
        <v>2</v>
      </c>
      <c r="K354" t="s">
        <v>5</v>
      </c>
      <c r="L354">
        <v>3</v>
      </c>
      <c r="M354">
        <v>1</v>
      </c>
      <c r="N354">
        <f>IF(NOT(ISERROR(FIND("1",Data[[#This Row],[output_number_color]]))),1,0)</f>
        <v>1</v>
      </c>
    </row>
    <row r="355" spans="1:14" x14ac:dyDescent="0.25">
      <c r="A355">
        <v>353</v>
      </c>
      <c r="B355" t="s">
        <v>0</v>
      </c>
      <c r="C355">
        <v>405</v>
      </c>
      <c r="D355">
        <v>333</v>
      </c>
      <c r="E355">
        <v>114</v>
      </c>
      <c r="F355">
        <v>110</v>
      </c>
      <c r="G355">
        <v>0</v>
      </c>
      <c r="H355" s="6">
        <v>5.3634355533296239</v>
      </c>
      <c r="I355" t="s">
        <v>4</v>
      </c>
      <c r="J355" t="s">
        <v>2</v>
      </c>
      <c r="K355" t="s">
        <v>5</v>
      </c>
      <c r="L355">
        <v>3</v>
      </c>
      <c r="M355">
        <v>5</v>
      </c>
      <c r="N355">
        <f>IF(NOT(ISERROR(FIND("1",Data[[#This Row],[output_number_color]]))),1,0)</f>
        <v>0</v>
      </c>
    </row>
    <row r="356" spans="1:14" x14ac:dyDescent="0.25">
      <c r="A356">
        <v>354</v>
      </c>
      <c r="B356" t="s">
        <v>0</v>
      </c>
      <c r="C356">
        <v>405</v>
      </c>
      <c r="D356">
        <v>497</v>
      </c>
      <c r="E356">
        <v>118</v>
      </c>
      <c r="F356">
        <v>100</v>
      </c>
      <c r="G356">
        <v>0</v>
      </c>
      <c r="H356" s="6">
        <v>5.7230611875400319</v>
      </c>
      <c r="I356" t="s">
        <v>9</v>
      </c>
      <c r="J356" t="s">
        <v>2</v>
      </c>
      <c r="K356" t="s">
        <v>5</v>
      </c>
      <c r="L356">
        <v>3</v>
      </c>
      <c r="M356">
        <v>1</v>
      </c>
      <c r="N356">
        <f>IF(NOT(ISERROR(FIND("1",Data[[#This Row],[output_number_color]]))),1,0)</f>
        <v>1</v>
      </c>
    </row>
    <row r="357" spans="1:14" x14ac:dyDescent="0.25">
      <c r="A357">
        <v>355</v>
      </c>
      <c r="B357" t="s">
        <v>0</v>
      </c>
      <c r="C357">
        <v>405</v>
      </c>
      <c r="D357">
        <v>537</v>
      </c>
      <c r="E357">
        <v>111</v>
      </c>
      <c r="F357">
        <v>97</v>
      </c>
      <c r="G357">
        <v>0</v>
      </c>
      <c r="H357" s="6">
        <v>5.8236077731117888</v>
      </c>
      <c r="I357" t="s">
        <v>9</v>
      </c>
      <c r="J357" t="s">
        <v>2</v>
      </c>
      <c r="K357" t="s">
        <v>5</v>
      </c>
      <c r="L357">
        <v>3</v>
      </c>
      <c r="M357">
        <v>1</v>
      </c>
      <c r="N357">
        <f>IF(NOT(ISERROR(FIND("1",Data[[#This Row],[output_number_color]]))),1,0)</f>
        <v>1</v>
      </c>
    </row>
    <row r="358" spans="1:14" x14ac:dyDescent="0.25">
      <c r="A358">
        <v>356</v>
      </c>
      <c r="B358" t="s">
        <v>0</v>
      </c>
      <c r="C358">
        <v>405</v>
      </c>
      <c r="D358">
        <v>191</v>
      </c>
      <c r="E358">
        <v>104</v>
      </c>
      <c r="F358">
        <v>103</v>
      </c>
      <c r="G358">
        <v>0</v>
      </c>
      <c r="H358" s="6">
        <v>5.0340421948623515</v>
      </c>
      <c r="I358" t="s">
        <v>4</v>
      </c>
      <c r="J358" t="s">
        <v>2</v>
      </c>
      <c r="K358" t="s">
        <v>5</v>
      </c>
      <c r="L358">
        <v>3</v>
      </c>
      <c r="M358">
        <v>5</v>
      </c>
      <c r="N358">
        <f>IF(NOT(ISERROR(FIND("1",Data[[#This Row],[output_number_color]]))),1,0)</f>
        <v>0</v>
      </c>
    </row>
    <row r="359" spans="1:14" x14ac:dyDescent="0.25">
      <c r="A359">
        <v>357</v>
      </c>
      <c r="B359" t="s">
        <v>0</v>
      </c>
      <c r="C359">
        <v>405</v>
      </c>
      <c r="D359">
        <v>269</v>
      </c>
      <c r="E359">
        <v>116</v>
      </c>
      <c r="F359">
        <v>108</v>
      </c>
      <c r="G359">
        <v>0</v>
      </c>
      <c r="H359" s="6">
        <v>5.4037291697992487</v>
      </c>
      <c r="I359" t="s">
        <v>4</v>
      </c>
      <c r="J359" t="s">
        <v>2</v>
      </c>
      <c r="K359" t="s">
        <v>5</v>
      </c>
      <c r="L359">
        <v>3</v>
      </c>
      <c r="M359">
        <v>5</v>
      </c>
      <c r="N359">
        <f>IF(NOT(ISERROR(FIND("1",Data[[#This Row],[output_number_color]]))),1,0)</f>
        <v>0</v>
      </c>
    </row>
    <row r="360" spans="1:14" x14ac:dyDescent="0.25">
      <c r="A360">
        <v>358</v>
      </c>
      <c r="B360" t="s">
        <v>0</v>
      </c>
      <c r="C360">
        <v>405</v>
      </c>
      <c r="D360">
        <v>320</v>
      </c>
      <c r="E360">
        <v>107</v>
      </c>
      <c r="F360">
        <v>94</v>
      </c>
      <c r="G360">
        <v>0</v>
      </c>
      <c r="H360" s="6">
        <v>5.5487972662343266</v>
      </c>
      <c r="I360" t="s">
        <v>4</v>
      </c>
      <c r="J360" t="s">
        <v>2</v>
      </c>
      <c r="K360" t="s">
        <v>5</v>
      </c>
      <c r="L360">
        <v>3</v>
      </c>
      <c r="M360">
        <v>5</v>
      </c>
      <c r="N360">
        <f>IF(NOT(ISERROR(FIND("1",Data[[#This Row],[output_number_color]]))),1,0)</f>
        <v>0</v>
      </c>
    </row>
    <row r="361" spans="1:14" x14ac:dyDescent="0.25">
      <c r="A361">
        <v>359</v>
      </c>
      <c r="B361" t="s">
        <v>0</v>
      </c>
      <c r="C361">
        <v>405</v>
      </c>
      <c r="D361">
        <v>263</v>
      </c>
      <c r="E361">
        <v>109</v>
      </c>
      <c r="F361">
        <v>93</v>
      </c>
      <c r="G361">
        <v>0</v>
      </c>
      <c r="H361" s="6">
        <v>5.5532157922539778</v>
      </c>
      <c r="I361" t="s">
        <v>4</v>
      </c>
      <c r="J361" t="s">
        <v>2</v>
      </c>
      <c r="K361" t="s">
        <v>5</v>
      </c>
      <c r="L361">
        <v>3</v>
      </c>
      <c r="M361">
        <v>5</v>
      </c>
      <c r="N361">
        <f>IF(NOT(ISERROR(FIND("1",Data[[#This Row],[output_number_color]]))),1,0)</f>
        <v>0</v>
      </c>
    </row>
    <row r="362" spans="1:14" x14ac:dyDescent="0.25">
      <c r="A362">
        <v>360</v>
      </c>
      <c r="B362" t="s">
        <v>0</v>
      </c>
      <c r="C362">
        <v>405</v>
      </c>
      <c r="D362">
        <v>359</v>
      </c>
      <c r="E362">
        <v>131</v>
      </c>
      <c r="F362">
        <v>128</v>
      </c>
      <c r="G362">
        <v>0</v>
      </c>
      <c r="H362" s="6">
        <v>5.4635203605243694</v>
      </c>
      <c r="I362" t="s">
        <v>4</v>
      </c>
      <c r="J362" t="s">
        <v>2</v>
      </c>
      <c r="K362" t="s">
        <v>5</v>
      </c>
      <c r="L362">
        <v>3</v>
      </c>
      <c r="M362">
        <v>5</v>
      </c>
      <c r="N362">
        <f>IF(NOT(ISERROR(FIND("1",Data[[#This Row],[output_number_color]]))),1,0)</f>
        <v>0</v>
      </c>
    </row>
    <row r="363" spans="1:14" x14ac:dyDescent="0.25">
      <c r="A363">
        <v>361</v>
      </c>
      <c r="B363" t="s">
        <v>0</v>
      </c>
      <c r="C363">
        <v>405</v>
      </c>
      <c r="D363">
        <v>416</v>
      </c>
      <c r="E363">
        <v>116</v>
      </c>
      <c r="F363">
        <v>102</v>
      </c>
      <c r="G363">
        <v>0</v>
      </c>
      <c r="H363" s="6">
        <v>5.5550634167561537</v>
      </c>
      <c r="I363" t="s">
        <v>4</v>
      </c>
      <c r="J363" t="s">
        <v>2</v>
      </c>
      <c r="K363" t="s">
        <v>5</v>
      </c>
      <c r="L363">
        <v>3</v>
      </c>
      <c r="M363">
        <v>5</v>
      </c>
      <c r="N363">
        <f>IF(NOT(ISERROR(FIND("1",Data[[#This Row],[output_number_color]]))),1,0)</f>
        <v>0</v>
      </c>
    </row>
    <row r="364" spans="1:14" x14ac:dyDescent="0.25">
      <c r="A364">
        <v>362</v>
      </c>
      <c r="B364" t="s">
        <v>0</v>
      </c>
      <c r="C364">
        <v>405</v>
      </c>
      <c r="D364">
        <v>410</v>
      </c>
      <c r="E364">
        <v>102</v>
      </c>
      <c r="F364">
        <v>98</v>
      </c>
      <c r="G364">
        <v>0</v>
      </c>
      <c r="H364" s="6">
        <v>5.7576426444988718</v>
      </c>
      <c r="I364" t="s">
        <v>4</v>
      </c>
      <c r="J364" t="s">
        <v>2</v>
      </c>
      <c r="K364" t="s">
        <v>5</v>
      </c>
      <c r="L364">
        <v>3</v>
      </c>
      <c r="M364">
        <v>5</v>
      </c>
      <c r="N364">
        <f>IF(NOT(ISERROR(FIND("1",Data[[#This Row],[output_number_color]]))),1,0)</f>
        <v>0</v>
      </c>
    </row>
    <row r="365" spans="1:14" x14ac:dyDescent="0.25">
      <c r="A365">
        <v>363</v>
      </c>
      <c r="B365" t="s">
        <v>0</v>
      </c>
      <c r="C365">
        <v>405</v>
      </c>
      <c r="D365">
        <v>1131</v>
      </c>
      <c r="E365">
        <v>96</v>
      </c>
      <c r="F365">
        <v>64</v>
      </c>
      <c r="G365">
        <v>0</v>
      </c>
      <c r="H365" s="6">
        <v>7.0559706405380309</v>
      </c>
      <c r="I365" t="s">
        <v>11</v>
      </c>
      <c r="J365" t="s">
        <v>2</v>
      </c>
      <c r="K365" t="s">
        <v>12</v>
      </c>
      <c r="L365">
        <v>3</v>
      </c>
      <c r="M365">
        <v>1</v>
      </c>
      <c r="N365">
        <f>IF(NOT(ISERROR(FIND("1",Data[[#This Row],[output_number_color]]))),1,0)</f>
        <v>1</v>
      </c>
    </row>
    <row r="366" spans="1:14" x14ac:dyDescent="0.25">
      <c r="A366">
        <v>364</v>
      </c>
      <c r="B366" t="s">
        <v>0</v>
      </c>
      <c r="C366">
        <v>405</v>
      </c>
      <c r="D366">
        <v>981</v>
      </c>
      <c r="E366">
        <v>83</v>
      </c>
      <c r="F366">
        <v>67</v>
      </c>
      <c r="G366">
        <v>0</v>
      </c>
      <c r="H366" s="6">
        <v>6.8607536377294425</v>
      </c>
      <c r="I366" t="s">
        <v>11</v>
      </c>
      <c r="J366" t="s">
        <v>2</v>
      </c>
      <c r="K366" t="s">
        <v>12</v>
      </c>
      <c r="L366">
        <v>3</v>
      </c>
      <c r="M366">
        <v>1</v>
      </c>
      <c r="N366">
        <f>IF(NOT(ISERROR(FIND("1",Data[[#This Row],[output_number_color]]))),1,0)</f>
        <v>1</v>
      </c>
    </row>
    <row r="367" spans="1:14" x14ac:dyDescent="0.25">
      <c r="A367">
        <v>365</v>
      </c>
      <c r="B367" t="s">
        <v>0</v>
      </c>
      <c r="C367">
        <v>405</v>
      </c>
      <c r="D367">
        <v>673</v>
      </c>
      <c r="E367">
        <v>81</v>
      </c>
      <c r="F367">
        <v>62</v>
      </c>
      <c r="G367">
        <v>0</v>
      </c>
      <c r="H367" s="6">
        <v>7.0284593798452155</v>
      </c>
      <c r="I367" t="s">
        <v>13</v>
      </c>
      <c r="J367" t="s">
        <v>2</v>
      </c>
      <c r="K367" t="s">
        <v>12</v>
      </c>
      <c r="L367">
        <v>3</v>
      </c>
      <c r="M367">
        <v>1</v>
      </c>
      <c r="N367">
        <f>IF(NOT(ISERROR(FIND("1",Data[[#This Row],[output_number_color]]))),1,0)</f>
        <v>1</v>
      </c>
    </row>
    <row r="368" spans="1:14" x14ac:dyDescent="0.25">
      <c r="A368">
        <v>366</v>
      </c>
      <c r="B368" t="s">
        <v>0</v>
      </c>
      <c r="C368">
        <v>405</v>
      </c>
      <c r="D368">
        <v>827</v>
      </c>
      <c r="E368">
        <v>98</v>
      </c>
      <c r="F368">
        <v>66</v>
      </c>
      <c r="G368">
        <v>0</v>
      </c>
      <c r="H368" s="6">
        <v>6.8555298781142717</v>
      </c>
      <c r="I368" t="s">
        <v>11</v>
      </c>
      <c r="J368" t="s">
        <v>2</v>
      </c>
      <c r="K368" t="s">
        <v>12</v>
      </c>
      <c r="L368">
        <v>3</v>
      </c>
      <c r="M368">
        <v>1</v>
      </c>
      <c r="N368">
        <f>IF(NOT(ISERROR(FIND("1",Data[[#This Row],[output_number_color]]))),1,0)</f>
        <v>1</v>
      </c>
    </row>
    <row r="369" spans="1:14" x14ac:dyDescent="0.25">
      <c r="A369">
        <v>367</v>
      </c>
      <c r="B369" t="s">
        <v>0</v>
      </c>
      <c r="C369">
        <v>405</v>
      </c>
      <c r="D369">
        <v>643</v>
      </c>
      <c r="E369">
        <v>123</v>
      </c>
      <c r="F369">
        <v>92</v>
      </c>
      <c r="G369">
        <v>0</v>
      </c>
      <c r="H369" s="6">
        <v>6.6962097004536467</v>
      </c>
      <c r="I369" t="s">
        <v>9</v>
      </c>
      <c r="J369" t="s">
        <v>2</v>
      </c>
      <c r="K369" t="s">
        <v>12</v>
      </c>
      <c r="L369">
        <v>3</v>
      </c>
      <c r="M369">
        <v>1</v>
      </c>
      <c r="N369">
        <f>IF(NOT(ISERROR(FIND("1",Data[[#This Row],[output_number_color]]))),1,0)</f>
        <v>1</v>
      </c>
    </row>
    <row r="370" spans="1:14" x14ac:dyDescent="0.25">
      <c r="A370">
        <v>368</v>
      </c>
      <c r="B370" t="s">
        <v>0</v>
      </c>
      <c r="C370">
        <v>405</v>
      </c>
      <c r="D370">
        <v>455</v>
      </c>
      <c r="E370">
        <v>128</v>
      </c>
      <c r="F370">
        <v>102</v>
      </c>
      <c r="G370">
        <v>0</v>
      </c>
      <c r="H370" s="6">
        <v>6.2330405918929523</v>
      </c>
      <c r="I370" t="s">
        <v>10</v>
      </c>
      <c r="J370" t="s">
        <v>2</v>
      </c>
      <c r="K370" t="s">
        <v>14</v>
      </c>
      <c r="L370">
        <v>3</v>
      </c>
      <c r="M370">
        <v>1</v>
      </c>
      <c r="N370">
        <f>IF(NOT(ISERROR(FIND("1",Data[[#This Row],[output_number_color]]))),1,0)</f>
        <v>1</v>
      </c>
    </row>
    <row r="371" spans="1:14" x14ac:dyDescent="0.25">
      <c r="A371">
        <v>369</v>
      </c>
      <c r="B371" t="s">
        <v>0</v>
      </c>
      <c r="C371">
        <v>405</v>
      </c>
      <c r="D371">
        <v>518</v>
      </c>
      <c r="E371">
        <v>126</v>
      </c>
      <c r="F371">
        <v>120</v>
      </c>
      <c r="G371">
        <v>0</v>
      </c>
      <c r="H371" s="6">
        <v>6.1428838811540691</v>
      </c>
      <c r="I371" t="s">
        <v>9</v>
      </c>
      <c r="J371" t="s">
        <v>2</v>
      </c>
      <c r="K371" t="s">
        <v>14</v>
      </c>
      <c r="L371">
        <v>3</v>
      </c>
      <c r="M371">
        <v>1</v>
      </c>
      <c r="N371">
        <f>IF(NOT(ISERROR(FIND("1",Data[[#This Row],[output_number_color]]))),1,0)</f>
        <v>1</v>
      </c>
    </row>
    <row r="372" spans="1:14" x14ac:dyDescent="0.25">
      <c r="A372">
        <v>370</v>
      </c>
      <c r="B372" t="s">
        <v>0</v>
      </c>
      <c r="C372">
        <v>405</v>
      </c>
      <c r="D372">
        <v>494</v>
      </c>
      <c r="E372">
        <v>132</v>
      </c>
      <c r="F372">
        <v>118</v>
      </c>
      <c r="G372">
        <v>0</v>
      </c>
      <c r="H372" s="6">
        <v>6.0142572690195379</v>
      </c>
      <c r="I372" t="s">
        <v>9</v>
      </c>
      <c r="J372" t="s">
        <v>2</v>
      </c>
      <c r="K372" t="s">
        <v>14</v>
      </c>
      <c r="L372">
        <v>3</v>
      </c>
      <c r="M372">
        <v>1</v>
      </c>
      <c r="N372">
        <f>IF(NOT(ISERROR(FIND("1",Data[[#This Row],[output_number_color]]))),1,0)</f>
        <v>1</v>
      </c>
    </row>
    <row r="373" spans="1:14" x14ac:dyDescent="0.25">
      <c r="A373">
        <v>371</v>
      </c>
      <c r="B373" t="s">
        <v>0</v>
      </c>
      <c r="C373">
        <v>405</v>
      </c>
      <c r="D373">
        <v>528</v>
      </c>
      <c r="E373">
        <v>138</v>
      </c>
      <c r="F373">
        <v>101</v>
      </c>
      <c r="G373">
        <v>0</v>
      </c>
      <c r="H373" s="6">
        <v>6.051941722282991</v>
      </c>
      <c r="I373" t="s">
        <v>9</v>
      </c>
      <c r="J373" t="s">
        <v>2</v>
      </c>
      <c r="K373" t="s">
        <v>14</v>
      </c>
      <c r="L373">
        <v>3</v>
      </c>
      <c r="M373">
        <v>1</v>
      </c>
      <c r="N373">
        <f>IF(NOT(ISERROR(FIND("1",Data[[#This Row],[output_number_color]]))),1,0)</f>
        <v>1</v>
      </c>
    </row>
    <row r="374" spans="1:14" x14ac:dyDescent="0.25">
      <c r="A374">
        <v>372</v>
      </c>
      <c r="B374" t="s">
        <v>0</v>
      </c>
      <c r="C374">
        <v>405</v>
      </c>
      <c r="D374">
        <v>592</v>
      </c>
      <c r="E374">
        <v>102</v>
      </c>
      <c r="F374">
        <v>91</v>
      </c>
      <c r="G374">
        <v>0</v>
      </c>
      <c r="H374" s="6">
        <v>6.1123785085152837</v>
      </c>
      <c r="I374" t="s">
        <v>15</v>
      </c>
      <c r="J374" t="s">
        <v>2</v>
      </c>
      <c r="K374" t="s">
        <v>14</v>
      </c>
      <c r="L374">
        <v>3</v>
      </c>
      <c r="M374">
        <v>1</v>
      </c>
      <c r="N374">
        <f>IF(NOT(ISERROR(FIND("1",Data[[#This Row],[output_number_color]]))),1,0)</f>
        <v>1</v>
      </c>
    </row>
    <row r="375" spans="1:14" x14ac:dyDescent="0.25">
      <c r="A375">
        <v>373</v>
      </c>
      <c r="B375" t="s">
        <v>0</v>
      </c>
      <c r="C375">
        <v>405</v>
      </c>
      <c r="D375">
        <v>816</v>
      </c>
      <c r="E375">
        <v>92</v>
      </c>
      <c r="F375">
        <v>78</v>
      </c>
      <c r="G375">
        <v>0</v>
      </c>
      <c r="H375" s="6">
        <v>6.3154187780703124</v>
      </c>
      <c r="I375" t="s">
        <v>11</v>
      </c>
      <c r="J375" t="s">
        <v>2</v>
      </c>
      <c r="K375" t="s">
        <v>14</v>
      </c>
      <c r="L375">
        <v>3</v>
      </c>
      <c r="M375">
        <v>1</v>
      </c>
      <c r="N375">
        <f>IF(NOT(ISERROR(FIND("1",Data[[#This Row],[output_number_color]]))),1,0)</f>
        <v>1</v>
      </c>
    </row>
    <row r="376" spans="1:14" x14ac:dyDescent="0.25">
      <c r="A376">
        <v>374</v>
      </c>
      <c r="B376" t="s">
        <v>0</v>
      </c>
      <c r="C376">
        <v>405</v>
      </c>
      <c r="D376">
        <v>1081</v>
      </c>
      <c r="E376">
        <v>87</v>
      </c>
      <c r="F376">
        <v>62</v>
      </c>
      <c r="G376">
        <v>0</v>
      </c>
      <c r="H376" s="6">
        <v>6.7470137385947773</v>
      </c>
      <c r="I376" t="s">
        <v>11</v>
      </c>
      <c r="J376" t="s">
        <v>2</v>
      </c>
      <c r="K376" t="s">
        <v>12</v>
      </c>
      <c r="L376">
        <v>3</v>
      </c>
      <c r="M376">
        <v>1</v>
      </c>
      <c r="N376">
        <f>IF(NOT(ISERROR(FIND("1",Data[[#This Row],[output_number_color]]))),1,0)</f>
        <v>1</v>
      </c>
    </row>
    <row r="377" spans="1:14" x14ac:dyDescent="0.25">
      <c r="A377">
        <v>375</v>
      </c>
      <c r="B377" t="s">
        <v>0</v>
      </c>
      <c r="C377">
        <v>405</v>
      </c>
      <c r="D377">
        <v>849</v>
      </c>
      <c r="E377">
        <v>87</v>
      </c>
      <c r="F377">
        <v>65</v>
      </c>
      <c r="G377">
        <v>0</v>
      </c>
      <c r="H377" s="6">
        <v>6.2377686669637828</v>
      </c>
      <c r="I377" t="s">
        <v>11</v>
      </c>
      <c r="J377" t="s">
        <v>2</v>
      </c>
      <c r="K377" t="s">
        <v>14</v>
      </c>
      <c r="L377">
        <v>3</v>
      </c>
      <c r="M377">
        <v>1</v>
      </c>
      <c r="N377">
        <f>IF(NOT(ISERROR(FIND("1",Data[[#This Row],[output_number_color]]))),1,0)</f>
        <v>1</v>
      </c>
    </row>
    <row r="378" spans="1:14" x14ac:dyDescent="0.25">
      <c r="A378">
        <v>376</v>
      </c>
      <c r="B378" t="s">
        <v>0</v>
      </c>
      <c r="C378">
        <v>405</v>
      </c>
      <c r="D378">
        <v>781</v>
      </c>
      <c r="E378">
        <v>82</v>
      </c>
      <c r="F378">
        <v>61</v>
      </c>
      <c r="G378">
        <v>0</v>
      </c>
      <c r="H378" s="6">
        <v>5.8744739402447372</v>
      </c>
      <c r="I378" t="s">
        <v>11</v>
      </c>
      <c r="J378" t="s">
        <v>2</v>
      </c>
      <c r="K378" t="s">
        <v>5</v>
      </c>
      <c r="L378">
        <v>3</v>
      </c>
      <c r="M378">
        <v>1</v>
      </c>
      <c r="N378">
        <f>IF(NOT(ISERROR(FIND("1",Data[[#This Row],[output_number_color]]))),1,0)</f>
        <v>1</v>
      </c>
    </row>
    <row r="379" spans="1:14" x14ac:dyDescent="0.25">
      <c r="A379">
        <v>377</v>
      </c>
      <c r="B379" t="s">
        <v>0</v>
      </c>
      <c r="C379">
        <v>405</v>
      </c>
      <c r="D379">
        <v>1006</v>
      </c>
      <c r="E379">
        <v>91</v>
      </c>
      <c r="F379">
        <v>74</v>
      </c>
      <c r="G379">
        <v>0</v>
      </c>
      <c r="H379" s="6">
        <v>6.3306809485640843</v>
      </c>
      <c r="I379" t="s">
        <v>11</v>
      </c>
      <c r="J379" t="s">
        <v>2</v>
      </c>
      <c r="K379" t="s">
        <v>14</v>
      </c>
      <c r="L379">
        <v>3</v>
      </c>
      <c r="M379">
        <v>1</v>
      </c>
      <c r="N379">
        <f>IF(NOT(ISERROR(FIND("1",Data[[#This Row],[output_number_color]]))),1,0)</f>
        <v>1</v>
      </c>
    </row>
    <row r="380" spans="1:14" x14ac:dyDescent="0.25">
      <c r="A380">
        <v>378</v>
      </c>
      <c r="B380" t="s">
        <v>0</v>
      </c>
      <c r="C380">
        <v>405</v>
      </c>
      <c r="D380">
        <v>705</v>
      </c>
      <c r="E380">
        <v>103</v>
      </c>
      <c r="F380">
        <v>82</v>
      </c>
      <c r="G380">
        <v>0</v>
      </c>
      <c r="H380" s="6">
        <v>6.0831784404189619</v>
      </c>
      <c r="I380" t="s">
        <v>9</v>
      </c>
      <c r="J380" t="s">
        <v>2</v>
      </c>
      <c r="K380" t="s">
        <v>14</v>
      </c>
      <c r="L380">
        <v>3</v>
      </c>
      <c r="M380">
        <v>1</v>
      </c>
      <c r="N380">
        <f>IF(NOT(ISERROR(FIND("1",Data[[#This Row],[output_number_color]]))),1,0)</f>
        <v>1</v>
      </c>
    </row>
    <row r="381" spans="1:14" x14ac:dyDescent="0.25">
      <c r="A381">
        <v>379</v>
      </c>
      <c r="B381" t="s">
        <v>0</v>
      </c>
      <c r="C381">
        <v>405</v>
      </c>
      <c r="D381">
        <v>700</v>
      </c>
      <c r="E381">
        <v>109</v>
      </c>
      <c r="F381">
        <v>104</v>
      </c>
      <c r="G381">
        <v>0</v>
      </c>
      <c r="H381" s="6">
        <v>5.9422808441327284</v>
      </c>
      <c r="I381" t="s">
        <v>9</v>
      </c>
      <c r="J381" t="s">
        <v>2</v>
      </c>
      <c r="K381" t="s">
        <v>5</v>
      </c>
      <c r="L381">
        <v>3</v>
      </c>
      <c r="M381">
        <v>1</v>
      </c>
      <c r="N381">
        <f>IF(NOT(ISERROR(FIND("1",Data[[#This Row],[output_number_color]]))),1,0)</f>
        <v>1</v>
      </c>
    </row>
    <row r="382" spans="1:14" x14ac:dyDescent="0.25">
      <c r="A382">
        <v>380</v>
      </c>
      <c r="B382" t="s">
        <v>0</v>
      </c>
      <c r="C382">
        <v>405</v>
      </c>
      <c r="D382">
        <v>805</v>
      </c>
      <c r="E382">
        <v>128</v>
      </c>
      <c r="F382">
        <v>97</v>
      </c>
      <c r="G382">
        <v>0</v>
      </c>
      <c r="H382" s="6">
        <v>5.6655285482152022</v>
      </c>
      <c r="I382" t="s">
        <v>11</v>
      </c>
      <c r="J382" t="s">
        <v>2</v>
      </c>
      <c r="K382" t="s">
        <v>5</v>
      </c>
      <c r="L382">
        <v>3</v>
      </c>
      <c r="M382">
        <v>1</v>
      </c>
      <c r="N382">
        <f>IF(NOT(ISERROR(FIND("1",Data[[#This Row],[output_number_color]]))),1,0)</f>
        <v>1</v>
      </c>
    </row>
    <row r="383" spans="1:14" x14ac:dyDescent="0.25">
      <c r="A383">
        <v>381</v>
      </c>
      <c r="B383" t="s">
        <v>0</v>
      </c>
      <c r="C383">
        <v>405</v>
      </c>
      <c r="D383">
        <v>875</v>
      </c>
      <c r="E383">
        <v>136</v>
      </c>
      <c r="F383">
        <v>119</v>
      </c>
      <c r="G383">
        <v>0</v>
      </c>
      <c r="H383" s="6">
        <v>5.8901096757335782</v>
      </c>
      <c r="I383" t="s">
        <v>11</v>
      </c>
      <c r="J383" t="s">
        <v>2</v>
      </c>
      <c r="K383" t="s">
        <v>5</v>
      </c>
      <c r="L383">
        <v>3</v>
      </c>
      <c r="M383">
        <v>1</v>
      </c>
      <c r="N383">
        <f>IF(NOT(ISERROR(FIND("1",Data[[#This Row],[output_number_color]]))),1,0)</f>
        <v>1</v>
      </c>
    </row>
    <row r="384" spans="1:14" x14ac:dyDescent="0.25">
      <c r="A384">
        <v>382</v>
      </c>
      <c r="B384" t="s">
        <v>0</v>
      </c>
      <c r="C384">
        <v>405</v>
      </c>
      <c r="D384">
        <v>704</v>
      </c>
      <c r="E384">
        <v>108</v>
      </c>
      <c r="F384">
        <v>87</v>
      </c>
      <c r="G384">
        <v>0</v>
      </c>
      <c r="H384" s="6">
        <v>5.4464062709904812</v>
      </c>
      <c r="I384" t="s">
        <v>9</v>
      </c>
      <c r="J384" t="s">
        <v>2</v>
      </c>
      <c r="K384" t="s">
        <v>5</v>
      </c>
      <c r="L384">
        <v>3</v>
      </c>
      <c r="M384">
        <v>1</v>
      </c>
      <c r="N384">
        <f>IF(NOT(ISERROR(FIND("1",Data[[#This Row],[output_number_color]]))),1,0)</f>
        <v>1</v>
      </c>
    </row>
    <row r="385" spans="1:14" x14ac:dyDescent="0.25">
      <c r="A385">
        <v>383</v>
      </c>
      <c r="B385" t="s">
        <v>0</v>
      </c>
      <c r="C385">
        <v>405</v>
      </c>
      <c r="D385">
        <v>715</v>
      </c>
      <c r="E385">
        <v>87</v>
      </c>
      <c r="F385">
        <v>67</v>
      </c>
      <c r="G385">
        <v>0</v>
      </c>
      <c r="H385" s="6">
        <v>5.6107128211931263</v>
      </c>
      <c r="I385" t="s">
        <v>13</v>
      </c>
      <c r="J385" t="s">
        <v>2</v>
      </c>
      <c r="K385" t="s">
        <v>5</v>
      </c>
      <c r="L385">
        <v>3</v>
      </c>
      <c r="M385">
        <v>1</v>
      </c>
      <c r="N385">
        <f>IF(NOT(ISERROR(FIND("1",Data[[#This Row],[output_number_color]]))),1,0)</f>
        <v>1</v>
      </c>
    </row>
    <row r="386" spans="1:14" x14ac:dyDescent="0.25">
      <c r="A386">
        <v>384</v>
      </c>
      <c r="B386" t="s">
        <v>0</v>
      </c>
      <c r="C386">
        <v>405</v>
      </c>
      <c r="D386">
        <v>230</v>
      </c>
      <c r="E386">
        <v>227</v>
      </c>
      <c r="F386">
        <v>254</v>
      </c>
      <c r="G386">
        <v>1</v>
      </c>
      <c r="H386" s="6">
        <v>4.154899311641099</v>
      </c>
      <c r="I386" t="s">
        <v>16</v>
      </c>
      <c r="J386" t="s">
        <v>17</v>
      </c>
      <c r="K386" t="s">
        <v>3</v>
      </c>
      <c r="L386">
        <v>3</v>
      </c>
      <c r="M386">
        <v>2</v>
      </c>
      <c r="N386">
        <f>IF(NOT(ISERROR(FIND("1",Data[[#This Row],[output_number_color]]))),1,0)</f>
        <v>0</v>
      </c>
    </row>
    <row r="387" spans="1:14" x14ac:dyDescent="0.25">
      <c r="A387">
        <v>385</v>
      </c>
      <c r="B387" t="s">
        <v>0</v>
      </c>
      <c r="C387">
        <v>405</v>
      </c>
      <c r="D387">
        <v>219</v>
      </c>
      <c r="E387">
        <v>226</v>
      </c>
      <c r="F387">
        <v>240</v>
      </c>
      <c r="G387">
        <v>1</v>
      </c>
      <c r="H387" s="6">
        <v>4.1400614171283125</v>
      </c>
      <c r="I387" t="s">
        <v>16</v>
      </c>
      <c r="J387" t="s">
        <v>17</v>
      </c>
      <c r="K387" t="s">
        <v>3</v>
      </c>
      <c r="L387">
        <v>3</v>
      </c>
      <c r="M387">
        <v>2</v>
      </c>
      <c r="N387">
        <f>IF(NOT(ISERROR(FIND("1",Data[[#This Row],[output_number_color]]))),1,0)</f>
        <v>0</v>
      </c>
    </row>
    <row r="388" spans="1:14" x14ac:dyDescent="0.25">
      <c r="A388">
        <v>386</v>
      </c>
      <c r="B388" t="s">
        <v>0</v>
      </c>
      <c r="C388">
        <v>405</v>
      </c>
      <c r="D388">
        <v>227</v>
      </c>
      <c r="E388">
        <v>203</v>
      </c>
      <c r="F388">
        <v>216</v>
      </c>
      <c r="G388">
        <v>0</v>
      </c>
      <c r="H388" s="6">
        <v>4.2335781184511836</v>
      </c>
      <c r="I388" t="s">
        <v>4</v>
      </c>
      <c r="J388" t="s">
        <v>2</v>
      </c>
      <c r="K388" t="s">
        <v>3</v>
      </c>
      <c r="L388">
        <v>3</v>
      </c>
      <c r="M388">
        <v>5</v>
      </c>
      <c r="N388">
        <f>IF(NOT(ISERROR(FIND("1",Data[[#This Row],[output_number_color]]))),1,0)</f>
        <v>0</v>
      </c>
    </row>
    <row r="389" spans="1:14" x14ac:dyDescent="0.25">
      <c r="A389">
        <v>387</v>
      </c>
      <c r="B389" t="s">
        <v>0</v>
      </c>
      <c r="C389">
        <v>405</v>
      </c>
      <c r="D389">
        <v>228</v>
      </c>
      <c r="E389">
        <v>246</v>
      </c>
      <c r="F389">
        <v>246</v>
      </c>
      <c r="G389">
        <v>1</v>
      </c>
      <c r="H389" s="6">
        <v>4.3487209219709442</v>
      </c>
      <c r="I389" t="s">
        <v>16</v>
      </c>
      <c r="J389" t="s">
        <v>17</v>
      </c>
      <c r="K389" t="s">
        <v>3</v>
      </c>
      <c r="L389">
        <v>3</v>
      </c>
      <c r="M389">
        <v>2</v>
      </c>
      <c r="N389">
        <f>IF(NOT(ISERROR(FIND("1",Data[[#This Row],[output_number_color]]))),1,0)</f>
        <v>0</v>
      </c>
    </row>
    <row r="390" spans="1:14" x14ac:dyDescent="0.25">
      <c r="A390">
        <v>388</v>
      </c>
      <c r="B390" t="s">
        <v>0</v>
      </c>
      <c r="C390">
        <v>405</v>
      </c>
      <c r="D390">
        <v>169</v>
      </c>
      <c r="E390">
        <v>161</v>
      </c>
      <c r="F390">
        <v>145</v>
      </c>
      <c r="G390">
        <v>1</v>
      </c>
      <c r="H390" s="6">
        <v>3.8052704701760973</v>
      </c>
      <c r="I390" t="s">
        <v>16</v>
      </c>
      <c r="J390" t="s">
        <v>17</v>
      </c>
      <c r="K390" t="s">
        <v>3</v>
      </c>
      <c r="L390">
        <v>3</v>
      </c>
      <c r="M390">
        <v>2</v>
      </c>
      <c r="N390">
        <f>IF(NOT(ISERROR(FIND("1",Data[[#This Row],[output_number_color]]))),1,0)</f>
        <v>0</v>
      </c>
    </row>
    <row r="391" spans="1:14" x14ac:dyDescent="0.25">
      <c r="A391">
        <v>389</v>
      </c>
      <c r="B391" t="s">
        <v>0</v>
      </c>
      <c r="C391">
        <v>405</v>
      </c>
      <c r="D391">
        <v>210</v>
      </c>
      <c r="E391">
        <v>179</v>
      </c>
      <c r="F391">
        <v>160</v>
      </c>
      <c r="G391">
        <v>0</v>
      </c>
      <c r="H391" s="6">
        <v>3.9892351022718056</v>
      </c>
      <c r="I391" t="s">
        <v>18</v>
      </c>
      <c r="J391" t="s">
        <v>2</v>
      </c>
      <c r="K391" t="s">
        <v>3</v>
      </c>
      <c r="L391">
        <v>2</v>
      </c>
      <c r="M391">
        <v>2</v>
      </c>
      <c r="N391">
        <f>IF(NOT(ISERROR(FIND("1",Data[[#This Row],[output_number_color]]))),1,0)</f>
        <v>0</v>
      </c>
    </row>
    <row r="392" spans="1:14" x14ac:dyDescent="0.25">
      <c r="A392">
        <v>390</v>
      </c>
      <c r="B392" t="s">
        <v>0</v>
      </c>
      <c r="C392">
        <v>405</v>
      </c>
      <c r="D392">
        <v>211</v>
      </c>
      <c r="E392">
        <v>204</v>
      </c>
      <c r="F392">
        <v>180</v>
      </c>
      <c r="G392">
        <v>0</v>
      </c>
      <c r="H392" s="6">
        <v>3.912565800645265</v>
      </c>
      <c r="I392" t="s">
        <v>18</v>
      </c>
      <c r="J392" t="s">
        <v>2</v>
      </c>
      <c r="K392" t="s">
        <v>3</v>
      </c>
      <c r="L392">
        <v>2</v>
      </c>
      <c r="M392">
        <v>2</v>
      </c>
      <c r="N392">
        <f>IF(NOT(ISERROR(FIND("1",Data[[#This Row],[output_number_color]]))),1,0)</f>
        <v>0</v>
      </c>
    </row>
    <row r="393" spans="1:14" x14ac:dyDescent="0.25">
      <c r="A393">
        <v>391</v>
      </c>
      <c r="B393" t="s">
        <v>0</v>
      </c>
      <c r="C393">
        <v>405</v>
      </c>
      <c r="D393">
        <v>210</v>
      </c>
      <c r="E393">
        <v>219</v>
      </c>
      <c r="F393">
        <v>188</v>
      </c>
      <c r="G393">
        <v>1</v>
      </c>
      <c r="H393" s="6">
        <v>4.0515526801801514</v>
      </c>
      <c r="I393" t="s">
        <v>4</v>
      </c>
      <c r="J393" t="s">
        <v>17</v>
      </c>
      <c r="K393" t="s">
        <v>3</v>
      </c>
      <c r="L393">
        <v>3</v>
      </c>
      <c r="M393">
        <v>2</v>
      </c>
      <c r="N393">
        <f>IF(NOT(ISERROR(FIND("1",Data[[#This Row],[output_number_color]]))),1,0)</f>
        <v>0</v>
      </c>
    </row>
    <row r="394" spans="1:14" x14ac:dyDescent="0.25">
      <c r="A394">
        <v>392</v>
      </c>
      <c r="B394" t="s">
        <v>0</v>
      </c>
      <c r="C394">
        <v>405</v>
      </c>
      <c r="D394">
        <v>182</v>
      </c>
      <c r="E394">
        <v>189</v>
      </c>
      <c r="F394">
        <v>170</v>
      </c>
      <c r="G394">
        <v>0</v>
      </c>
      <c r="H394" s="6">
        <v>3.9841025637290581</v>
      </c>
      <c r="I394" t="s">
        <v>4</v>
      </c>
      <c r="J394" t="s">
        <v>2</v>
      </c>
      <c r="K394" t="s">
        <v>3</v>
      </c>
      <c r="L394">
        <v>3</v>
      </c>
      <c r="M394">
        <v>5</v>
      </c>
      <c r="N394">
        <f>IF(NOT(ISERROR(FIND("1",Data[[#This Row],[output_number_color]]))),1,0)</f>
        <v>0</v>
      </c>
    </row>
    <row r="395" spans="1:14" x14ac:dyDescent="0.25">
      <c r="A395">
        <v>393</v>
      </c>
      <c r="B395" t="s">
        <v>0</v>
      </c>
      <c r="C395">
        <v>405</v>
      </c>
      <c r="D395">
        <v>156</v>
      </c>
      <c r="E395">
        <v>163</v>
      </c>
      <c r="F395">
        <v>163</v>
      </c>
      <c r="G395">
        <v>0</v>
      </c>
      <c r="H395" s="6">
        <v>4.2255195325094874</v>
      </c>
      <c r="I395" t="s">
        <v>16</v>
      </c>
      <c r="J395" t="s">
        <v>2</v>
      </c>
      <c r="K395" t="s">
        <v>3</v>
      </c>
      <c r="L395">
        <v>2</v>
      </c>
      <c r="M395">
        <v>2</v>
      </c>
      <c r="N395">
        <f>IF(NOT(ISERROR(FIND("1",Data[[#This Row],[output_number_color]]))),1,0)</f>
        <v>0</v>
      </c>
    </row>
    <row r="396" spans="1:14" x14ac:dyDescent="0.25">
      <c r="A396">
        <v>394</v>
      </c>
      <c r="B396" t="s">
        <v>0</v>
      </c>
      <c r="C396">
        <v>405</v>
      </c>
      <c r="D396">
        <v>185</v>
      </c>
      <c r="E396">
        <v>202</v>
      </c>
      <c r="F396">
        <v>180</v>
      </c>
      <c r="G396">
        <v>1</v>
      </c>
      <c r="H396" s="6">
        <v>3.8818053795374801</v>
      </c>
      <c r="I396" t="s">
        <v>4</v>
      </c>
      <c r="J396" t="s">
        <v>17</v>
      </c>
      <c r="K396" t="s">
        <v>3</v>
      </c>
      <c r="L396">
        <v>3</v>
      </c>
      <c r="M396">
        <v>2</v>
      </c>
      <c r="N396">
        <f>IF(NOT(ISERROR(FIND("1",Data[[#This Row],[output_number_color]]))),1,0)</f>
        <v>0</v>
      </c>
    </row>
    <row r="397" spans="1:14" x14ac:dyDescent="0.25">
      <c r="A397">
        <v>395</v>
      </c>
      <c r="B397" t="s">
        <v>0</v>
      </c>
      <c r="C397">
        <v>405</v>
      </c>
      <c r="D397">
        <v>470</v>
      </c>
      <c r="E397">
        <v>460</v>
      </c>
      <c r="F397">
        <v>433</v>
      </c>
      <c r="G397">
        <v>1</v>
      </c>
      <c r="H397" s="6">
        <v>3.6293338932948096</v>
      </c>
      <c r="I397" t="s">
        <v>19</v>
      </c>
      <c r="J397" t="s">
        <v>17</v>
      </c>
      <c r="K397" t="s">
        <v>3</v>
      </c>
      <c r="L397">
        <v>2</v>
      </c>
      <c r="M397">
        <v>2</v>
      </c>
      <c r="N397">
        <f>IF(NOT(ISERROR(FIND("1",Data[[#This Row],[output_number_color]]))),1,0)</f>
        <v>0</v>
      </c>
    </row>
    <row r="398" spans="1:14" x14ac:dyDescent="0.25">
      <c r="A398">
        <v>396</v>
      </c>
      <c r="B398" t="s">
        <v>0</v>
      </c>
      <c r="C398">
        <v>405</v>
      </c>
      <c r="D398">
        <v>389</v>
      </c>
      <c r="E398">
        <v>394</v>
      </c>
      <c r="F398">
        <v>305</v>
      </c>
      <c r="G398">
        <v>0</v>
      </c>
      <c r="H398" s="6">
        <v>3.6337106457348889</v>
      </c>
      <c r="I398" t="s">
        <v>16</v>
      </c>
      <c r="J398" t="s">
        <v>2</v>
      </c>
      <c r="K398" t="s">
        <v>3</v>
      </c>
      <c r="L398">
        <v>2</v>
      </c>
      <c r="M398">
        <v>2</v>
      </c>
      <c r="N398">
        <f>IF(NOT(ISERROR(FIND("1",Data[[#This Row],[output_number_color]]))),1,0)</f>
        <v>0</v>
      </c>
    </row>
    <row r="399" spans="1:14" x14ac:dyDescent="0.25">
      <c r="A399">
        <v>397</v>
      </c>
      <c r="B399" t="s">
        <v>0</v>
      </c>
      <c r="C399">
        <v>405</v>
      </c>
      <c r="D399">
        <v>389</v>
      </c>
      <c r="E399">
        <v>331</v>
      </c>
      <c r="F399">
        <v>271</v>
      </c>
      <c r="G399">
        <v>1</v>
      </c>
      <c r="H399" s="6">
        <v>3.0553430811489912</v>
      </c>
      <c r="I399" t="s">
        <v>16</v>
      </c>
      <c r="J399" t="s">
        <v>17</v>
      </c>
      <c r="K399" t="s">
        <v>3</v>
      </c>
      <c r="L399">
        <v>3</v>
      </c>
      <c r="M399">
        <v>2</v>
      </c>
      <c r="N399">
        <f>IF(NOT(ISERROR(FIND("1",Data[[#This Row],[output_number_color]]))),1,0)</f>
        <v>0</v>
      </c>
    </row>
    <row r="400" spans="1:14" x14ac:dyDescent="0.25">
      <c r="A400">
        <v>398</v>
      </c>
      <c r="B400" t="s">
        <v>0</v>
      </c>
      <c r="C400">
        <v>405</v>
      </c>
      <c r="D400">
        <v>295</v>
      </c>
      <c r="E400">
        <v>260</v>
      </c>
      <c r="F400">
        <v>201</v>
      </c>
      <c r="G400">
        <v>0</v>
      </c>
      <c r="H400" s="6">
        <v>3.516308883123124</v>
      </c>
      <c r="I400" t="s">
        <v>16</v>
      </c>
      <c r="J400" t="s">
        <v>2</v>
      </c>
      <c r="K400" t="s">
        <v>3</v>
      </c>
      <c r="L400">
        <v>2</v>
      </c>
      <c r="M400">
        <v>2</v>
      </c>
      <c r="N400">
        <f>IF(NOT(ISERROR(FIND("1",Data[[#This Row],[output_number_color]]))),1,0)</f>
        <v>0</v>
      </c>
    </row>
    <row r="401" spans="1:14" x14ac:dyDescent="0.25">
      <c r="A401">
        <v>399</v>
      </c>
      <c r="B401" t="s">
        <v>0</v>
      </c>
      <c r="C401">
        <v>405</v>
      </c>
      <c r="D401">
        <v>364</v>
      </c>
      <c r="E401">
        <v>330</v>
      </c>
      <c r="F401">
        <v>280</v>
      </c>
      <c r="G401">
        <v>1</v>
      </c>
      <c r="H401" s="6">
        <v>4.0010125788782798</v>
      </c>
      <c r="I401" t="s">
        <v>16</v>
      </c>
      <c r="J401" t="s">
        <v>17</v>
      </c>
      <c r="K401" t="s">
        <v>3</v>
      </c>
      <c r="L401">
        <v>3</v>
      </c>
      <c r="M401">
        <v>2</v>
      </c>
      <c r="N401">
        <f>IF(NOT(ISERROR(FIND("1",Data[[#This Row],[output_number_color]]))),1,0)</f>
        <v>0</v>
      </c>
    </row>
    <row r="402" spans="1:14" x14ac:dyDescent="0.25">
      <c r="A402">
        <v>400</v>
      </c>
      <c r="B402" t="s">
        <v>0</v>
      </c>
      <c r="C402">
        <v>405</v>
      </c>
      <c r="D402">
        <v>370</v>
      </c>
      <c r="E402">
        <v>364</v>
      </c>
      <c r="F402">
        <v>326</v>
      </c>
      <c r="G402">
        <v>1</v>
      </c>
      <c r="H402" s="6">
        <v>3.7829526179648605</v>
      </c>
      <c r="I402" t="s">
        <v>16</v>
      </c>
      <c r="J402" t="s">
        <v>17</v>
      </c>
      <c r="K402" t="s">
        <v>3</v>
      </c>
      <c r="L402">
        <v>3</v>
      </c>
      <c r="M402">
        <v>2</v>
      </c>
      <c r="N402">
        <f>IF(NOT(ISERROR(FIND("1",Data[[#This Row],[output_number_color]]))),1,0)</f>
        <v>0</v>
      </c>
    </row>
    <row r="403" spans="1:14" x14ac:dyDescent="0.25">
      <c r="A403">
        <v>401</v>
      </c>
      <c r="B403" t="s">
        <v>0</v>
      </c>
      <c r="C403">
        <v>405</v>
      </c>
      <c r="D403">
        <v>142</v>
      </c>
      <c r="E403">
        <v>120</v>
      </c>
      <c r="F403">
        <v>83</v>
      </c>
      <c r="G403">
        <v>0</v>
      </c>
      <c r="H403" s="6">
        <v>3.5623932910788829</v>
      </c>
      <c r="I403" t="s">
        <v>16</v>
      </c>
      <c r="J403" t="s">
        <v>2</v>
      </c>
      <c r="K403" t="s">
        <v>3</v>
      </c>
      <c r="L403">
        <v>2</v>
      </c>
      <c r="M403">
        <v>2</v>
      </c>
      <c r="N403">
        <f>IF(NOT(ISERROR(FIND("1",Data[[#This Row],[output_number_color]]))),1,0)</f>
        <v>0</v>
      </c>
    </row>
    <row r="404" spans="1:14" x14ac:dyDescent="0.25">
      <c r="A404">
        <v>402</v>
      </c>
      <c r="B404" t="s">
        <v>0</v>
      </c>
      <c r="C404">
        <v>405</v>
      </c>
      <c r="D404">
        <v>97</v>
      </c>
      <c r="E404">
        <v>66</v>
      </c>
      <c r="F404">
        <v>52</v>
      </c>
      <c r="G404">
        <v>1</v>
      </c>
      <c r="H404" s="6">
        <v>2.9666505761905269</v>
      </c>
      <c r="I404" t="s">
        <v>20</v>
      </c>
      <c r="J404" t="s">
        <v>17</v>
      </c>
      <c r="K404" t="s">
        <v>21</v>
      </c>
      <c r="L404">
        <v>3</v>
      </c>
      <c r="M404">
        <v>2</v>
      </c>
      <c r="N404">
        <f>IF(NOT(ISERROR(FIND("1",Data[[#This Row],[output_number_color]]))),1,0)</f>
        <v>0</v>
      </c>
    </row>
    <row r="405" spans="1:14" x14ac:dyDescent="0.25">
      <c r="A405">
        <v>403</v>
      </c>
      <c r="B405" t="s">
        <v>0</v>
      </c>
      <c r="C405">
        <v>405</v>
      </c>
      <c r="D405">
        <v>42</v>
      </c>
      <c r="E405">
        <v>46</v>
      </c>
      <c r="F405">
        <v>48</v>
      </c>
      <c r="G405">
        <v>1</v>
      </c>
      <c r="H405" s="6">
        <v>3.7649502277695466</v>
      </c>
      <c r="I405" t="s">
        <v>22</v>
      </c>
      <c r="J405" t="s">
        <v>17</v>
      </c>
      <c r="K405" t="s">
        <v>3</v>
      </c>
      <c r="L405">
        <v>3</v>
      </c>
      <c r="M405">
        <v>3</v>
      </c>
      <c r="N405">
        <f>IF(NOT(ISERROR(FIND("1",Data[[#This Row],[output_number_color]]))),1,0)</f>
        <v>0</v>
      </c>
    </row>
    <row r="406" spans="1:14" x14ac:dyDescent="0.25">
      <c r="A406">
        <v>404</v>
      </c>
      <c r="B406" t="s">
        <v>0</v>
      </c>
      <c r="C406">
        <v>405</v>
      </c>
      <c r="D406">
        <v>56</v>
      </c>
      <c r="E406">
        <v>51</v>
      </c>
      <c r="F406">
        <v>59</v>
      </c>
      <c r="G406">
        <v>1</v>
      </c>
      <c r="H406" s="6">
        <v>3.8638103177231744</v>
      </c>
      <c r="I406" t="s">
        <v>22</v>
      </c>
      <c r="J406" t="s">
        <v>17</v>
      </c>
      <c r="K406" t="s">
        <v>3</v>
      </c>
      <c r="L406">
        <v>3</v>
      </c>
      <c r="M406">
        <v>3</v>
      </c>
      <c r="N406">
        <f>IF(NOT(ISERROR(FIND("1",Data[[#This Row],[output_number_color]]))),1,0)</f>
        <v>0</v>
      </c>
    </row>
    <row r="407" spans="1:14" x14ac:dyDescent="0.25">
      <c r="A407">
        <v>405</v>
      </c>
      <c r="B407" t="s">
        <v>0</v>
      </c>
      <c r="C407">
        <v>405</v>
      </c>
      <c r="D407">
        <v>38</v>
      </c>
      <c r="E407">
        <v>47</v>
      </c>
      <c r="F407">
        <v>44</v>
      </c>
      <c r="G407">
        <v>0</v>
      </c>
      <c r="H407" s="6">
        <v>3.75639355053631</v>
      </c>
      <c r="I407" t="s">
        <v>22</v>
      </c>
      <c r="J407" t="s">
        <v>2</v>
      </c>
      <c r="K407" t="s">
        <v>3</v>
      </c>
      <c r="L407">
        <v>2</v>
      </c>
      <c r="M407">
        <v>3</v>
      </c>
      <c r="N407">
        <f>IF(NOT(ISERROR(FIND("1",Data[[#This Row],[output_number_color]]))),1,0)</f>
        <v>0</v>
      </c>
    </row>
    <row r="408" spans="1:14" x14ac:dyDescent="0.25">
      <c r="A408">
        <v>406</v>
      </c>
      <c r="B408" t="s">
        <v>0</v>
      </c>
      <c r="C408">
        <v>405</v>
      </c>
      <c r="D408">
        <v>28</v>
      </c>
      <c r="E408">
        <v>25</v>
      </c>
      <c r="F408">
        <v>23</v>
      </c>
      <c r="G408">
        <v>0</v>
      </c>
      <c r="H408" s="6">
        <v>3.5165403737938687</v>
      </c>
      <c r="I408" t="s">
        <v>22</v>
      </c>
      <c r="J408" t="s">
        <v>2</v>
      </c>
      <c r="K408" t="s">
        <v>3</v>
      </c>
      <c r="L408">
        <v>2</v>
      </c>
      <c r="M408">
        <v>3</v>
      </c>
      <c r="N408">
        <f>IF(NOT(ISERROR(FIND("1",Data[[#This Row],[output_number_color]]))),1,0)</f>
        <v>0</v>
      </c>
    </row>
    <row r="409" spans="1:14" x14ac:dyDescent="0.25">
      <c r="A409">
        <v>407</v>
      </c>
      <c r="B409" t="s">
        <v>0</v>
      </c>
      <c r="C409">
        <v>405</v>
      </c>
      <c r="D409">
        <v>35</v>
      </c>
      <c r="E409">
        <v>32</v>
      </c>
      <c r="F409">
        <v>34</v>
      </c>
      <c r="G409">
        <v>0</v>
      </c>
      <c r="H409" s="6">
        <v>3.862656224436503</v>
      </c>
      <c r="I409" t="s">
        <v>22</v>
      </c>
      <c r="J409" t="s">
        <v>2</v>
      </c>
      <c r="K409" t="s">
        <v>3</v>
      </c>
      <c r="L409">
        <v>2</v>
      </c>
      <c r="M409">
        <v>3</v>
      </c>
      <c r="N409">
        <f>IF(NOT(ISERROR(FIND("1",Data[[#This Row],[output_number_color]]))),1,0)</f>
        <v>0</v>
      </c>
    </row>
    <row r="410" spans="1:14" x14ac:dyDescent="0.25">
      <c r="A410">
        <v>408</v>
      </c>
      <c r="B410" t="s">
        <v>0</v>
      </c>
      <c r="C410">
        <v>405</v>
      </c>
      <c r="D410">
        <v>72</v>
      </c>
      <c r="E410">
        <v>86</v>
      </c>
      <c r="F410">
        <v>78</v>
      </c>
      <c r="G410">
        <v>1</v>
      </c>
      <c r="H410" s="6">
        <v>3.9216816701042227</v>
      </c>
      <c r="I410" t="s">
        <v>22</v>
      </c>
      <c r="J410" t="s">
        <v>17</v>
      </c>
      <c r="K410" t="s">
        <v>3</v>
      </c>
      <c r="L410">
        <v>3</v>
      </c>
      <c r="M410">
        <v>3</v>
      </c>
      <c r="N410">
        <f>IF(NOT(ISERROR(FIND("1",Data[[#This Row],[output_number_color]]))),1,0)</f>
        <v>0</v>
      </c>
    </row>
    <row r="411" spans="1:14" x14ac:dyDescent="0.25">
      <c r="A411">
        <v>409</v>
      </c>
      <c r="B411" t="s">
        <v>0</v>
      </c>
      <c r="C411">
        <v>405</v>
      </c>
      <c r="D411">
        <v>40</v>
      </c>
      <c r="E411">
        <v>39</v>
      </c>
      <c r="F411">
        <v>40</v>
      </c>
      <c r="G411">
        <v>0</v>
      </c>
      <c r="H411" s="6">
        <v>3.9347391625302959</v>
      </c>
      <c r="I411" t="s">
        <v>22</v>
      </c>
      <c r="J411" t="s">
        <v>2</v>
      </c>
      <c r="K411" t="s">
        <v>3</v>
      </c>
      <c r="L411">
        <v>2</v>
      </c>
      <c r="M411">
        <v>3</v>
      </c>
      <c r="N411">
        <f>IF(NOT(ISERROR(FIND("1",Data[[#This Row],[output_number_color]]))),1,0)</f>
        <v>0</v>
      </c>
    </row>
    <row r="412" spans="1:14" x14ac:dyDescent="0.25">
      <c r="A412">
        <v>410</v>
      </c>
      <c r="B412" t="s">
        <v>0</v>
      </c>
      <c r="C412">
        <v>405</v>
      </c>
      <c r="D412">
        <v>42</v>
      </c>
      <c r="E412">
        <v>28</v>
      </c>
      <c r="F412">
        <v>23</v>
      </c>
      <c r="G412">
        <v>1</v>
      </c>
      <c r="H412" s="6">
        <v>3.5485709762033015</v>
      </c>
      <c r="I412" t="s">
        <v>22</v>
      </c>
      <c r="J412" t="s">
        <v>17</v>
      </c>
      <c r="K412" t="s">
        <v>3</v>
      </c>
      <c r="L412">
        <v>3</v>
      </c>
      <c r="M412">
        <v>3</v>
      </c>
      <c r="N412">
        <f>IF(NOT(ISERROR(FIND("1",Data[[#This Row],[output_number_color]]))),1,0)</f>
        <v>0</v>
      </c>
    </row>
    <row r="413" spans="1:14" x14ac:dyDescent="0.25">
      <c r="A413">
        <v>411</v>
      </c>
      <c r="B413" t="s">
        <v>0</v>
      </c>
      <c r="C413">
        <v>405</v>
      </c>
      <c r="D413">
        <v>36</v>
      </c>
      <c r="E413">
        <v>32</v>
      </c>
      <c r="F413">
        <v>28</v>
      </c>
      <c r="G413">
        <v>1</v>
      </c>
      <c r="H413" s="6">
        <v>3.3732399268098741</v>
      </c>
      <c r="I413" t="s">
        <v>22</v>
      </c>
      <c r="J413" t="s">
        <v>17</v>
      </c>
      <c r="K413" t="s">
        <v>3</v>
      </c>
      <c r="L413">
        <v>3</v>
      </c>
      <c r="M413">
        <v>3</v>
      </c>
      <c r="N413">
        <f>IF(NOT(ISERROR(FIND("1",Data[[#This Row],[output_number_color]]))),1,0)</f>
        <v>0</v>
      </c>
    </row>
    <row r="414" spans="1:14" x14ac:dyDescent="0.25">
      <c r="A414">
        <v>412</v>
      </c>
      <c r="B414" t="s">
        <v>0</v>
      </c>
      <c r="C414">
        <v>405</v>
      </c>
      <c r="D414">
        <v>43</v>
      </c>
      <c r="E414">
        <v>44</v>
      </c>
      <c r="F414">
        <v>48</v>
      </c>
      <c r="G414">
        <v>1</v>
      </c>
      <c r="H414" s="6">
        <v>3.604900394341827</v>
      </c>
      <c r="I414" t="s">
        <v>22</v>
      </c>
      <c r="J414" t="s">
        <v>17</v>
      </c>
      <c r="K414" t="s">
        <v>3</v>
      </c>
      <c r="L414">
        <v>3</v>
      </c>
      <c r="M414">
        <v>3</v>
      </c>
      <c r="N414">
        <f>IF(NOT(ISERROR(FIND("1",Data[[#This Row],[output_number_color]]))),1,0)</f>
        <v>0</v>
      </c>
    </row>
    <row r="415" spans="1:14" x14ac:dyDescent="0.25">
      <c r="A415">
        <v>413</v>
      </c>
      <c r="B415" t="s">
        <v>0</v>
      </c>
      <c r="C415">
        <v>405</v>
      </c>
      <c r="D415">
        <v>61</v>
      </c>
      <c r="E415">
        <v>55</v>
      </c>
      <c r="F415">
        <v>50</v>
      </c>
      <c r="G415">
        <v>1</v>
      </c>
      <c r="H415" s="6">
        <v>3.5777171031255004</v>
      </c>
      <c r="I415" t="s">
        <v>22</v>
      </c>
      <c r="J415" t="s">
        <v>17</v>
      </c>
      <c r="K415" t="s">
        <v>3</v>
      </c>
      <c r="L415">
        <v>3</v>
      </c>
      <c r="M415">
        <v>3</v>
      </c>
      <c r="N415">
        <f>IF(NOT(ISERROR(FIND("1",Data[[#This Row],[output_number_color]]))),1,0)</f>
        <v>0</v>
      </c>
    </row>
    <row r="416" spans="1:14" x14ac:dyDescent="0.25">
      <c r="A416">
        <v>414</v>
      </c>
      <c r="B416" t="s">
        <v>0</v>
      </c>
      <c r="C416">
        <v>405</v>
      </c>
      <c r="D416">
        <v>48</v>
      </c>
      <c r="E416">
        <v>53</v>
      </c>
      <c r="F416">
        <v>57</v>
      </c>
      <c r="G416">
        <v>1</v>
      </c>
      <c r="H416" s="6">
        <v>3.4993704728936508</v>
      </c>
      <c r="I416" t="s">
        <v>22</v>
      </c>
      <c r="J416" t="s">
        <v>17</v>
      </c>
      <c r="K416" t="s">
        <v>3</v>
      </c>
      <c r="L416">
        <v>3</v>
      </c>
      <c r="M416">
        <v>3</v>
      </c>
      <c r="N416">
        <f>IF(NOT(ISERROR(FIND("1",Data[[#This Row],[output_number_color]]))),1,0)</f>
        <v>0</v>
      </c>
    </row>
    <row r="417" spans="1:14" x14ac:dyDescent="0.25">
      <c r="A417">
        <v>415</v>
      </c>
      <c r="B417" t="s">
        <v>0</v>
      </c>
      <c r="C417">
        <v>405</v>
      </c>
      <c r="D417">
        <v>59</v>
      </c>
      <c r="E417">
        <v>60</v>
      </c>
      <c r="F417">
        <v>57</v>
      </c>
      <c r="G417">
        <v>0</v>
      </c>
      <c r="H417" s="6">
        <v>3.7023488968385969</v>
      </c>
      <c r="I417" t="s">
        <v>22</v>
      </c>
      <c r="J417" t="s">
        <v>2</v>
      </c>
      <c r="K417" t="s">
        <v>3</v>
      </c>
      <c r="L417">
        <v>2</v>
      </c>
      <c r="M417">
        <v>3</v>
      </c>
      <c r="N417">
        <f>IF(NOT(ISERROR(FIND("1",Data[[#This Row],[output_number_color]]))),1,0)</f>
        <v>0</v>
      </c>
    </row>
    <row r="418" spans="1:14" x14ac:dyDescent="0.25">
      <c r="A418">
        <v>416</v>
      </c>
      <c r="B418" t="s">
        <v>0</v>
      </c>
      <c r="C418">
        <v>405</v>
      </c>
      <c r="D418">
        <v>87</v>
      </c>
      <c r="E418">
        <v>88</v>
      </c>
      <c r="F418">
        <v>92</v>
      </c>
      <c r="G418">
        <v>1</v>
      </c>
      <c r="H418" s="6">
        <v>3.7301301916806056</v>
      </c>
      <c r="I418" t="s">
        <v>22</v>
      </c>
      <c r="J418" t="s">
        <v>17</v>
      </c>
      <c r="K418" t="s">
        <v>3</v>
      </c>
      <c r="L418">
        <v>3</v>
      </c>
      <c r="M418">
        <v>3</v>
      </c>
      <c r="N418">
        <f>IF(NOT(ISERROR(FIND("1",Data[[#This Row],[output_number_color]]))),1,0)</f>
        <v>0</v>
      </c>
    </row>
    <row r="419" spans="1:14" x14ac:dyDescent="0.25">
      <c r="A419">
        <v>417</v>
      </c>
      <c r="B419" t="s">
        <v>0</v>
      </c>
      <c r="C419">
        <v>405</v>
      </c>
      <c r="D419">
        <v>50</v>
      </c>
      <c r="E419">
        <v>61</v>
      </c>
      <c r="F419">
        <v>55</v>
      </c>
      <c r="G419">
        <v>0</v>
      </c>
      <c r="H419" s="6">
        <v>3.9551405715494239</v>
      </c>
      <c r="I419" t="s">
        <v>22</v>
      </c>
      <c r="J419" t="s">
        <v>2</v>
      </c>
      <c r="K419" t="s">
        <v>3</v>
      </c>
      <c r="L419">
        <v>2</v>
      </c>
      <c r="M419">
        <v>3</v>
      </c>
      <c r="N419">
        <f>IF(NOT(ISERROR(FIND("1",Data[[#This Row],[output_number_color]]))),1,0)</f>
        <v>0</v>
      </c>
    </row>
    <row r="420" spans="1:14" x14ac:dyDescent="0.25">
      <c r="A420">
        <v>418</v>
      </c>
      <c r="B420" t="s">
        <v>0</v>
      </c>
      <c r="C420">
        <v>405</v>
      </c>
      <c r="D420">
        <v>48</v>
      </c>
      <c r="E420">
        <v>55</v>
      </c>
      <c r="F420">
        <v>56</v>
      </c>
      <c r="G420">
        <v>0</v>
      </c>
      <c r="H420" s="6">
        <v>3.9820658469227554</v>
      </c>
      <c r="I420" t="s">
        <v>22</v>
      </c>
      <c r="J420" t="s">
        <v>2</v>
      </c>
      <c r="K420" t="s">
        <v>3</v>
      </c>
      <c r="L420">
        <v>2</v>
      </c>
      <c r="M420">
        <v>3</v>
      </c>
      <c r="N420">
        <f>IF(NOT(ISERROR(FIND("1",Data[[#This Row],[output_number_color]]))),1,0)</f>
        <v>0</v>
      </c>
    </row>
    <row r="421" spans="1:14" x14ac:dyDescent="0.25">
      <c r="A421">
        <v>419</v>
      </c>
      <c r="B421" t="s">
        <v>0</v>
      </c>
      <c r="C421">
        <v>405</v>
      </c>
      <c r="D421">
        <v>27</v>
      </c>
      <c r="E421">
        <v>23</v>
      </c>
      <c r="F421">
        <v>21</v>
      </c>
      <c r="G421">
        <v>1</v>
      </c>
      <c r="H421" s="6">
        <v>3.4422699867172688</v>
      </c>
      <c r="I421" t="s">
        <v>22</v>
      </c>
      <c r="J421" t="s">
        <v>17</v>
      </c>
      <c r="K421" t="s">
        <v>3</v>
      </c>
      <c r="L421">
        <v>3</v>
      </c>
      <c r="M421">
        <v>3</v>
      </c>
      <c r="N421">
        <f>IF(NOT(ISERROR(FIND("1",Data[[#This Row],[output_number_color]]))),1,0)</f>
        <v>0</v>
      </c>
    </row>
    <row r="422" spans="1:14" x14ac:dyDescent="0.25">
      <c r="A422">
        <v>420</v>
      </c>
      <c r="B422" t="s">
        <v>0</v>
      </c>
      <c r="C422">
        <v>405</v>
      </c>
      <c r="D422">
        <v>44</v>
      </c>
      <c r="E422">
        <v>51</v>
      </c>
      <c r="F422">
        <v>46</v>
      </c>
      <c r="G422">
        <v>1</v>
      </c>
      <c r="H422" s="6">
        <v>4.2372308690975826</v>
      </c>
      <c r="I422" t="s">
        <v>22</v>
      </c>
      <c r="J422" t="s">
        <v>17</v>
      </c>
      <c r="K422" t="s">
        <v>3</v>
      </c>
      <c r="L422">
        <v>3</v>
      </c>
      <c r="M422">
        <v>3</v>
      </c>
      <c r="N422">
        <f>IF(NOT(ISERROR(FIND("1",Data[[#This Row],[output_number_color]]))),1,0)</f>
        <v>0</v>
      </c>
    </row>
    <row r="423" spans="1:14" x14ac:dyDescent="0.25">
      <c r="A423">
        <v>421</v>
      </c>
      <c r="B423" t="s">
        <v>0</v>
      </c>
      <c r="C423">
        <v>405</v>
      </c>
      <c r="D423">
        <v>32</v>
      </c>
      <c r="E423">
        <v>25</v>
      </c>
      <c r="F423">
        <v>24</v>
      </c>
      <c r="G423">
        <v>0</v>
      </c>
      <c r="H423" s="6">
        <v>3.6810623824690381</v>
      </c>
      <c r="I423" t="s">
        <v>22</v>
      </c>
      <c r="J423" t="s">
        <v>2</v>
      </c>
      <c r="K423" t="s">
        <v>3</v>
      </c>
      <c r="L423">
        <v>2</v>
      </c>
      <c r="M423">
        <v>3</v>
      </c>
      <c r="N423">
        <f>IF(NOT(ISERROR(FIND("1",Data[[#This Row],[output_number_color]]))),1,0)</f>
        <v>0</v>
      </c>
    </row>
    <row r="424" spans="1:14" x14ac:dyDescent="0.25">
      <c r="A424">
        <v>422</v>
      </c>
      <c r="B424" t="s">
        <v>0</v>
      </c>
      <c r="C424">
        <v>405</v>
      </c>
      <c r="D424">
        <v>62</v>
      </c>
      <c r="E424">
        <v>60</v>
      </c>
      <c r="F424">
        <v>64</v>
      </c>
      <c r="G424">
        <v>1</v>
      </c>
      <c r="H424" s="6">
        <v>4.1456733436138862</v>
      </c>
      <c r="I424" t="s">
        <v>22</v>
      </c>
      <c r="J424" t="s">
        <v>17</v>
      </c>
      <c r="K424" t="s">
        <v>3</v>
      </c>
      <c r="L424">
        <v>3</v>
      </c>
      <c r="M424">
        <v>3</v>
      </c>
      <c r="N424">
        <f>IF(NOT(ISERROR(FIND("1",Data[[#This Row],[output_number_color]]))),1,0)</f>
        <v>0</v>
      </c>
    </row>
    <row r="425" spans="1:14" x14ac:dyDescent="0.25">
      <c r="A425">
        <v>423</v>
      </c>
      <c r="B425" t="s">
        <v>0</v>
      </c>
      <c r="C425">
        <v>405</v>
      </c>
      <c r="D425">
        <v>39</v>
      </c>
      <c r="E425">
        <v>35</v>
      </c>
      <c r="F425">
        <v>36</v>
      </c>
      <c r="G425">
        <v>0</v>
      </c>
      <c r="H425" s="6">
        <v>3.9765778542475196</v>
      </c>
      <c r="I425" t="s">
        <v>22</v>
      </c>
      <c r="J425" t="s">
        <v>2</v>
      </c>
      <c r="K425" t="s">
        <v>3</v>
      </c>
      <c r="L425">
        <v>2</v>
      </c>
      <c r="M425">
        <v>3</v>
      </c>
      <c r="N425">
        <f>IF(NOT(ISERROR(FIND("1",Data[[#This Row],[output_number_color]]))),1,0)</f>
        <v>0</v>
      </c>
    </row>
    <row r="426" spans="1:14" x14ac:dyDescent="0.25">
      <c r="A426">
        <v>424</v>
      </c>
      <c r="B426" t="s">
        <v>0</v>
      </c>
      <c r="C426">
        <v>405</v>
      </c>
      <c r="D426">
        <v>44</v>
      </c>
      <c r="E426">
        <v>32</v>
      </c>
      <c r="F426">
        <v>29</v>
      </c>
      <c r="G426">
        <v>0</v>
      </c>
      <c r="H426" s="6">
        <v>3.8399944930096601</v>
      </c>
      <c r="I426" t="s">
        <v>22</v>
      </c>
      <c r="J426" t="s">
        <v>2</v>
      </c>
      <c r="K426" t="s">
        <v>3</v>
      </c>
      <c r="L426">
        <v>2</v>
      </c>
      <c r="M426">
        <v>3</v>
      </c>
      <c r="N426">
        <f>IF(NOT(ISERROR(FIND("1",Data[[#This Row],[output_number_color]]))),1,0)</f>
        <v>0</v>
      </c>
    </row>
    <row r="427" spans="1:14" x14ac:dyDescent="0.25">
      <c r="A427">
        <v>425</v>
      </c>
      <c r="B427" t="s">
        <v>0</v>
      </c>
      <c r="C427">
        <v>405</v>
      </c>
      <c r="D427">
        <v>49</v>
      </c>
      <c r="E427">
        <v>53</v>
      </c>
      <c r="F427">
        <v>58</v>
      </c>
      <c r="G427">
        <v>1</v>
      </c>
      <c r="H427" s="6">
        <v>3.9740179691673996</v>
      </c>
      <c r="I427" t="s">
        <v>22</v>
      </c>
      <c r="J427" t="s">
        <v>17</v>
      </c>
      <c r="K427" t="s">
        <v>3</v>
      </c>
      <c r="L427">
        <v>3</v>
      </c>
      <c r="M427">
        <v>3</v>
      </c>
      <c r="N427">
        <f>IF(NOT(ISERROR(FIND("1",Data[[#This Row],[output_number_color]]))),1,0)</f>
        <v>0</v>
      </c>
    </row>
    <row r="428" spans="1:14" x14ac:dyDescent="0.25">
      <c r="A428">
        <v>426</v>
      </c>
      <c r="B428" t="s">
        <v>0</v>
      </c>
      <c r="C428">
        <v>405</v>
      </c>
      <c r="D428">
        <v>52</v>
      </c>
      <c r="E428">
        <v>54</v>
      </c>
      <c r="F428">
        <v>48</v>
      </c>
      <c r="G428">
        <v>1</v>
      </c>
      <c r="H428" s="6">
        <v>4.2044691298203727</v>
      </c>
      <c r="I428" t="s">
        <v>22</v>
      </c>
      <c r="J428" t="s">
        <v>17</v>
      </c>
      <c r="K428" t="s">
        <v>3</v>
      </c>
      <c r="L428">
        <v>3</v>
      </c>
      <c r="M428">
        <v>3</v>
      </c>
      <c r="N428">
        <f>IF(NOT(ISERROR(FIND("1",Data[[#This Row],[output_number_color]]))),1,0)</f>
        <v>0</v>
      </c>
    </row>
    <row r="429" spans="1:14" x14ac:dyDescent="0.25">
      <c r="A429">
        <v>427</v>
      </c>
      <c r="B429" t="s">
        <v>0</v>
      </c>
      <c r="C429">
        <v>405</v>
      </c>
      <c r="D429">
        <v>35</v>
      </c>
      <c r="E429">
        <v>37</v>
      </c>
      <c r="F429">
        <v>35</v>
      </c>
      <c r="G429">
        <v>1</v>
      </c>
      <c r="H429" s="6">
        <v>3.7187182131576257</v>
      </c>
      <c r="I429" t="s">
        <v>22</v>
      </c>
      <c r="J429" t="s">
        <v>17</v>
      </c>
      <c r="K429" t="s">
        <v>3</v>
      </c>
      <c r="L429">
        <v>3</v>
      </c>
      <c r="M429">
        <v>3</v>
      </c>
      <c r="N429">
        <f>IF(NOT(ISERROR(FIND("1",Data[[#This Row],[output_number_color]]))),1,0)</f>
        <v>0</v>
      </c>
    </row>
    <row r="430" spans="1:14" x14ac:dyDescent="0.25">
      <c r="A430">
        <v>428</v>
      </c>
      <c r="B430" t="s">
        <v>0</v>
      </c>
      <c r="C430">
        <v>405</v>
      </c>
      <c r="D430">
        <v>50</v>
      </c>
      <c r="E430">
        <v>37</v>
      </c>
      <c r="F430">
        <v>34</v>
      </c>
      <c r="G430">
        <v>0</v>
      </c>
      <c r="H430" s="6">
        <v>3.8490283149110369</v>
      </c>
      <c r="I430" t="s">
        <v>22</v>
      </c>
      <c r="J430" t="s">
        <v>2</v>
      </c>
      <c r="K430" t="s">
        <v>3</v>
      </c>
      <c r="L430">
        <v>2</v>
      </c>
      <c r="M430">
        <v>3</v>
      </c>
      <c r="N430">
        <f>IF(NOT(ISERROR(FIND("1",Data[[#This Row],[output_number_color]]))),1,0)</f>
        <v>0</v>
      </c>
    </row>
    <row r="431" spans="1:14" x14ac:dyDescent="0.25">
      <c r="A431">
        <v>429</v>
      </c>
      <c r="B431" t="s">
        <v>0</v>
      </c>
      <c r="C431">
        <v>405</v>
      </c>
      <c r="D431">
        <v>65</v>
      </c>
      <c r="E431">
        <v>71</v>
      </c>
      <c r="F431">
        <v>75</v>
      </c>
      <c r="G431">
        <v>1</v>
      </c>
      <c r="H431" s="6">
        <v>4.2824702594457174</v>
      </c>
      <c r="I431" t="s">
        <v>22</v>
      </c>
      <c r="J431" t="s">
        <v>17</v>
      </c>
      <c r="K431" t="s">
        <v>3</v>
      </c>
      <c r="L431">
        <v>3</v>
      </c>
      <c r="M431">
        <v>3</v>
      </c>
      <c r="N431">
        <f>IF(NOT(ISERROR(FIND("1",Data[[#This Row],[output_number_color]]))),1,0)</f>
        <v>0</v>
      </c>
    </row>
    <row r="432" spans="1:14" x14ac:dyDescent="0.25">
      <c r="A432">
        <v>430</v>
      </c>
      <c r="B432" t="s">
        <v>0</v>
      </c>
      <c r="C432">
        <v>405</v>
      </c>
      <c r="D432">
        <v>74</v>
      </c>
      <c r="E432">
        <v>76</v>
      </c>
      <c r="F432">
        <v>69</v>
      </c>
      <c r="G432">
        <v>1</v>
      </c>
      <c r="H432" s="6">
        <v>4.2557035278390325</v>
      </c>
      <c r="I432" t="s">
        <v>22</v>
      </c>
      <c r="J432" t="s">
        <v>17</v>
      </c>
      <c r="K432" t="s">
        <v>3</v>
      </c>
      <c r="L432">
        <v>3</v>
      </c>
      <c r="M432">
        <v>3</v>
      </c>
      <c r="N432">
        <f>IF(NOT(ISERROR(FIND("1",Data[[#This Row],[output_number_color]]))),1,0)</f>
        <v>0</v>
      </c>
    </row>
    <row r="433" spans="1:14" x14ac:dyDescent="0.25">
      <c r="A433">
        <v>431</v>
      </c>
      <c r="B433" t="s">
        <v>0</v>
      </c>
      <c r="C433">
        <v>405</v>
      </c>
      <c r="D433">
        <v>34</v>
      </c>
      <c r="E433">
        <v>37</v>
      </c>
      <c r="F433">
        <v>34</v>
      </c>
      <c r="G433">
        <v>0</v>
      </c>
      <c r="H433" s="6">
        <v>3.8621207678112093</v>
      </c>
      <c r="I433" t="s">
        <v>22</v>
      </c>
      <c r="J433" t="s">
        <v>2</v>
      </c>
      <c r="K433" t="s">
        <v>3</v>
      </c>
      <c r="L433">
        <v>2</v>
      </c>
      <c r="M433">
        <v>3</v>
      </c>
      <c r="N433">
        <f>IF(NOT(ISERROR(FIND("1",Data[[#This Row],[output_number_color]]))),1,0)</f>
        <v>0</v>
      </c>
    </row>
    <row r="434" spans="1:14" x14ac:dyDescent="0.25">
      <c r="A434">
        <v>432</v>
      </c>
      <c r="B434" t="s">
        <v>0</v>
      </c>
      <c r="C434">
        <v>405</v>
      </c>
      <c r="D434">
        <v>36</v>
      </c>
      <c r="E434">
        <v>27</v>
      </c>
      <c r="F434">
        <v>32</v>
      </c>
      <c r="G434">
        <v>1</v>
      </c>
      <c r="H434" s="6">
        <v>3.5166772563047615</v>
      </c>
      <c r="I434" t="s">
        <v>22</v>
      </c>
      <c r="J434" t="s">
        <v>17</v>
      </c>
      <c r="K434" t="s">
        <v>3</v>
      </c>
      <c r="L434">
        <v>3</v>
      </c>
      <c r="M434">
        <v>3</v>
      </c>
      <c r="N434">
        <f>IF(NOT(ISERROR(FIND("1",Data[[#This Row],[output_number_color]]))),1,0)</f>
        <v>0</v>
      </c>
    </row>
    <row r="435" spans="1:14" x14ac:dyDescent="0.25">
      <c r="A435">
        <v>433</v>
      </c>
      <c r="B435" t="s">
        <v>0</v>
      </c>
      <c r="C435">
        <v>405</v>
      </c>
      <c r="D435">
        <v>42</v>
      </c>
      <c r="E435">
        <v>48</v>
      </c>
      <c r="F435">
        <v>54</v>
      </c>
      <c r="G435">
        <v>1</v>
      </c>
      <c r="H435" s="6">
        <v>3.9965710413822344</v>
      </c>
      <c r="I435" t="s">
        <v>22</v>
      </c>
      <c r="J435" t="s">
        <v>17</v>
      </c>
      <c r="K435" t="s">
        <v>3</v>
      </c>
      <c r="L435">
        <v>3</v>
      </c>
      <c r="M435">
        <v>3</v>
      </c>
      <c r="N435">
        <f>IF(NOT(ISERROR(FIND("1",Data[[#This Row],[output_number_color]]))),1,0)</f>
        <v>0</v>
      </c>
    </row>
    <row r="436" spans="1:14" x14ac:dyDescent="0.25">
      <c r="A436">
        <v>434</v>
      </c>
      <c r="B436" t="s">
        <v>0</v>
      </c>
      <c r="C436">
        <v>405</v>
      </c>
      <c r="D436">
        <v>50</v>
      </c>
      <c r="E436">
        <v>56</v>
      </c>
      <c r="F436">
        <v>54</v>
      </c>
      <c r="G436">
        <v>1</v>
      </c>
      <c r="H436" s="6">
        <v>3.8477821369200549</v>
      </c>
      <c r="I436" t="s">
        <v>22</v>
      </c>
      <c r="J436" t="s">
        <v>17</v>
      </c>
      <c r="K436" t="s">
        <v>3</v>
      </c>
      <c r="L436">
        <v>3</v>
      </c>
      <c r="M436">
        <v>3</v>
      </c>
      <c r="N436">
        <f>IF(NOT(ISERROR(FIND("1",Data[[#This Row],[output_number_color]]))),1,0)</f>
        <v>0</v>
      </c>
    </row>
    <row r="437" spans="1:14" x14ac:dyDescent="0.25">
      <c r="A437">
        <v>435</v>
      </c>
      <c r="B437" t="s">
        <v>0</v>
      </c>
      <c r="C437">
        <v>405</v>
      </c>
      <c r="D437">
        <v>42</v>
      </c>
      <c r="E437">
        <v>55</v>
      </c>
      <c r="F437">
        <v>50</v>
      </c>
      <c r="G437">
        <v>0</v>
      </c>
      <c r="H437" s="6">
        <v>4.2451214739745957</v>
      </c>
      <c r="I437" t="s">
        <v>22</v>
      </c>
      <c r="J437" t="s">
        <v>2</v>
      </c>
      <c r="K437" t="s">
        <v>3</v>
      </c>
      <c r="L437">
        <v>2</v>
      </c>
      <c r="M437">
        <v>3</v>
      </c>
      <c r="N437">
        <f>IF(NOT(ISERROR(FIND("1",Data[[#This Row],[output_number_color]]))),1,0)</f>
        <v>0</v>
      </c>
    </row>
    <row r="438" spans="1:14" x14ac:dyDescent="0.25">
      <c r="A438">
        <v>436</v>
      </c>
      <c r="B438" t="s">
        <v>0</v>
      </c>
      <c r="C438">
        <v>405</v>
      </c>
      <c r="D438">
        <v>27</v>
      </c>
      <c r="E438">
        <v>28</v>
      </c>
      <c r="F438">
        <v>20</v>
      </c>
      <c r="G438">
        <v>1</v>
      </c>
      <c r="H438" s="6">
        <v>3.4987552972862552</v>
      </c>
      <c r="I438" t="s">
        <v>22</v>
      </c>
      <c r="J438" t="s">
        <v>17</v>
      </c>
      <c r="K438" t="s">
        <v>3</v>
      </c>
      <c r="L438">
        <v>3</v>
      </c>
      <c r="M438">
        <v>3</v>
      </c>
      <c r="N438">
        <f>IF(NOT(ISERROR(FIND("1",Data[[#This Row],[output_number_color]]))),1,0)</f>
        <v>0</v>
      </c>
    </row>
    <row r="439" spans="1:14" x14ac:dyDescent="0.25">
      <c r="A439">
        <v>437</v>
      </c>
      <c r="B439" t="s">
        <v>0</v>
      </c>
      <c r="C439">
        <v>405</v>
      </c>
      <c r="D439">
        <v>59</v>
      </c>
      <c r="E439">
        <v>48</v>
      </c>
      <c r="F439">
        <v>51</v>
      </c>
      <c r="G439">
        <v>1</v>
      </c>
      <c r="H439" s="6">
        <v>4.0465713467272062</v>
      </c>
      <c r="I439" t="s">
        <v>22</v>
      </c>
      <c r="J439" t="s">
        <v>17</v>
      </c>
      <c r="K439" t="s">
        <v>3</v>
      </c>
      <c r="L439">
        <v>3</v>
      </c>
      <c r="M439">
        <v>3</v>
      </c>
      <c r="N439">
        <f>IF(NOT(ISERROR(FIND("1",Data[[#This Row],[output_number_color]]))),1,0)</f>
        <v>0</v>
      </c>
    </row>
    <row r="440" spans="1:14" x14ac:dyDescent="0.25">
      <c r="A440">
        <v>438</v>
      </c>
      <c r="B440" t="s">
        <v>0</v>
      </c>
      <c r="C440">
        <v>405</v>
      </c>
      <c r="D440">
        <v>535</v>
      </c>
      <c r="E440">
        <v>172</v>
      </c>
      <c r="F440">
        <v>145</v>
      </c>
      <c r="G440">
        <v>0</v>
      </c>
      <c r="H440" s="6">
        <v>5.6219727325009305</v>
      </c>
      <c r="I440" t="s">
        <v>23</v>
      </c>
      <c r="J440" t="s">
        <v>2</v>
      </c>
      <c r="K440" t="s">
        <v>5</v>
      </c>
      <c r="L440">
        <v>3</v>
      </c>
      <c r="M440">
        <v>6</v>
      </c>
      <c r="N440">
        <f>IF(NOT(ISERROR(FIND("1",Data[[#This Row],[output_number_color]]))),1,0)</f>
        <v>0</v>
      </c>
    </row>
    <row r="441" spans="1:14" x14ac:dyDescent="0.25">
      <c r="A441">
        <v>439</v>
      </c>
      <c r="B441" t="s">
        <v>0</v>
      </c>
      <c r="C441">
        <v>405</v>
      </c>
      <c r="D441">
        <v>556</v>
      </c>
      <c r="E441">
        <v>174</v>
      </c>
      <c r="F441">
        <v>157</v>
      </c>
      <c r="G441">
        <v>0</v>
      </c>
      <c r="H441" s="6">
        <v>5.62369517644892</v>
      </c>
      <c r="I441" t="s">
        <v>23</v>
      </c>
      <c r="J441" t="s">
        <v>2</v>
      </c>
      <c r="K441" t="s">
        <v>5</v>
      </c>
      <c r="L441">
        <v>3</v>
      </c>
      <c r="M441">
        <v>6</v>
      </c>
      <c r="N441">
        <f>IF(NOT(ISERROR(FIND("1",Data[[#This Row],[output_number_color]]))),1,0)</f>
        <v>0</v>
      </c>
    </row>
    <row r="442" spans="1:14" x14ac:dyDescent="0.25">
      <c r="A442">
        <v>440</v>
      </c>
      <c r="B442" t="s">
        <v>0</v>
      </c>
      <c r="C442">
        <v>405</v>
      </c>
      <c r="D442">
        <v>592</v>
      </c>
      <c r="E442">
        <v>159</v>
      </c>
      <c r="F442">
        <v>147</v>
      </c>
      <c r="G442">
        <v>0</v>
      </c>
      <c r="H442" s="6">
        <v>5.6503559868435573</v>
      </c>
      <c r="I442" t="s">
        <v>23</v>
      </c>
      <c r="J442" t="s">
        <v>2</v>
      </c>
      <c r="K442" t="s">
        <v>5</v>
      </c>
      <c r="L442">
        <v>3</v>
      </c>
      <c r="M442">
        <v>6</v>
      </c>
      <c r="N442">
        <f>IF(NOT(ISERROR(FIND("1",Data[[#This Row],[output_number_color]]))),1,0)</f>
        <v>0</v>
      </c>
    </row>
    <row r="443" spans="1:14" x14ac:dyDescent="0.25">
      <c r="A443">
        <v>441</v>
      </c>
      <c r="B443" t="s">
        <v>0</v>
      </c>
      <c r="C443">
        <v>405</v>
      </c>
      <c r="D443">
        <v>604</v>
      </c>
      <c r="E443">
        <v>170</v>
      </c>
      <c r="F443">
        <v>139</v>
      </c>
      <c r="G443">
        <v>0</v>
      </c>
      <c r="H443" s="6">
        <v>5.5993163180138676</v>
      </c>
      <c r="I443" t="s">
        <v>23</v>
      </c>
      <c r="J443" t="s">
        <v>2</v>
      </c>
      <c r="K443" t="s">
        <v>5</v>
      </c>
      <c r="L443">
        <v>3</v>
      </c>
      <c r="M443">
        <v>6</v>
      </c>
      <c r="N443">
        <f>IF(NOT(ISERROR(FIND("1",Data[[#This Row],[output_number_color]]))),1,0)</f>
        <v>0</v>
      </c>
    </row>
    <row r="444" spans="1:14" x14ac:dyDescent="0.25">
      <c r="A444">
        <v>442</v>
      </c>
      <c r="B444" t="s">
        <v>0</v>
      </c>
      <c r="C444">
        <v>405</v>
      </c>
      <c r="D444">
        <v>665</v>
      </c>
      <c r="E444">
        <v>158</v>
      </c>
      <c r="F444">
        <v>138</v>
      </c>
      <c r="G444">
        <v>0</v>
      </c>
      <c r="H444" s="6">
        <v>5.8399321144836396</v>
      </c>
      <c r="I444" t="s">
        <v>23</v>
      </c>
      <c r="J444" t="s">
        <v>2</v>
      </c>
      <c r="K444" t="s">
        <v>5</v>
      </c>
      <c r="L444">
        <v>3</v>
      </c>
      <c r="M444">
        <v>6</v>
      </c>
      <c r="N444">
        <f>IF(NOT(ISERROR(FIND("1",Data[[#This Row],[output_number_color]]))),1,0)</f>
        <v>0</v>
      </c>
    </row>
    <row r="445" spans="1:14" x14ac:dyDescent="0.25">
      <c r="A445">
        <v>443</v>
      </c>
      <c r="B445" t="s">
        <v>0</v>
      </c>
      <c r="C445">
        <v>405</v>
      </c>
      <c r="D445">
        <v>559</v>
      </c>
      <c r="E445">
        <v>170</v>
      </c>
      <c r="F445">
        <v>134</v>
      </c>
      <c r="G445">
        <v>0</v>
      </c>
      <c r="H445" s="6">
        <v>5.5719250534972762</v>
      </c>
      <c r="I445" t="s">
        <v>23</v>
      </c>
      <c r="J445" t="s">
        <v>2</v>
      </c>
      <c r="K445" t="s">
        <v>5</v>
      </c>
      <c r="L445">
        <v>3</v>
      </c>
      <c r="M445">
        <v>6</v>
      </c>
      <c r="N445">
        <f>IF(NOT(ISERROR(FIND("1",Data[[#This Row],[output_number_color]]))),1,0)</f>
        <v>0</v>
      </c>
    </row>
    <row r="446" spans="1:14" x14ac:dyDescent="0.25">
      <c r="A446">
        <v>444</v>
      </c>
      <c r="B446" t="s">
        <v>0</v>
      </c>
      <c r="C446">
        <v>405</v>
      </c>
      <c r="D446">
        <v>564</v>
      </c>
      <c r="E446">
        <v>160</v>
      </c>
      <c r="F446">
        <v>144</v>
      </c>
      <c r="G446">
        <v>0</v>
      </c>
      <c r="H446" s="6">
        <v>5.6198975887755003</v>
      </c>
      <c r="I446" t="s">
        <v>23</v>
      </c>
      <c r="J446" t="s">
        <v>2</v>
      </c>
      <c r="K446" t="s">
        <v>5</v>
      </c>
      <c r="L446">
        <v>3</v>
      </c>
      <c r="M446">
        <v>6</v>
      </c>
      <c r="N446">
        <f>IF(NOT(ISERROR(FIND("1",Data[[#This Row],[output_number_color]]))),1,0)</f>
        <v>0</v>
      </c>
    </row>
    <row r="447" spans="1:14" x14ac:dyDescent="0.25">
      <c r="A447">
        <v>445</v>
      </c>
      <c r="B447" t="s">
        <v>0</v>
      </c>
      <c r="C447">
        <v>405</v>
      </c>
      <c r="D447">
        <v>607</v>
      </c>
      <c r="E447">
        <v>188</v>
      </c>
      <c r="F447">
        <v>139</v>
      </c>
      <c r="G447">
        <v>0</v>
      </c>
      <c r="H447" s="6">
        <v>5.6045622515327977</v>
      </c>
      <c r="I447" t="s">
        <v>23</v>
      </c>
      <c r="J447" t="s">
        <v>2</v>
      </c>
      <c r="K447" t="s">
        <v>5</v>
      </c>
      <c r="L447">
        <v>3</v>
      </c>
      <c r="M447">
        <v>6</v>
      </c>
      <c r="N447">
        <f>IF(NOT(ISERROR(FIND("1",Data[[#This Row],[output_number_color]]))),1,0)</f>
        <v>0</v>
      </c>
    </row>
    <row r="448" spans="1:14" x14ac:dyDescent="0.25">
      <c r="A448">
        <v>446</v>
      </c>
      <c r="B448" t="s">
        <v>0</v>
      </c>
      <c r="C448">
        <v>405</v>
      </c>
      <c r="D448">
        <v>587</v>
      </c>
      <c r="E448">
        <v>180</v>
      </c>
      <c r="F448">
        <v>142</v>
      </c>
      <c r="G448">
        <v>0</v>
      </c>
      <c r="H448" s="6">
        <v>5.5467200102608736</v>
      </c>
      <c r="I448" t="s">
        <v>23</v>
      </c>
      <c r="J448" t="s">
        <v>2</v>
      </c>
      <c r="K448" t="s">
        <v>5</v>
      </c>
      <c r="L448">
        <v>3</v>
      </c>
      <c r="M448">
        <v>6</v>
      </c>
      <c r="N448">
        <f>IF(NOT(ISERROR(FIND("1",Data[[#This Row],[output_number_color]]))),1,0)</f>
        <v>0</v>
      </c>
    </row>
    <row r="449" spans="1:14" x14ac:dyDescent="0.25">
      <c r="A449">
        <v>447</v>
      </c>
      <c r="B449" t="s">
        <v>0</v>
      </c>
      <c r="C449">
        <v>405</v>
      </c>
      <c r="D449">
        <v>557</v>
      </c>
      <c r="E449">
        <v>159</v>
      </c>
      <c r="F449">
        <v>134</v>
      </c>
      <c r="G449">
        <v>0</v>
      </c>
      <c r="H449" s="6">
        <v>5.6457394612152063</v>
      </c>
      <c r="I449" t="s">
        <v>23</v>
      </c>
      <c r="J449" t="s">
        <v>2</v>
      </c>
      <c r="K449" t="s">
        <v>5</v>
      </c>
      <c r="L449">
        <v>3</v>
      </c>
      <c r="M449">
        <v>6</v>
      </c>
      <c r="N449">
        <f>IF(NOT(ISERROR(FIND("1",Data[[#This Row],[output_number_color]]))),1,0)</f>
        <v>0</v>
      </c>
    </row>
    <row r="450" spans="1:14" x14ac:dyDescent="0.25">
      <c r="A450">
        <v>448</v>
      </c>
      <c r="B450" t="s">
        <v>0</v>
      </c>
      <c r="C450">
        <v>405</v>
      </c>
      <c r="D450">
        <v>567</v>
      </c>
      <c r="E450">
        <v>178</v>
      </c>
      <c r="F450">
        <v>139</v>
      </c>
      <c r="G450">
        <v>0</v>
      </c>
      <c r="H450" s="6">
        <v>5.4955595912133841</v>
      </c>
      <c r="I450" t="s">
        <v>23</v>
      </c>
      <c r="J450" t="s">
        <v>2</v>
      </c>
      <c r="K450" t="s">
        <v>5</v>
      </c>
      <c r="L450">
        <v>3</v>
      </c>
      <c r="M450">
        <v>6</v>
      </c>
      <c r="N450">
        <f>IF(NOT(ISERROR(FIND("1",Data[[#This Row],[output_number_color]]))),1,0)</f>
        <v>0</v>
      </c>
    </row>
    <row r="451" spans="1:14" x14ac:dyDescent="0.25">
      <c r="A451">
        <v>449</v>
      </c>
      <c r="B451" t="s">
        <v>0</v>
      </c>
      <c r="C451">
        <v>405</v>
      </c>
      <c r="D451">
        <v>630</v>
      </c>
      <c r="E451">
        <v>157</v>
      </c>
      <c r="F451">
        <v>127</v>
      </c>
      <c r="G451">
        <v>0</v>
      </c>
      <c r="H451" s="6">
        <v>5.707363413248201</v>
      </c>
      <c r="I451" t="s">
        <v>23</v>
      </c>
      <c r="J451" t="s">
        <v>2</v>
      </c>
      <c r="K451" t="s">
        <v>5</v>
      </c>
      <c r="L451">
        <v>3</v>
      </c>
      <c r="M451">
        <v>6</v>
      </c>
      <c r="N451">
        <f>IF(NOT(ISERROR(FIND("1",Data[[#This Row],[output_number_color]]))),1,0)</f>
        <v>0</v>
      </c>
    </row>
    <row r="452" spans="1:14" x14ac:dyDescent="0.25">
      <c r="A452">
        <v>450</v>
      </c>
      <c r="B452" t="s">
        <v>0</v>
      </c>
      <c r="C452">
        <v>405</v>
      </c>
      <c r="D452">
        <v>613</v>
      </c>
      <c r="E452">
        <v>165</v>
      </c>
      <c r="F452">
        <v>137</v>
      </c>
      <c r="G452">
        <v>0</v>
      </c>
      <c r="H452" s="6">
        <v>5.8194506358328297</v>
      </c>
      <c r="I452" t="s">
        <v>23</v>
      </c>
      <c r="J452" t="s">
        <v>2</v>
      </c>
      <c r="K452" t="s">
        <v>5</v>
      </c>
      <c r="L452">
        <v>3</v>
      </c>
      <c r="M452">
        <v>6</v>
      </c>
      <c r="N452">
        <f>IF(NOT(ISERROR(FIND("1",Data[[#This Row],[output_number_color]]))),1,0)</f>
        <v>0</v>
      </c>
    </row>
    <row r="453" spans="1:14" x14ac:dyDescent="0.25">
      <c r="A453">
        <v>451</v>
      </c>
      <c r="B453" t="s">
        <v>0</v>
      </c>
      <c r="C453">
        <v>405</v>
      </c>
      <c r="D453">
        <v>652</v>
      </c>
      <c r="E453">
        <v>169</v>
      </c>
      <c r="F453">
        <v>136</v>
      </c>
      <c r="G453">
        <v>0</v>
      </c>
      <c r="H453" s="6">
        <v>5.665909341920468</v>
      </c>
      <c r="I453" t="s">
        <v>23</v>
      </c>
      <c r="J453" t="s">
        <v>2</v>
      </c>
      <c r="K453" t="s">
        <v>5</v>
      </c>
      <c r="L453">
        <v>3</v>
      </c>
      <c r="M453">
        <v>6</v>
      </c>
      <c r="N453">
        <f>IF(NOT(ISERROR(FIND("1",Data[[#This Row],[output_number_color]]))),1,0)</f>
        <v>0</v>
      </c>
    </row>
    <row r="454" spans="1:14" x14ac:dyDescent="0.25">
      <c r="A454">
        <v>452</v>
      </c>
      <c r="B454" t="s">
        <v>0</v>
      </c>
      <c r="C454">
        <v>405</v>
      </c>
      <c r="D454">
        <v>955</v>
      </c>
      <c r="E454">
        <v>166</v>
      </c>
      <c r="F454">
        <v>140</v>
      </c>
      <c r="G454">
        <v>0</v>
      </c>
      <c r="H454" s="6">
        <v>6.4323253477990967</v>
      </c>
      <c r="I454" t="s">
        <v>23</v>
      </c>
      <c r="J454" t="s">
        <v>2</v>
      </c>
      <c r="K454" t="s">
        <v>14</v>
      </c>
      <c r="L454">
        <v>3</v>
      </c>
      <c r="M454">
        <v>6</v>
      </c>
      <c r="N454">
        <f>IF(NOT(ISERROR(FIND("1",Data[[#This Row],[output_number_color]]))),1,0)</f>
        <v>0</v>
      </c>
    </row>
    <row r="455" spans="1:14" x14ac:dyDescent="0.25">
      <c r="A455">
        <v>453</v>
      </c>
      <c r="B455" t="s">
        <v>0</v>
      </c>
      <c r="C455">
        <v>405</v>
      </c>
      <c r="D455">
        <v>947</v>
      </c>
      <c r="E455">
        <v>170</v>
      </c>
      <c r="F455">
        <v>150</v>
      </c>
      <c r="G455">
        <v>0</v>
      </c>
      <c r="H455" s="6">
        <v>6.4043193518099324</v>
      </c>
      <c r="I455" t="s">
        <v>23</v>
      </c>
      <c r="J455" t="s">
        <v>2</v>
      </c>
      <c r="K455" t="s">
        <v>14</v>
      </c>
      <c r="L455">
        <v>3</v>
      </c>
      <c r="M455">
        <v>6</v>
      </c>
      <c r="N455">
        <f>IF(NOT(ISERROR(FIND("1",Data[[#This Row],[output_number_color]]))),1,0)</f>
        <v>0</v>
      </c>
    </row>
    <row r="456" spans="1:14" x14ac:dyDescent="0.25">
      <c r="A456">
        <v>454</v>
      </c>
      <c r="B456" t="s">
        <v>0</v>
      </c>
      <c r="C456">
        <v>405</v>
      </c>
      <c r="D456">
        <v>809</v>
      </c>
      <c r="E456">
        <v>161</v>
      </c>
      <c r="F456">
        <v>141</v>
      </c>
      <c r="G456">
        <v>0</v>
      </c>
      <c r="H456" s="6">
        <v>6.1737072493260472</v>
      </c>
      <c r="I456" t="s">
        <v>23</v>
      </c>
      <c r="J456" t="s">
        <v>2</v>
      </c>
      <c r="K456" t="s">
        <v>14</v>
      </c>
      <c r="L456">
        <v>3</v>
      </c>
      <c r="M456">
        <v>6</v>
      </c>
      <c r="N456">
        <f>IF(NOT(ISERROR(FIND("1",Data[[#This Row],[output_number_color]]))),1,0)</f>
        <v>0</v>
      </c>
    </row>
    <row r="457" spans="1:14" x14ac:dyDescent="0.25">
      <c r="A457">
        <v>455</v>
      </c>
      <c r="B457" t="s">
        <v>0</v>
      </c>
      <c r="C457">
        <v>405</v>
      </c>
      <c r="D457">
        <v>1031</v>
      </c>
      <c r="E457">
        <v>192</v>
      </c>
      <c r="F457">
        <v>131</v>
      </c>
      <c r="G457">
        <v>0</v>
      </c>
      <c r="H457" s="6">
        <v>6.2904659312032321</v>
      </c>
      <c r="I457" t="s">
        <v>23</v>
      </c>
      <c r="J457" t="s">
        <v>2</v>
      </c>
      <c r="K457" t="s">
        <v>14</v>
      </c>
      <c r="L457">
        <v>3</v>
      </c>
      <c r="M457">
        <v>6</v>
      </c>
      <c r="N457">
        <f>IF(NOT(ISERROR(FIND("1",Data[[#This Row],[output_number_color]]))),1,0)</f>
        <v>0</v>
      </c>
    </row>
    <row r="458" spans="1:14" x14ac:dyDescent="0.25">
      <c r="A458">
        <v>456</v>
      </c>
      <c r="B458" t="s">
        <v>0</v>
      </c>
      <c r="C458">
        <v>405</v>
      </c>
      <c r="D458">
        <v>927</v>
      </c>
      <c r="E458">
        <v>166</v>
      </c>
      <c r="F458">
        <v>141</v>
      </c>
      <c r="G458">
        <v>0</v>
      </c>
      <c r="H458" s="6">
        <v>6.264346919087262</v>
      </c>
      <c r="I458" t="s">
        <v>23</v>
      </c>
      <c r="J458" t="s">
        <v>2</v>
      </c>
      <c r="K458" t="s">
        <v>14</v>
      </c>
      <c r="L458">
        <v>3</v>
      </c>
      <c r="M458">
        <v>6</v>
      </c>
      <c r="N458">
        <f>IF(NOT(ISERROR(FIND("1",Data[[#This Row],[output_number_color]]))),1,0)</f>
        <v>0</v>
      </c>
    </row>
    <row r="459" spans="1:14" x14ac:dyDescent="0.25">
      <c r="A459">
        <v>457</v>
      </c>
      <c r="B459" t="s">
        <v>0</v>
      </c>
      <c r="C459">
        <v>405</v>
      </c>
      <c r="D459">
        <v>924</v>
      </c>
      <c r="E459">
        <v>176</v>
      </c>
      <c r="F459">
        <v>137</v>
      </c>
      <c r="G459">
        <v>0</v>
      </c>
      <c r="H459" s="6">
        <v>6.2955221679291169</v>
      </c>
      <c r="I459" t="s">
        <v>23</v>
      </c>
      <c r="J459" t="s">
        <v>2</v>
      </c>
      <c r="K459" t="s">
        <v>14</v>
      </c>
      <c r="L459">
        <v>3</v>
      </c>
      <c r="M459">
        <v>6</v>
      </c>
      <c r="N459">
        <f>IF(NOT(ISERROR(FIND("1",Data[[#This Row],[output_number_color]]))),1,0)</f>
        <v>0</v>
      </c>
    </row>
    <row r="460" spans="1:14" x14ac:dyDescent="0.25">
      <c r="A460">
        <v>458</v>
      </c>
      <c r="B460" t="s">
        <v>0</v>
      </c>
      <c r="C460">
        <v>405</v>
      </c>
      <c r="D460">
        <v>847</v>
      </c>
      <c r="E460">
        <v>175</v>
      </c>
      <c r="F460">
        <v>129</v>
      </c>
      <c r="G460">
        <v>0</v>
      </c>
      <c r="H460" s="6">
        <v>6.1242042321180783</v>
      </c>
      <c r="I460" t="s">
        <v>23</v>
      </c>
      <c r="J460" t="s">
        <v>2</v>
      </c>
      <c r="K460" t="s">
        <v>14</v>
      </c>
      <c r="L460">
        <v>3</v>
      </c>
      <c r="M460">
        <v>6</v>
      </c>
      <c r="N460">
        <f>IF(NOT(ISERROR(FIND("1",Data[[#This Row],[output_number_color]]))),1,0)</f>
        <v>0</v>
      </c>
    </row>
    <row r="461" spans="1:14" x14ac:dyDescent="0.25">
      <c r="A461">
        <v>459</v>
      </c>
      <c r="B461" t="s">
        <v>0</v>
      </c>
      <c r="C461">
        <v>405</v>
      </c>
      <c r="D461">
        <v>1021</v>
      </c>
      <c r="E461">
        <v>161</v>
      </c>
      <c r="F461">
        <v>138</v>
      </c>
      <c r="G461">
        <v>0</v>
      </c>
      <c r="H461" s="6">
        <v>6.3496172405294944</v>
      </c>
      <c r="I461" t="s">
        <v>23</v>
      </c>
      <c r="J461" t="s">
        <v>2</v>
      </c>
      <c r="K461" t="s">
        <v>14</v>
      </c>
      <c r="L461">
        <v>3</v>
      </c>
      <c r="M461">
        <v>6</v>
      </c>
      <c r="N461">
        <f>IF(NOT(ISERROR(FIND("1",Data[[#This Row],[output_number_color]]))),1,0)</f>
        <v>0</v>
      </c>
    </row>
    <row r="462" spans="1:14" x14ac:dyDescent="0.25">
      <c r="A462">
        <v>460</v>
      </c>
      <c r="B462" t="s">
        <v>0</v>
      </c>
      <c r="C462">
        <v>405</v>
      </c>
      <c r="D462">
        <v>781</v>
      </c>
      <c r="E462">
        <v>158</v>
      </c>
      <c r="F462">
        <v>126</v>
      </c>
      <c r="G462">
        <v>0</v>
      </c>
      <c r="H462" s="6">
        <v>6.2198636731795665</v>
      </c>
      <c r="I462" t="s">
        <v>23</v>
      </c>
      <c r="J462" t="s">
        <v>2</v>
      </c>
      <c r="K462" t="s">
        <v>14</v>
      </c>
      <c r="L462">
        <v>3</v>
      </c>
      <c r="M462">
        <v>6</v>
      </c>
      <c r="N462">
        <f>IF(NOT(ISERROR(FIND("1",Data[[#This Row],[output_number_color]]))),1,0)</f>
        <v>0</v>
      </c>
    </row>
    <row r="463" spans="1:14" x14ac:dyDescent="0.25">
      <c r="A463">
        <v>461</v>
      </c>
      <c r="B463" t="s">
        <v>0</v>
      </c>
      <c r="C463">
        <v>405</v>
      </c>
      <c r="D463">
        <v>1005</v>
      </c>
      <c r="E463">
        <v>160</v>
      </c>
      <c r="F463">
        <v>132</v>
      </c>
      <c r="G463">
        <v>0</v>
      </c>
      <c r="H463" s="6">
        <v>6.3749519119680462</v>
      </c>
      <c r="I463" t="s">
        <v>23</v>
      </c>
      <c r="J463" t="s">
        <v>2</v>
      </c>
      <c r="K463" t="s">
        <v>14</v>
      </c>
      <c r="L463">
        <v>3</v>
      </c>
      <c r="M463">
        <v>6</v>
      </c>
      <c r="N463">
        <f>IF(NOT(ISERROR(FIND("1",Data[[#This Row],[output_number_color]]))),1,0)</f>
        <v>0</v>
      </c>
    </row>
    <row r="464" spans="1:14" x14ac:dyDescent="0.25">
      <c r="A464">
        <v>462</v>
      </c>
      <c r="B464" t="s">
        <v>0</v>
      </c>
      <c r="C464">
        <v>405</v>
      </c>
      <c r="D464">
        <v>833</v>
      </c>
      <c r="E464">
        <v>165</v>
      </c>
      <c r="F464">
        <v>137</v>
      </c>
      <c r="G464">
        <v>0</v>
      </c>
      <c r="H464" s="6">
        <v>6.1114156649651656</v>
      </c>
      <c r="I464" t="s">
        <v>23</v>
      </c>
      <c r="J464" t="s">
        <v>2</v>
      </c>
      <c r="K464" t="s">
        <v>14</v>
      </c>
      <c r="L464">
        <v>3</v>
      </c>
      <c r="M464">
        <v>6</v>
      </c>
      <c r="N464">
        <f>IF(NOT(ISERROR(FIND("1",Data[[#This Row],[output_number_color]]))),1,0)</f>
        <v>0</v>
      </c>
    </row>
    <row r="465" spans="1:14" x14ac:dyDescent="0.25">
      <c r="A465">
        <v>463</v>
      </c>
      <c r="B465" t="s">
        <v>0</v>
      </c>
      <c r="C465">
        <v>405</v>
      </c>
      <c r="D465">
        <v>992</v>
      </c>
      <c r="E465">
        <v>179</v>
      </c>
      <c r="F465">
        <v>126</v>
      </c>
      <c r="G465">
        <v>0</v>
      </c>
      <c r="H465" s="6">
        <v>6.013715389396606</v>
      </c>
      <c r="I465" t="s">
        <v>23</v>
      </c>
      <c r="J465" t="s">
        <v>2</v>
      </c>
      <c r="K465" t="s">
        <v>14</v>
      </c>
      <c r="L465">
        <v>3</v>
      </c>
      <c r="M465">
        <v>6</v>
      </c>
      <c r="N465">
        <f>IF(NOT(ISERROR(FIND("1",Data[[#This Row],[output_number_color]]))),1,0)</f>
        <v>0</v>
      </c>
    </row>
    <row r="466" spans="1:14" x14ac:dyDescent="0.25">
      <c r="A466">
        <v>464</v>
      </c>
      <c r="B466" t="s">
        <v>0</v>
      </c>
      <c r="C466">
        <v>405</v>
      </c>
      <c r="D466">
        <v>808</v>
      </c>
      <c r="E466">
        <v>180</v>
      </c>
      <c r="F466">
        <v>136</v>
      </c>
      <c r="G466">
        <v>0</v>
      </c>
      <c r="H466" s="6">
        <v>5.9093371688765917</v>
      </c>
      <c r="I466" t="s">
        <v>23</v>
      </c>
      <c r="J466" t="s">
        <v>2</v>
      </c>
      <c r="K466" t="s">
        <v>5</v>
      </c>
      <c r="L466">
        <v>3</v>
      </c>
      <c r="M466">
        <v>6</v>
      </c>
      <c r="N466">
        <f>IF(NOT(ISERROR(FIND("1",Data[[#This Row],[output_number_color]]))),1,0)</f>
        <v>0</v>
      </c>
    </row>
    <row r="467" spans="1:14" x14ac:dyDescent="0.25">
      <c r="A467">
        <v>465</v>
      </c>
      <c r="B467" t="s">
        <v>0</v>
      </c>
      <c r="C467">
        <v>405</v>
      </c>
      <c r="D467">
        <v>939</v>
      </c>
      <c r="E467">
        <v>175</v>
      </c>
      <c r="F467">
        <v>136</v>
      </c>
      <c r="G467">
        <v>0</v>
      </c>
      <c r="H467" s="6">
        <v>6.2451597250665039</v>
      </c>
      <c r="I467" t="s">
        <v>23</v>
      </c>
      <c r="J467" t="s">
        <v>2</v>
      </c>
      <c r="K467" t="s">
        <v>14</v>
      </c>
      <c r="L467">
        <v>3</v>
      </c>
      <c r="M467">
        <v>6</v>
      </c>
      <c r="N467">
        <f>IF(NOT(ISERROR(FIND("1",Data[[#This Row],[output_number_color]]))),1,0)</f>
        <v>0</v>
      </c>
    </row>
    <row r="468" spans="1:14" x14ac:dyDescent="0.25">
      <c r="A468">
        <v>466</v>
      </c>
      <c r="B468" t="s">
        <v>0</v>
      </c>
      <c r="C468">
        <v>405</v>
      </c>
      <c r="D468">
        <v>1158</v>
      </c>
      <c r="E468">
        <v>203</v>
      </c>
      <c r="F468">
        <v>137</v>
      </c>
      <c r="G468">
        <v>0</v>
      </c>
      <c r="H468" s="6">
        <v>6.2356614519379763</v>
      </c>
      <c r="I468" t="s">
        <v>23</v>
      </c>
      <c r="J468" t="s">
        <v>2</v>
      </c>
      <c r="K468" t="s">
        <v>14</v>
      </c>
      <c r="L468">
        <v>3</v>
      </c>
      <c r="M468">
        <v>6</v>
      </c>
      <c r="N468">
        <f>IF(NOT(ISERROR(FIND("1",Data[[#This Row],[output_number_color]]))),1,0)</f>
        <v>0</v>
      </c>
    </row>
    <row r="469" spans="1:14" x14ac:dyDescent="0.25">
      <c r="A469">
        <v>467</v>
      </c>
      <c r="B469" t="s">
        <v>0</v>
      </c>
      <c r="C469">
        <v>405</v>
      </c>
      <c r="D469">
        <v>769</v>
      </c>
      <c r="E469">
        <v>162</v>
      </c>
      <c r="F469">
        <v>136</v>
      </c>
      <c r="G469">
        <v>0</v>
      </c>
      <c r="H469" s="6">
        <v>6.0407423494295553</v>
      </c>
      <c r="I469" t="s">
        <v>23</v>
      </c>
      <c r="J469" t="s">
        <v>2</v>
      </c>
      <c r="K469" t="s">
        <v>14</v>
      </c>
      <c r="L469">
        <v>3</v>
      </c>
      <c r="M469">
        <v>6</v>
      </c>
      <c r="N469">
        <f>IF(NOT(ISERROR(FIND("1",Data[[#This Row],[output_number_color]]))),1,0)</f>
        <v>0</v>
      </c>
    </row>
    <row r="470" spans="1:14" x14ac:dyDescent="0.25">
      <c r="A470">
        <v>468</v>
      </c>
      <c r="B470" t="s">
        <v>0</v>
      </c>
      <c r="C470">
        <v>405</v>
      </c>
      <c r="D470">
        <v>1126</v>
      </c>
      <c r="E470">
        <v>178</v>
      </c>
      <c r="F470">
        <v>151</v>
      </c>
      <c r="G470">
        <v>0</v>
      </c>
      <c r="H470" s="6">
        <v>6.2305357466844686</v>
      </c>
      <c r="I470" t="s">
        <v>23</v>
      </c>
      <c r="J470" t="s">
        <v>2</v>
      </c>
      <c r="K470" t="s">
        <v>14</v>
      </c>
      <c r="L470">
        <v>3</v>
      </c>
      <c r="M470">
        <v>6</v>
      </c>
      <c r="N470">
        <f>IF(NOT(ISERROR(FIND("1",Data[[#This Row],[output_number_color]]))),1,0)</f>
        <v>0</v>
      </c>
    </row>
    <row r="471" spans="1:14" x14ac:dyDescent="0.25">
      <c r="A471">
        <v>469</v>
      </c>
      <c r="B471" t="s">
        <v>0</v>
      </c>
      <c r="C471">
        <v>405</v>
      </c>
      <c r="D471">
        <v>863</v>
      </c>
      <c r="E471">
        <v>162</v>
      </c>
      <c r="F471">
        <v>144</v>
      </c>
      <c r="G471">
        <v>0</v>
      </c>
      <c r="H471" s="6">
        <v>6.2150342846794269</v>
      </c>
      <c r="I471" t="s">
        <v>23</v>
      </c>
      <c r="J471" t="s">
        <v>2</v>
      </c>
      <c r="K471" t="s">
        <v>14</v>
      </c>
      <c r="L471">
        <v>3</v>
      </c>
      <c r="M471">
        <v>6</v>
      </c>
      <c r="N471">
        <f>IF(NOT(ISERROR(FIND("1",Data[[#This Row],[output_number_color]]))),1,0)</f>
        <v>0</v>
      </c>
    </row>
    <row r="472" spans="1:14" x14ac:dyDescent="0.25">
      <c r="A472">
        <v>470</v>
      </c>
      <c r="B472" t="s">
        <v>0</v>
      </c>
      <c r="C472">
        <v>405</v>
      </c>
      <c r="D472">
        <v>880</v>
      </c>
      <c r="E472">
        <v>173</v>
      </c>
      <c r="F472">
        <v>132</v>
      </c>
      <c r="G472">
        <v>0</v>
      </c>
      <c r="H472" s="6">
        <v>6.002144686324546</v>
      </c>
      <c r="I472" t="s">
        <v>23</v>
      </c>
      <c r="J472" t="s">
        <v>2</v>
      </c>
      <c r="K472" t="s">
        <v>14</v>
      </c>
      <c r="L472">
        <v>3</v>
      </c>
      <c r="M472">
        <v>6</v>
      </c>
      <c r="N472">
        <f>IF(NOT(ISERROR(FIND("1",Data[[#This Row],[output_number_color]]))),1,0)</f>
        <v>0</v>
      </c>
    </row>
    <row r="473" spans="1:14" x14ac:dyDescent="0.25">
      <c r="A473">
        <v>471</v>
      </c>
      <c r="B473" t="s">
        <v>0</v>
      </c>
      <c r="C473">
        <v>405</v>
      </c>
      <c r="D473">
        <v>762</v>
      </c>
      <c r="E473">
        <v>169</v>
      </c>
      <c r="F473">
        <v>132</v>
      </c>
      <c r="G473">
        <v>0</v>
      </c>
      <c r="H473" s="6">
        <v>5.7918224155582063</v>
      </c>
      <c r="I473" t="s">
        <v>23</v>
      </c>
      <c r="J473" t="s">
        <v>2</v>
      </c>
      <c r="K473" t="s">
        <v>5</v>
      </c>
      <c r="L473">
        <v>3</v>
      </c>
      <c r="M473">
        <v>6</v>
      </c>
      <c r="N473">
        <f>IF(NOT(ISERROR(FIND("1",Data[[#This Row],[output_number_color]]))),1,0)</f>
        <v>0</v>
      </c>
    </row>
    <row r="474" spans="1:14" x14ac:dyDescent="0.25">
      <c r="A474">
        <v>472</v>
      </c>
      <c r="B474" t="s">
        <v>0</v>
      </c>
      <c r="C474">
        <v>405</v>
      </c>
      <c r="D474">
        <v>821</v>
      </c>
      <c r="E474">
        <v>172</v>
      </c>
      <c r="F474">
        <v>145</v>
      </c>
      <c r="G474">
        <v>0</v>
      </c>
      <c r="H474" s="6">
        <v>6.0205406787957116</v>
      </c>
      <c r="I474" t="s">
        <v>23</v>
      </c>
      <c r="J474" t="s">
        <v>2</v>
      </c>
      <c r="K474" t="s">
        <v>14</v>
      </c>
      <c r="L474">
        <v>3</v>
      </c>
      <c r="M474">
        <v>6</v>
      </c>
      <c r="N474">
        <f>IF(NOT(ISERROR(FIND("1",Data[[#This Row],[output_number_color]]))),1,0)</f>
        <v>0</v>
      </c>
    </row>
    <row r="475" spans="1:14" x14ac:dyDescent="0.25">
      <c r="A475">
        <v>473</v>
      </c>
      <c r="B475" t="s">
        <v>0</v>
      </c>
      <c r="C475">
        <v>405</v>
      </c>
      <c r="D475">
        <v>882</v>
      </c>
      <c r="E475">
        <v>191</v>
      </c>
      <c r="F475">
        <v>135</v>
      </c>
      <c r="G475">
        <v>0</v>
      </c>
      <c r="H475" s="6">
        <v>6.032994915548656</v>
      </c>
      <c r="I475" t="s">
        <v>23</v>
      </c>
      <c r="J475" t="s">
        <v>2</v>
      </c>
      <c r="K475" t="s">
        <v>14</v>
      </c>
      <c r="L475">
        <v>3</v>
      </c>
      <c r="M475">
        <v>6</v>
      </c>
      <c r="N475">
        <f>IF(NOT(ISERROR(FIND("1",Data[[#This Row],[output_number_color]]))),1,0)</f>
        <v>0</v>
      </c>
    </row>
    <row r="476" spans="1:14" x14ac:dyDescent="0.25">
      <c r="A476">
        <v>474</v>
      </c>
      <c r="B476" t="s">
        <v>0</v>
      </c>
      <c r="C476">
        <v>405</v>
      </c>
      <c r="D476">
        <v>1133</v>
      </c>
      <c r="E476">
        <v>212</v>
      </c>
      <c r="F476">
        <v>138</v>
      </c>
      <c r="G476">
        <v>0</v>
      </c>
      <c r="H476" s="6">
        <v>6.2478588206161421</v>
      </c>
      <c r="I476" t="s">
        <v>23</v>
      </c>
      <c r="J476" t="s">
        <v>2</v>
      </c>
      <c r="K476" t="s">
        <v>14</v>
      </c>
      <c r="L476">
        <v>3</v>
      </c>
      <c r="M476">
        <v>6</v>
      </c>
      <c r="N476">
        <f>IF(NOT(ISERROR(FIND("1",Data[[#This Row],[output_number_color]]))),1,0)</f>
        <v>0</v>
      </c>
    </row>
    <row r="477" spans="1:14" x14ac:dyDescent="0.25">
      <c r="A477">
        <v>475</v>
      </c>
      <c r="B477" t="s">
        <v>0</v>
      </c>
      <c r="C477">
        <v>405</v>
      </c>
      <c r="D477">
        <v>743</v>
      </c>
      <c r="E477">
        <v>201</v>
      </c>
      <c r="F477">
        <v>147</v>
      </c>
      <c r="G477">
        <v>0</v>
      </c>
      <c r="H477" s="6">
        <v>5.6123623412055945</v>
      </c>
      <c r="I477" t="s">
        <v>23</v>
      </c>
      <c r="J477" t="s">
        <v>2</v>
      </c>
      <c r="K477" t="s">
        <v>5</v>
      </c>
      <c r="L477">
        <v>3</v>
      </c>
      <c r="M477">
        <v>6</v>
      </c>
      <c r="N477">
        <f>IF(NOT(ISERROR(FIND("1",Data[[#This Row],[output_number_color]]))),1,0)</f>
        <v>0</v>
      </c>
    </row>
    <row r="478" spans="1:14" x14ac:dyDescent="0.25">
      <c r="A478">
        <v>476</v>
      </c>
      <c r="B478" t="s">
        <v>0</v>
      </c>
      <c r="C478">
        <v>405</v>
      </c>
      <c r="D478">
        <v>812</v>
      </c>
      <c r="E478">
        <v>184</v>
      </c>
      <c r="F478">
        <v>147</v>
      </c>
      <c r="G478">
        <v>0</v>
      </c>
      <c r="H478" s="6">
        <v>5.4688969850255331</v>
      </c>
      <c r="I478" t="s">
        <v>23</v>
      </c>
      <c r="J478" t="s">
        <v>2</v>
      </c>
      <c r="K478" t="s">
        <v>5</v>
      </c>
      <c r="L478">
        <v>3</v>
      </c>
      <c r="M478">
        <v>6</v>
      </c>
      <c r="N478">
        <f>IF(NOT(ISERROR(FIND("1",Data[[#This Row],[output_number_color]]))),1,0)</f>
        <v>0</v>
      </c>
    </row>
    <row r="479" spans="1:14" x14ac:dyDescent="0.25">
      <c r="A479">
        <v>477</v>
      </c>
      <c r="B479" t="s">
        <v>0</v>
      </c>
      <c r="C479">
        <v>405</v>
      </c>
      <c r="D479">
        <v>827</v>
      </c>
      <c r="E479">
        <v>193</v>
      </c>
      <c r="F479">
        <v>144</v>
      </c>
      <c r="G479">
        <v>0</v>
      </c>
      <c r="H479" s="6">
        <v>5.3000617783304458</v>
      </c>
      <c r="I479" t="s">
        <v>23</v>
      </c>
      <c r="J479" t="s">
        <v>2</v>
      </c>
      <c r="K479" t="s">
        <v>5</v>
      </c>
      <c r="L479">
        <v>3</v>
      </c>
      <c r="M479">
        <v>6</v>
      </c>
      <c r="N479">
        <f>IF(NOT(ISERROR(FIND("1",Data[[#This Row],[output_number_color]]))),1,0)</f>
        <v>0</v>
      </c>
    </row>
    <row r="480" spans="1:14" x14ac:dyDescent="0.25">
      <c r="A480">
        <v>478</v>
      </c>
      <c r="B480" t="s">
        <v>0</v>
      </c>
      <c r="C480">
        <v>405</v>
      </c>
      <c r="D480">
        <v>652</v>
      </c>
      <c r="E480">
        <v>201</v>
      </c>
      <c r="F480">
        <v>155</v>
      </c>
      <c r="G480">
        <v>0</v>
      </c>
      <c r="H480" s="6">
        <v>5.0574586721649695</v>
      </c>
      <c r="I480" t="s">
        <v>23</v>
      </c>
      <c r="J480" t="s">
        <v>2</v>
      </c>
      <c r="K480" t="s">
        <v>5</v>
      </c>
      <c r="L480">
        <v>3</v>
      </c>
      <c r="M480">
        <v>6</v>
      </c>
      <c r="N480">
        <f>IF(NOT(ISERROR(FIND("1",Data[[#This Row],[output_number_color]]))),1,0)</f>
        <v>0</v>
      </c>
    </row>
    <row r="481" spans="1:14" x14ac:dyDescent="0.25">
      <c r="A481">
        <v>479</v>
      </c>
      <c r="B481" t="s">
        <v>0</v>
      </c>
      <c r="C481">
        <v>405</v>
      </c>
      <c r="D481">
        <v>640</v>
      </c>
      <c r="E481">
        <v>185</v>
      </c>
      <c r="F481">
        <v>148</v>
      </c>
      <c r="G481">
        <v>0</v>
      </c>
      <c r="H481" s="6">
        <v>5.1251010585482009</v>
      </c>
      <c r="I481" t="s">
        <v>23</v>
      </c>
      <c r="J481" t="s">
        <v>2</v>
      </c>
      <c r="K481" t="s">
        <v>5</v>
      </c>
      <c r="L481">
        <v>3</v>
      </c>
      <c r="M481">
        <v>6</v>
      </c>
      <c r="N481">
        <f>IF(NOT(ISERROR(FIND("1",Data[[#This Row],[output_number_color]]))),1,0)</f>
        <v>0</v>
      </c>
    </row>
    <row r="482" spans="1:14" x14ac:dyDescent="0.25">
      <c r="A482">
        <v>480</v>
      </c>
      <c r="B482" t="s">
        <v>0</v>
      </c>
      <c r="C482">
        <v>405</v>
      </c>
      <c r="D482">
        <v>589</v>
      </c>
      <c r="E482">
        <v>183</v>
      </c>
      <c r="F482">
        <v>144</v>
      </c>
      <c r="G482">
        <v>0</v>
      </c>
      <c r="H482" s="6">
        <v>5.046103128324626</v>
      </c>
      <c r="I482" t="s">
        <v>23</v>
      </c>
      <c r="J482" t="s">
        <v>2</v>
      </c>
      <c r="K482" t="s">
        <v>5</v>
      </c>
      <c r="L482">
        <v>3</v>
      </c>
      <c r="M482">
        <v>6</v>
      </c>
      <c r="N482">
        <f>IF(NOT(ISERROR(FIND("1",Data[[#This Row],[output_number_color]]))),1,0)</f>
        <v>0</v>
      </c>
    </row>
    <row r="483" spans="1:14" x14ac:dyDescent="0.25">
      <c r="A483">
        <v>481</v>
      </c>
      <c r="B483" t="s">
        <v>0</v>
      </c>
      <c r="C483">
        <v>405</v>
      </c>
      <c r="D483">
        <v>620</v>
      </c>
      <c r="E483">
        <v>153</v>
      </c>
      <c r="F483">
        <v>149</v>
      </c>
      <c r="G483">
        <v>0</v>
      </c>
      <c r="H483" s="6">
        <v>5.2744079691922385</v>
      </c>
      <c r="I483" t="s">
        <v>23</v>
      </c>
      <c r="J483" t="s">
        <v>2</v>
      </c>
      <c r="K483" t="s">
        <v>5</v>
      </c>
      <c r="L483">
        <v>3</v>
      </c>
      <c r="M483">
        <v>6</v>
      </c>
      <c r="N483">
        <f>IF(NOT(ISERROR(FIND("1",Data[[#This Row],[output_number_color]]))),1,0)</f>
        <v>0</v>
      </c>
    </row>
    <row r="484" spans="1:14" x14ac:dyDescent="0.25">
      <c r="A484">
        <v>482</v>
      </c>
      <c r="B484" t="s">
        <v>0</v>
      </c>
      <c r="C484">
        <v>405</v>
      </c>
      <c r="D484">
        <v>868</v>
      </c>
      <c r="E484">
        <v>202</v>
      </c>
      <c r="F484">
        <v>142</v>
      </c>
      <c r="G484">
        <v>0</v>
      </c>
      <c r="H484" s="6">
        <v>5.6394988516856017</v>
      </c>
      <c r="I484" t="s">
        <v>23</v>
      </c>
      <c r="J484" t="s">
        <v>2</v>
      </c>
      <c r="K484" t="s">
        <v>5</v>
      </c>
      <c r="L484">
        <v>3</v>
      </c>
      <c r="M484">
        <v>6</v>
      </c>
      <c r="N484">
        <f>IF(NOT(ISERROR(FIND("1",Data[[#This Row],[output_number_color]]))),1,0)</f>
        <v>0</v>
      </c>
    </row>
    <row r="485" spans="1:14" x14ac:dyDescent="0.25">
      <c r="A485">
        <v>483</v>
      </c>
      <c r="B485" t="s">
        <v>0</v>
      </c>
      <c r="C485">
        <v>405</v>
      </c>
      <c r="D485">
        <v>639</v>
      </c>
      <c r="E485">
        <v>168</v>
      </c>
      <c r="F485">
        <v>140</v>
      </c>
      <c r="G485">
        <v>0</v>
      </c>
      <c r="H485" s="6">
        <v>5.4572921140417447</v>
      </c>
      <c r="I485" t="s">
        <v>23</v>
      </c>
      <c r="J485" t="s">
        <v>2</v>
      </c>
      <c r="K485" t="s">
        <v>5</v>
      </c>
      <c r="L485">
        <v>3</v>
      </c>
      <c r="M485">
        <v>6</v>
      </c>
      <c r="N485">
        <f>IF(NOT(ISERROR(FIND("1",Data[[#This Row],[output_number_color]]))),1,0)</f>
        <v>0</v>
      </c>
    </row>
    <row r="486" spans="1:14" x14ac:dyDescent="0.25">
      <c r="A486">
        <v>484</v>
      </c>
      <c r="B486" t="s">
        <v>0</v>
      </c>
      <c r="C486">
        <v>405</v>
      </c>
      <c r="D486">
        <v>737</v>
      </c>
      <c r="E486">
        <v>166</v>
      </c>
      <c r="F486">
        <v>140</v>
      </c>
      <c r="G486">
        <v>0</v>
      </c>
      <c r="H486" s="6">
        <v>5.6834376790247658</v>
      </c>
      <c r="I486" t="s">
        <v>23</v>
      </c>
      <c r="J486" t="s">
        <v>2</v>
      </c>
      <c r="K486" t="s">
        <v>5</v>
      </c>
      <c r="L486">
        <v>3</v>
      </c>
      <c r="M486">
        <v>6</v>
      </c>
      <c r="N486">
        <f>IF(NOT(ISERROR(FIND("1",Data[[#This Row],[output_number_color]]))),1,0)</f>
        <v>0</v>
      </c>
    </row>
    <row r="487" spans="1:14" x14ac:dyDescent="0.25">
      <c r="A487">
        <v>485</v>
      </c>
      <c r="B487" t="s">
        <v>0</v>
      </c>
      <c r="C487">
        <v>405</v>
      </c>
      <c r="D487">
        <v>710</v>
      </c>
      <c r="E487">
        <v>191</v>
      </c>
      <c r="F487">
        <v>158</v>
      </c>
      <c r="G487">
        <v>0</v>
      </c>
      <c r="H487" s="6">
        <v>5.4841960907712952</v>
      </c>
      <c r="I487" t="s">
        <v>23</v>
      </c>
      <c r="J487" t="s">
        <v>2</v>
      </c>
      <c r="K487" t="s">
        <v>5</v>
      </c>
      <c r="L487">
        <v>3</v>
      </c>
      <c r="M487">
        <v>6</v>
      </c>
      <c r="N487">
        <f>IF(NOT(ISERROR(FIND("1",Data[[#This Row],[output_number_color]]))),1,0)</f>
        <v>0</v>
      </c>
    </row>
    <row r="488" spans="1:14" x14ac:dyDescent="0.25">
      <c r="A488">
        <v>486</v>
      </c>
      <c r="B488" t="s">
        <v>0</v>
      </c>
      <c r="C488">
        <v>405</v>
      </c>
      <c r="D488">
        <v>747</v>
      </c>
      <c r="E488">
        <v>168</v>
      </c>
      <c r="F488">
        <v>148</v>
      </c>
      <c r="G488">
        <v>0</v>
      </c>
      <c r="H488" s="6">
        <v>5.2496973911563209</v>
      </c>
      <c r="I488" t="s">
        <v>23</v>
      </c>
      <c r="J488" t="s">
        <v>2</v>
      </c>
      <c r="K488" t="s">
        <v>5</v>
      </c>
      <c r="L488">
        <v>3</v>
      </c>
      <c r="M488">
        <v>6</v>
      </c>
      <c r="N488">
        <f>IF(NOT(ISERROR(FIND("1",Data[[#This Row],[output_number_color]]))),1,0)</f>
        <v>0</v>
      </c>
    </row>
    <row r="489" spans="1:14" x14ac:dyDescent="0.25">
      <c r="A489">
        <v>487</v>
      </c>
      <c r="B489" t="s">
        <v>0</v>
      </c>
      <c r="C489">
        <v>405</v>
      </c>
      <c r="D489">
        <v>774</v>
      </c>
      <c r="E489">
        <v>207</v>
      </c>
      <c r="F489">
        <v>161</v>
      </c>
      <c r="G489">
        <v>0</v>
      </c>
      <c r="H489" s="6">
        <v>5.2667996730240434</v>
      </c>
      <c r="I489" t="s">
        <v>23</v>
      </c>
      <c r="J489" t="s">
        <v>2</v>
      </c>
      <c r="K489" t="s">
        <v>5</v>
      </c>
      <c r="L489">
        <v>3</v>
      </c>
      <c r="M489">
        <v>6</v>
      </c>
      <c r="N489">
        <f>IF(NOT(ISERROR(FIND("1",Data[[#This Row],[output_number_color]]))),1,0)</f>
        <v>0</v>
      </c>
    </row>
    <row r="490" spans="1:14" x14ac:dyDescent="0.25">
      <c r="A490">
        <v>488</v>
      </c>
      <c r="B490" t="s">
        <v>0</v>
      </c>
      <c r="C490">
        <v>405</v>
      </c>
      <c r="D490">
        <v>699</v>
      </c>
      <c r="E490">
        <v>193</v>
      </c>
      <c r="F490">
        <v>147</v>
      </c>
      <c r="G490">
        <v>0</v>
      </c>
      <c r="H490" s="6">
        <v>5.1314294357622465</v>
      </c>
      <c r="I490" t="s">
        <v>23</v>
      </c>
      <c r="J490" t="s">
        <v>2</v>
      </c>
      <c r="K490" t="s">
        <v>5</v>
      </c>
      <c r="L490">
        <v>3</v>
      </c>
      <c r="M490">
        <v>6</v>
      </c>
      <c r="N490">
        <f>IF(NOT(ISERROR(FIND("1",Data[[#This Row],[output_number_color]]))),1,0)</f>
        <v>0</v>
      </c>
    </row>
    <row r="491" spans="1:14" x14ac:dyDescent="0.25">
      <c r="A491">
        <v>489</v>
      </c>
      <c r="B491" t="s">
        <v>0</v>
      </c>
      <c r="C491">
        <v>405</v>
      </c>
      <c r="D491">
        <v>586</v>
      </c>
      <c r="E491">
        <v>182</v>
      </c>
      <c r="F491">
        <v>160</v>
      </c>
      <c r="G491">
        <v>0</v>
      </c>
      <c r="H491" s="6">
        <v>5.037716558421967</v>
      </c>
      <c r="I491" t="s">
        <v>23</v>
      </c>
      <c r="J491" t="s">
        <v>2</v>
      </c>
      <c r="K491" t="s">
        <v>5</v>
      </c>
      <c r="L491">
        <v>3</v>
      </c>
      <c r="M491">
        <v>6</v>
      </c>
      <c r="N491">
        <f>IF(NOT(ISERROR(FIND("1",Data[[#This Row],[output_number_color]]))),1,0)</f>
        <v>0</v>
      </c>
    </row>
    <row r="492" spans="1:14" x14ac:dyDescent="0.25">
      <c r="A492">
        <v>490</v>
      </c>
      <c r="B492" t="s">
        <v>0</v>
      </c>
      <c r="C492">
        <v>405</v>
      </c>
      <c r="D492">
        <v>425</v>
      </c>
      <c r="E492">
        <v>57</v>
      </c>
      <c r="F492">
        <v>72</v>
      </c>
      <c r="G492">
        <v>0</v>
      </c>
      <c r="H492" s="6">
        <v>3.2000499891371645</v>
      </c>
      <c r="I492" t="s">
        <v>20</v>
      </c>
      <c r="J492" t="s">
        <v>2</v>
      </c>
      <c r="K492" t="s">
        <v>3</v>
      </c>
      <c r="L492">
        <v>3</v>
      </c>
      <c r="M492">
        <v>4</v>
      </c>
      <c r="N492">
        <f>IF(NOT(ISERROR(FIND("1",Data[[#This Row],[output_number_color]]))),1,0)</f>
        <v>0</v>
      </c>
    </row>
    <row r="493" spans="1:14" x14ac:dyDescent="0.25">
      <c r="A493">
        <v>491</v>
      </c>
      <c r="B493" t="s">
        <v>0</v>
      </c>
      <c r="C493">
        <v>405</v>
      </c>
      <c r="D493">
        <v>411</v>
      </c>
      <c r="E493">
        <v>64</v>
      </c>
      <c r="F493">
        <v>64</v>
      </c>
      <c r="G493">
        <v>0</v>
      </c>
      <c r="H493" s="6">
        <v>3.0851338084600495</v>
      </c>
      <c r="I493" t="s">
        <v>20</v>
      </c>
      <c r="J493" t="s">
        <v>2</v>
      </c>
      <c r="K493" t="s">
        <v>3</v>
      </c>
      <c r="L493">
        <v>3</v>
      </c>
      <c r="M493">
        <v>4</v>
      </c>
      <c r="N493">
        <f>IF(NOT(ISERROR(FIND("1",Data[[#This Row],[output_number_color]]))),1,0)</f>
        <v>0</v>
      </c>
    </row>
    <row r="494" spans="1:14" x14ac:dyDescent="0.25">
      <c r="A494">
        <v>492</v>
      </c>
      <c r="B494" t="s">
        <v>0</v>
      </c>
      <c r="C494">
        <v>405</v>
      </c>
      <c r="D494">
        <v>359</v>
      </c>
      <c r="E494">
        <v>63</v>
      </c>
      <c r="F494">
        <v>84</v>
      </c>
      <c r="G494">
        <v>0</v>
      </c>
      <c r="H494" s="6">
        <v>2.8693017984751723</v>
      </c>
      <c r="I494" t="s">
        <v>20</v>
      </c>
      <c r="J494" t="s">
        <v>2</v>
      </c>
      <c r="K494" t="s">
        <v>21</v>
      </c>
      <c r="L494">
        <v>3</v>
      </c>
      <c r="M494">
        <v>4</v>
      </c>
      <c r="N494">
        <f>IF(NOT(ISERROR(FIND("1",Data[[#This Row],[output_number_color]]))),1,0)</f>
        <v>0</v>
      </c>
    </row>
    <row r="495" spans="1:14" x14ac:dyDescent="0.25">
      <c r="A495">
        <v>493</v>
      </c>
      <c r="B495" t="s">
        <v>0</v>
      </c>
      <c r="C495">
        <v>405</v>
      </c>
      <c r="D495">
        <v>465</v>
      </c>
      <c r="E495">
        <v>59</v>
      </c>
      <c r="F495">
        <v>60</v>
      </c>
      <c r="G495">
        <v>0</v>
      </c>
      <c r="H495" s="6">
        <v>3.1042357491642854</v>
      </c>
      <c r="I495" t="s">
        <v>20</v>
      </c>
      <c r="J495" t="s">
        <v>2</v>
      </c>
      <c r="K495" t="s">
        <v>3</v>
      </c>
      <c r="L495">
        <v>3</v>
      </c>
      <c r="M495">
        <v>4</v>
      </c>
      <c r="N495">
        <f>IF(NOT(ISERROR(FIND("1",Data[[#This Row],[output_number_color]]))),1,0)</f>
        <v>0</v>
      </c>
    </row>
    <row r="496" spans="1:14" x14ac:dyDescent="0.25">
      <c r="A496">
        <v>494</v>
      </c>
      <c r="B496" t="s">
        <v>0</v>
      </c>
      <c r="C496">
        <v>405</v>
      </c>
      <c r="D496">
        <v>334</v>
      </c>
      <c r="E496">
        <v>61</v>
      </c>
      <c r="F496">
        <v>64</v>
      </c>
      <c r="G496">
        <v>0</v>
      </c>
      <c r="H496" s="6">
        <v>3.0654496276340701</v>
      </c>
      <c r="I496" t="s">
        <v>20</v>
      </c>
      <c r="J496" t="s">
        <v>2</v>
      </c>
      <c r="K496" t="s">
        <v>3</v>
      </c>
      <c r="L496">
        <v>3</v>
      </c>
      <c r="M496">
        <v>4</v>
      </c>
      <c r="N496">
        <f>IF(NOT(ISERROR(FIND("1",Data[[#This Row],[output_number_color]]))),1,0)</f>
        <v>0</v>
      </c>
    </row>
    <row r="497" spans="1:14" x14ac:dyDescent="0.25">
      <c r="A497">
        <v>495</v>
      </c>
      <c r="B497" t="s">
        <v>0</v>
      </c>
      <c r="C497">
        <v>405</v>
      </c>
      <c r="D497">
        <v>372</v>
      </c>
      <c r="E497">
        <v>57</v>
      </c>
      <c r="F497">
        <v>81</v>
      </c>
      <c r="G497">
        <v>0</v>
      </c>
      <c r="H497" s="6">
        <v>3.0152821321548355</v>
      </c>
      <c r="I497" t="s">
        <v>20</v>
      </c>
      <c r="J497" t="s">
        <v>2</v>
      </c>
      <c r="K497" t="s">
        <v>3</v>
      </c>
      <c r="L497">
        <v>3</v>
      </c>
      <c r="M497">
        <v>4</v>
      </c>
      <c r="N497">
        <f>IF(NOT(ISERROR(FIND("1",Data[[#This Row],[output_number_color]]))),1,0)</f>
        <v>0</v>
      </c>
    </row>
    <row r="498" spans="1:14" x14ac:dyDescent="0.25">
      <c r="A498">
        <v>496</v>
      </c>
      <c r="B498" t="s">
        <v>0</v>
      </c>
      <c r="C498">
        <v>405</v>
      </c>
      <c r="D498">
        <v>395</v>
      </c>
      <c r="E498">
        <v>71</v>
      </c>
      <c r="F498">
        <v>72</v>
      </c>
      <c r="G498">
        <v>0</v>
      </c>
      <c r="H498" s="6">
        <v>3.1710887483842596</v>
      </c>
      <c r="I498" t="s">
        <v>7</v>
      </c>
      <c r="J498" t="s">
        <v>2</v>
      </c>
      <c r="K498" t="s">
        <v>3</v>
      </c>
      <c r="L498">
        <v>3</v>
      </c>
      <c r="M498">
        <v>4</v>
      </c>
      <c r="N498">
        <f>IF(NOT(ISERROR(FIND("1",Data[[#This Row],[output_number_color]]))),1,0)</f>
        <v>0</v>
      </c>
    </row>
    <row r="499" spans="1:14" x14ac:dyDescent="0.25">
      <c r="A499">
        <v>497</v>
      </c>
      <c r="B499" t="s">
        <v>0</v>
      </c>
      <c r="C499">
        <v>405</v>
      </c>
      <c r="D499">
        <v>402</v>
      </c>
      <c r="E499">
        <v>62</v>
      </c>
      <c r="F499">
        <v>67</v>
      </c>
      <c r="G499">
        <v>0</v>
      </c>
      <c r="H499" s="6">
        <v>3.1802252631006596</v>
      </c>
      <c r="I499" t="s">
        <v>20</v>
      </c>
      <c r="J499" t="s">
        <v>2</v>
      </c>
      <c r="K499" t="s">
        <v>3</v>
      </c>
      <c r="L499">
        <v>3</v>
      </c>
      <c r="M499">
        <v>4</v>
      </c>
      <c r="N499">
        <f>IF(NOT(ISERROR(FIND("1",Data[[#This Row],[output_number_color]]))),1,0)</f>
        <v>0</v>
      </c>
    </row>
    <row r="500" spans="1:14" x14ac:dyDescent="0.25">
      <c r="A500">
        <v>498</v>
      </c>
      <c r="B500" t="s">
        <v>0</v>
      </c>
      <c r="C500">
        <v>405</v>
      </c>
      <c r="D500">
        <v>401</v>
      </c>
      <c r="E500">
        <v>58</v>
      </c>
      <c r="F500">
        <v>65</v>
      </c>
      <c r="G500">
        <v>0</v>
      </c>
      <c r="H500" s="6">
        <v>3.1717650352192117</v>
      </c>
      <c r="I500" t="s">
        <v>20</v>
      </c>
      <c r="J500" t="s">
        <v>2</v>
      </c>
      <c r="K500" t="s">
        <v>3</v>
      </c>
      <c r="L500">
        <v>3</v>
      </c>
      <c r="M500">
        <v>4</v>
      </c>
      <c r="N500">
        <f>IF(NOT(ISERROR(FIND("1",Data[[#This Row],[output_number_color]]))),1,0)</f>
        <v>0</v>
      </c>
    </row>
    <row r="501" spans="1:14" x14ac:dyDescent="0.25">
      <c r="A501">
        <v>499</v>
      </c>
      <c r="B501" t="s">
        <v>0</v>
      </c>
      <c r="C501">
        <v>405</v>
      </c>
      <c r="D501">
        <v>373</v>
      </c>
      <c r="E501">
        <v>61</v>
      </c>
      <c r="F501">
        <v>66</v>
      </c>
      <c r="G501">
        <v>0</v>
      </c>
      <c r="H501" s="6">
        <v>3.0566719492776149</v>
      </c>
      <c r="I501" t="s">
        <v>20</v>
      </c>
      <c r="J501" t="s">
        <v>2</v>
      </c>
      <c r="K501" t="s">
        <v>3</v>
      </c>
      <c r="L501">
        <v>3</v>
      </c>
      <c r="M501">
        <v>4</v>
      </c>
      <c r="N501">
        <f>IF(NOT(ISERROR(FIND("1",Data[[#This Row],[output_number_color]]))),1,0)</f>
        <v>0</v>
      </c>
    </row>
    <row r="502" spans="1:14" x14ac:dyDescent="0.25">
      <c r="A502">
        <v>500</v>
      </c>
      <c r="B502" t="s">
        <v>0</v>
      </c>
      <c r="C502">
        <v>405</v>
      </c>
      <c r="D502">
        <v>362</v>
      </c>
      <c r="E502">
        <v>60</v>
      </c>
      <c r="F502">
        <v>78</v>
      </c>
      <c r="G502">
        <v>0</v>
      </c>
      <c r="H502" s="6">
        <v>2.930965337033308</v>
      </c>
      <c r="I502" t="s">
        <v>20</v>
      </c>
      <c r="J502" t="s">
        <v>2</v>
      </c>
      <c r="K502" t="s">
        <v>21</v>
      </c>
      <c r="L502">
        <v>3</v>
      </c>
      <c r="M502">
        <v>4</v>
      </c>
      <c r="N502">
        <f>IF(NOT(ISERROR(FIND("1",Data[[#This Row],[output_number_color]]))),1,0)</f>
        <v>0</v>
      </c>
    </row>
    <row r="503" spans="1:14" x14ac:dyDescent="0.25">
      <c r="A503">
        <v>501</v>
      </c>
      <c r="B503" t="s">
        <v>0</v>
      </c>
      <c r="C503">
        <v>405</v>
      </c>
      <c r="D503">
        <v>388</v>
      </c>
      <c r="E503">
        <v>59</v>
      </c>
      <c r="F503">
        <v>79</v>
      </c>
      <c r="G503">
        <v>0</v>
      </c>
      <c r="H503" s="6">
        <v>2.9716469019167535</v>
      </c>
      <c r="I503" t="s">
        <v>20</v>
      </c>
      <c r="J503" t="s">
        <v>2</v>
      </c>
      <c r="K503" t="s">
        <v>21</v>
      </c>
      <c r="L503">
        <v>3</v>
      </c>
      <c r="M503">
        <v>4</v>
      </c>
      <c r="N503">
        <f>IF(NOT(ISERROR(FIND("1",Data[[#This Row],[output_number_color]]))),1,0)</f>
        <v>0</v>
      </c>
    </row>
    <row r="504" spans="1:14" x14ac:dyDescent="0.25">
      <c r="A504">
        <v>502</v>
      </c>
      <c r="B504" t="s">
        <v>0</v>
      </c>
      <c r="C504">
        <v>405</v>
      </c>
      <c r="D504">
        <v>431</v>
      </c>
      <c r="E504">
        <v>58</v>
      </c>
      <c r="F504">
        <v>62</v>
      </c>
      <c r="G504">
        <v>0</v>
      </c>
      <c r="H504" s="6">
        <v>3.1324082281236025</v>
      </c>
      <c r="I504" t="s">
        <v>20</v>
      </c>
      <c r="J504" t="s">
        <v>2</v>
      </c>
      <c r="K504" t="s">
        <v>3</v>
      </c>
      <c r="L504">
        <v>3</v>
      </c>
      <c r="M504">
        <v>4</v>
      </c>
      <c r="N504">
        <f>IF(NOT(ISERROR(FIND("1",Data[[#This Row],[output_number_color]]))),1,0)</f>
        <v>0</v>
      </c>
    </row>
    <row r="505" spans="1:14" x14ac:dyDescent="0.25">
      <c r="A505">
        <v>503</v>
      </c>
      <c r="B505" t="s">
        <v>0</v>
      </c>
      <c r="C505">
        <v>405</v>
      </c>
      <c r="D505">
        <v>432</v>
      </c>
      <c r="E505">
        <v>57</v>
      </c>
      <c r="F505">
        <v>67</v>
      </c>
      <c r="G505">
        <v>0</v>
      </c>
      <c r="H505" s="6">
        <v>3.2033306833695963</v>
      </c>
      <c r="I505" t="s">
        <v>20</v>
      </c>
      <c r="J505" t="s">
        <v>2</v>
      </c>
      <c r="K505" t="s">
        <v>3</v>
      </c>
      <c r="L505">
        <v>3</v>
      </c>
      <c r="M505">
        <v>4</v>
      </c>
      <c r="N505">
        <f>IF(NOT(ISERROR(FIND("1",Data[[#This Row],[output_number_color]]))),1,0)</f>
        <v>0</v>
      </c>
    </row>
    <row r="506" spans="1:14" x14ac:dyDescent="0.25">
      <c r="A506">
        <v>504</v>
      </c>
      <c r="B506" t="s">
        <v>0</v>
      </c>
      <c r="C506">
        <v>405</v>
      </c>
      <c r="D506">
        <v>350</v>
      </c>
      <c r="E506">
        <v>57</v>
      </c>
      <c r="F506">
        <v>72</v>
      </c>
      <c r="G506">
        <v>0</v>
      </c>
      <c r="H506" s="6">
        <v>3.132948835664469</v>
      </c>
      <c r="I506" t="s">
        <v>20</v>
      </c>
      <c r="J506" t="s">
        <v>2</v>
      </c>
      <c r="K506" t="s">
        <v>3</v>
      </c>
      <c r="L506">
        <v>3</v>
      </c>
      <c r="M506">
        <v>4</v>
      </c>
      <c r="N506">
        <f>IF(NOT(ISERROR(FIND("1",Data[[#This Row],[output_number_color]]))),1,0)</f>
        <v>0</v>
      </c>
    </row>
    <row r="507" spans="1:14" x14ac:dyDescent="0.25">
      <c r="A507">
        <v>505</v>
      </c>
      <c r="B507" t="s">
        <v>0</v>
      </c>
      <c r="C507">
        <v>405</v>
      </c>
      <c r="D507">
        <v>350</v>
      </c>
      <c r="E507">
        <v>58</v>
      </c>
      <c r="F507">
        <v>82</v>
      </c>
      <c r="G507">
        <v>0</v>
      </c>
      <c r="H507" s="6">
        <v>3.0235785083086197</v>
      </c>
      <c r="I507" t="s">
        <v>20</v>
      </c>
      <c r="J507" t="s">
        <v>2</v>
      </c>
      <c r="K507" t="s">
        <v>3</v>
      </c>
      <c r="L507">
        <v>3</v>
      </c>
      <c r="M507">
        <v>4</v>
      </c>
      <c r="N507">
        <f>IF(NOT(ISERROR(FIND("1",Data[[#This Row],[output_number_color]]))),1,0)</f>
        <v>0</v>
      </c>
    </row>
    <row r="508" spans="1:14" x14ac:dyDescent="0.25">
      <c r="A508">
        <v>506</v>
      </c>
      <c r="B508" t="s">
        <v>0</v>
      </c>
      <c r="C508">
        <v>405</v>
      </c>
      <c r="D508">
        <v>412</v>
      </c>
      <c r="E508">
        <v>61</v>
      </c>
      <c r="F508">
        <v>67</v>
      </c>
      <c r="G508">
        <v>0</v>
      </c>
      <c r="H508" s="6">
        <v>3.1342542786510155</v>
      </c>
      <c r="I508" t="s">
        <v>20</v>
      </c>
      <c r="J508" t="s">
        <v>2</v>
      </c>
      <c r="K508" t="s">
        <v>3</v>
      </c>
      <c r="L508">
        <v>3</v>
      </c>
      <c r="M508">
        <v>4</v>
      </c>
      <c r="N508">
        <f>IF(NOT(ISERROR(FIND("1",Data[[#This Row],[output_number_color]]))),1,0)</f>
        <v>0</v>
      </c>
    </row>
    <row r="509" spans="1:14" x14ac:dyDescent="0.25">
      <c r="A509">
        <v>507</v>
      </c>
      <c r="B509" t="s">
        <v>0</v>
      </c>
      <c r="C509">
        <v>405</v>
      </c>
      <c r="D509">
        <v>428</v>
      </c>
      <c r="E509">
        <v>62</v>
      </c>
      <c r="F509">
        <v>72</v>
      </c>
      <c r="G509">
        <v>0</v>
      </c>
      <c r="H509" s="6">
        <v>3.2079962215958879</v>
      </c>
      <c r="I509" t="s">
        <v>20</v>
      </c>
      <c r="J509" t="s">
        <v>2</v>
      </c>
      <c r="K509" t="s">
        <v>3</v>
      </c>
      <c r="L509">
        <v>3</v>
      </c>
      <c r="M509">
        <v>4</v>
      </c>
      <c r="N509">
        <f>IF(NOT(ISERROR(FIND("1",Data[[#This Row],[output_number_color]]))),1,0)</f>
        <v>0</v>
      </c>
    </row>
    <row r="510" spans="1:14" x14ac:dyDescent="0.25">
      <c r="A510">
        <v>508</v>
      </c>
      <c r="B510" t="s">
        <v>0</v>
      </c>
      <c r="C510">
        <v>405</v>
      </c>
      <c r="D510">
        <v>246</v>
      </c>
      <c r="E510">
        <v>59</v>
      </c>
      <c r="F510">
        <v>67</v>
      </c>
      <c r="G510">
        <v>0</v>
      </c>
      <c r="H510" s="6">
        <v>3.2000651992035736</v>
      </c>
      <c r="I510" t="s">
        <v>20</v>
      </c>
      <c r="J510" t="s">
        <v>2</v>
      </c>
      <c r="K510" t="s">
        <v>3</v>
      </c>
      <c r="L510">
        <v>3</v>
      </c>
      <c r="M510">
        <v>4</v>
      </c>
      <c r="N510">
        <f>IF(NOT(ISERROR(FIND("1",Data[[#This Row],[output_number_color]]))),1,0)</f>
        <v>0</v>
      </c>
    </row>
    <row r="511" spans="1:14" x14ac:dyDescent="0.25">
      <c r="A511">
        <v>509</v>
      </c>
      <c r="B511" t="s">
        <v>0</v>
      </c>
      <c r="C511">
        <v>405</v>
      </c>
      <c r="D511">
        <v>124</v>
      </c>
      <c r="E511">
        <v>66</v>
      </c>
      <c r="F511">
        <v>76</v>
      </c>
      <c r="G511">
        <v>0</v>
      </c>
      <c r="H511" s="6">
        <v>2.7757706491286167</v>
      </c>
      <c r="I511" t="s">
        <v>20</v>
      </c>
      <c r="J511" t="s">
        <v>2</v>
      </c>
      <c r="K511" t="s">
        <v>21</v>
      </c>
      <c r="L511">
        <v>3</v>
      </c>
      <c r="M511">
        <v>4</v>
      </c>
      <c r="N511">
        <f>IF(NOT(ISERROR(FIND("1",Data[[#This Row],[output_number_color]]))),1,0)</f>
        <v>0</v>
      </c>
    </row>
    <row r="512" spans="1:14" x14ac:dyDescent="0.25">
      <c r="A512">
        <v>510</v>
      </c>
      <c r="B512" t="s">
        <v>0</v>
      </c>
      <c r="C512">
        <v>405</v>
      </c>
      <c r="D512">
        <v>121</v>
      </c>
      <c r="E512">
        <v>78</v>
      </c>
      <c r="F512">
        <v>98</v>
      </c>
      <c r="G512">
        <v>0</v>
      </c>
      <c r="H512" s="6">
        <v>2.8164428230320713</v>
      </c>
      <c r="I512" t="s">
        <v>20</v>
      </c>
      <c r="J512" t="s">
        <v>2</v>
      </c>
      <c r="K512" t="s">
        <v>21</v>
      </c>
      <c r="L512">
        <v>3</v>
      </c>
      <c r="M512">
        <v>4</v>
      </c>
      <c r="N512">
        <f>IF(NOT(ISERROR(FIND("1",Data[[#This Row],[output_number_color]]))),1,0)</f>
        <v>0</v>
      </c>
    </row>
    <row r="513" spans="1:14" x14ac:dyDescent="0.25">
      <c r="A513">
        <v>511</v>
      </c>
      <c r="B513" t="s">
        <v>0</v>
      </c>
      <c r="C513">
        <v>405</v>
      </c>
      <c r="D513">
        <v>186</v>
      </c>
      <c r="E513">
        <v>80</v>
      </c>
      <c r="F513">
        <v>74</v>
      </c>
      <c r="G513">
        <v>0</v>
      </c>
      <c r="H513" s="6">
        <v>2.9463629951207886</v>
      </c>
      <c r="I513" t="s">
        <v>7</v>
      </c>
      <c r="J513" t="s">
        <v>2</v>
      </c>
      <c r="K513" t="s">
        <v>21</v>
      </c>
      <c r="L513">
        <v>3</v>
      </c>
      <c r="M513">
        <v>4</v>
      </c>
      <c r="N513">
        <f>IF(NOT(ISERROR(FIND("1",Data[[#This Row],[output_number_color]]))),1,0)</f>
        <v>0</v>
      </c>
    </row>
    <row r="514" spans="1:14" x14ac:dyDescent="0.25">
      <c r="A514">
        <v>512</v>
      </c>
      <c r="B514" t="s">
        <v>0</v>
      </c>
      <c r="C514">
        <v>405</v>
      </c>
      <c r="D514">
        <v>166</v>
      </c>
      <c r="E514">
        <v>75</v>
      </c>
      <c r="F514">
        <v>86</v>
      </c>
      <c r="G514">
        <v>0</v>
      </c>
      <c r="H514" s="6">
        <v>2.9630307589255138</v>
      </c>
      <c r="I514" t="s">
        <v>20</v>
      </c>
      <c r="J514" t="s">
        <v>2</v>
      </c>
      <c r="K514" t="s">
        <v>21</v>
      </c>
      <c r="L514">
        <v>3</v>
      </c>
      <c r="M514">
        <v>4</v>
      </c>
      <c r="N514">
        <f>IF(NOT(ISERROR(FIND("1",Data[[#This Row],[output_number_color]]))),1,0)</f>
        <v>0</v>
      </c>
    </row>
    <row r="515" spans="1:14" x14ac:dyDescent="0.25">
      <c r="A515">
        <v>513</v>
      </c>
      <c r="B515" t="s">
        <v>0</v>
      </c>
      <c r="C515">
        <v>405</v>
      </c>
      <c r="D515">
        <v>99</v>
      </c>
      <c r="E515">
        <v>77</v>
      </c>
      <c r="F515">
        <v>93</v>
      </c>
      <c r="G515">
        <v>0</v>
      </c>
      <c r="H515" s="6">
        <v>2.7038142131731866</v>
      </c>
      <c r="I515" t="s">
        <v>20</v>
      </c>
      <c r="J515" t="s">
        <v>2</v>
      </c>
      <c r="K515" t="s">
        <v>21</v>
      </c>
      <c r="L515">
        <v>3</v>
      </c>
      <c r="M515">
        <v>4</v>
      </c>
      <c r="N515">
        <f>IF(NOT(ISERROR(FIND("1",Data[[#This Row],[output_number_color]]))),1,0)</f>
        <v>0</v>
      </c>
    </row>
    <row r="516" spans="1:14" x14ac:dyDescent="0.25">
      <c r="A516">
        <v>514</v>
      </c>
      <c r="B516" t="s">
        <v>0</v>
      </c>
      <c r="C516">
        <v>405</v>
      </c>
      <c r="D516">
        <v>182</v>
      </c>
      <c r="E516">
        <v>68</v>
      </c>
      <c r="F516">
        <v>67</v>
      </c>
      <c r="G516">
        <v>0</v>
      </c>
      <c r="H516" s="6">
        <v>2.9145617442407996</v>
      </c>
      <c r="I516" t="s">
        <v>20</v>
      </c>
      <c r="J516" t="s">
        <v>2</v>
      </c>
      <c r="K516" t="s">
        <v>21</v>
      </c>
      <c r="L516">
        <v>3</v>
      </c>
      <c r="M516">
        <v>4</v>
      </c>
      <c r="N516">
        <f>IF(NOT(ISERROR(FIND("1",Data[[#This Row],[output_number_color]]))),1,0)</f>
        <v>0</v>
      </c>
    </row>
    <row r="517" spans="1:14" x14ac:dyDescent="0.25">
      <c r="A517">
        <v>515</v>
      </c>
      <c r="B517" t="s">
        <v>0</v>
      </c>
      <c r="C517">
        <v>405</v>
      </c>
      <c r="D517">
        <v>245</v>
      </c>
      <c r="E517">
        <v>59</v>
      </c>
      <c r="F517">
        <v>69</v>
      </c>
      <c r="G517">
        <v>0</v>
      </c>
      <c r="H517" s="6">
        <v>3.1307936128679632</v>
      </c>
      <c r="I517" t="s">
        <v>20</v>
      </c>
      <c r="J517" t="s">
        <v>2</v>
      </c>
      <c r="K517" t="s">
        <v>3</v>
      </c>
      <c r="L517">
        <v>3</v>
      </c>
      <c r="M517">
        <v>4</v>
      </c>
      <c r="N517">
        <f>IF(NOT(ISERROR(FIND("1",Data[[#This Row],[output_number_color]]))),1,0)</f>
        <v>0</v>
      </c>
    </row>
    <row r="518" spans="1:14" x14ac:dyDescent="0.25">
      <c r="A518">
        <v>516</v>
      </c>
      <c r="B518" t="s">
        <v>0</v>
      </c>
      <c r="C518">
        <v>405</v>
      </c>
      <c r="D518">
        <v>166</v>
      </c>
      <c r="E518">
        <v>65</v>
      </c>
      <c r="F518">
        <v>75</v>
      </c>
      <c r="G518">
        <v>0</v>
      </c>
      <c r="H518" s="6">
        <v>2.8907159183170514</v>
      </c>
      <c r="I518" t="s">
        <v>20</v>
      </c>
      <c r="J518" t="s">
        <v>2</v>
      </c>
      <c r="K518" t="s">
        <v>21</v>
      </c>
      <c r="L518">
        <v>3</v>
      </c>
      <c r="M518">
        <v>4</v>
      </c>
      <c r="N518">
        <f>IF(NOT(ISERROR(FIND("1",Data[[#This Row],[output_number_color]]))),1,0)</f>
        <v>0</v>
      </c>
    </row>
    <row r="519" spans="1:14" x14ac:dyDescent="0.25">
      <c r="A519">
        <v>517</v>
      </c>
      <c r="B519" t="s">
        <v>0</v>
      </c>
      <c r="C519">
        <v>405</v>
      </c>
      <c r="D519">
        <v>148</v>
      </c>
      <c r="E519">
        <v>68</v>
      </c>
      <c r="F519">
        <v>102</v>
      </c>
      <c r="G519">
        <v>0</v>
      </c>
      <c r="H519" s="6">
        <v>2.8921632522432623</v>
      </c>
      <c r="I519" t="s">
        <v>20</v>
      </c>
      <c r="J519" t="s">
        <v>2</v>
      </c>
      <c r="K519" t="s">
        <v>21</v>
      </c>
      <c r="L519">
        <v>3</v>
      </c>
      <c r="M519">
        <v>4</v>
      </c>
      <c r="N519">
        <f>IF(NOT(ISERROR(FIND("1",Data[[#This Row],[output_number_color]]))),1,0)</f>
        <v>0</v>
      </c>
    </row>
    <row r="520" spans="1:14" x14ac:dyDescent="0.25">
      <c r="A520">
        <v>518</v>
      </c>
      <c r="B520" t="s">
        <v>0</v>
      </c>
      <c r="C520">
        <v>405</v>
      </c>
      <c r="D520">
        <v>177</v>
      </c>
      <c r="E520">
        <v>76</v>
      </c>
      <c r="F520">
        <v>95</v>
      </c>
      <c r="G520">
        <v>0</v>
      </c>
      <c r="H520" s="6">
        <v>2.9735960580372081</v>
      </c>
      <c r="I520" t="s">
        <v>20</v>
      </c>
      <c r="J520" t="s">
        <v>2</v>
      </c>
      <c r="K520" t="s">
        <v>21</v>
      </c>
      <c r="L520">
        <v>3</v>
      </c>
      <c r="M520">
        <v>4</v>
      </c>
      <c r="N520">
        <f>IF(NOT(ISERROR(FIND("1",Data[[#This Row],[output_number_color]]))),1,0)</f>
        <v>0</v>
      </c>
    </row>
    <row r="521" spans="1:14" x14ac:dyDescent="0.25">
      <c r="A521">
        <v>519</v>
      </c>
      <c r="B521" t="s">
        <v>0</v>
      </c>
      <c r="C521">
        <v>405</v>
      </c>
      <c r="D521">
        <v>247</v>
      </c>
      <c r="E521">
        <v>75</v>
      </c>
      <c r="F521">
        <v>73</v>
      </c>
      <c r="G521">
        <v>0</v>
      </c>
      <c r="H521" s="6">
        <v>3.050152420669082</v>
      </c>
      <c r="I521" t="s">
        <v>7</v>
      </c>
      <c r="J521" t="s">
        <v>2</v>
      </c>
      <c r="K521" t="s">
        <v>3</v>
      </c>
      <c r="L521">
        <v>3</v>
      </c>
      <c r="M521">
        <v>4</v>
      </c>
      <c r="N521">
        <f>IF(NOT(ISERROR(FIND("1",Data[[#This Row],[output_number_color]]))),1,0)</f>
        <v>0</v>
      </c>
    </row>
    <row r="522" spans="1:14" x14ac:dyDescent="0.25">
      <c r="A522">
        <v>520</v>
      </c>
      <c r="B522" t="s">
        <v>0</v>
      </c>
      <c r="C522">
        <v>405</v>
      </c>
      <c r="D522">
        <v>252</v>
      </c>
      <c r="E522">
        <v>79</v>
      </c>
      <c r="F522">
        <v>91</v>
      </c>
      <c r="G522">
        <v>0</v>
      </c>
      <c r="H522" s="6">
        <v>3.1310350520543304</v>
      </c>
      <c r="I522" t="s">
        <v>7</v>
      </c>
      <c r="J522" t="s">
        <v>2</v>
      </c>
      <c r="K522" t="s">
        <v>3</v>
      </c>
      <c r="L522">
        <v>3</v>
      </c>
      <c r="M522">
        <v>4</v>
      </c>
      <c r="N522">
        <f>IF(NOT(ISERROR(FIND("1",Data[[#This Row],[output_number_color]]))),1,0)</f>
        <v>0</v>
      </c>
    </row>
    <row r="523" spans="1:14" x14ac:dyDescent="0.25">
      <c r="A523">
        <v>521</v>
      </c>
      <c r="B523" t="s">
        <v>0</v>
      </c>
      <c r="C523">
        <v>405</v>
      </c>
      <c r="D523">
        <v>145</v>
      </c>
      <c r="E523">
        <v>79</v>
      </c>
      <c r="F523">
        <v>113</v>
      </c>
      <c r="G523">
        <v>0</v>
      </c>
      <c r="H523" s="6">
        <v>2.9273643084122614</v>
      </c>
      <c r="I523" t="s">
        <v>20</v>
      </c>
      <c r="J523" t="s">
        <v>2</v>
      </c>
      <c r="K523" t="s">
        <v>21</v>
      </c>
      <c r="L523">
        <v>3</v>
      </c>
      <c r="M523">
        <v>4</v>
      </c>
      <c r="N523">
        <f>IF(NOT(ISERROR(FIND("1",Data[[#This Row],[output_number_color]]))),1,0)</f>
        <v>0</v>
      </c>
    </row>
    <row r="524" spans="1:14" x14ac:dyDescent="0.25">
      <c r="A524">
        <v>522</v>
      </c>
      <c r="B524" t="s">
        <v>0</v>
      </c>
      <c r="C524">
        <v>405</v>
      </c>
      <c r="D524">
        <v>200</v>
      </c>
      <c r="E524">
        <v>73</v>
      </c>
      <c r="F524">
        <v>89</v>
      </c>
      <c r="G524">
        <v>0</v>
      </c>
      <c r="H524" s="6">
        <v>2.8105050851656586</v>
      </c>
      <c r="I524" t="s">
        <v>7</v>
      </c>
      <c r="J524" t="s">
        <v>2</v>
      </c>
      <c r="K524" t="s">
        <v>21</v>
      </c>
      <c r="L524">
        <v>3</v>
      </c>
      <c r="M524">
        <v>4</v>
      </c>
      <c r="N524">
        <f>IF(NOT(ISERROR(FIND("1",Data[[#This Row],[output_number_color]]))),1,0)</f>
        <v>0</v>
      </c>
    </row>
    <row r="525" spans="1:14" x14ac:dyDescent="0.25">
      <c r="A525">
        <v>523</v>
      </c>
      <c r="B525" t="s">
        <v>0</v>
      </c>
      <c r="C525">
        <v>405</v>
      </c>
      <c r="D525">
        <v>313</v>
      </c>
      <c r="E525">
        <v>66</v>
      </c>
      <c r="F525">
        <v>84</v>
      </c>
      <c r="G525">
        <v>0</v>
      </c>
      <c r="H525" s="6">
        <v>3.0909068452541621</v>
      </c>
      <c r="I525" t="s">
        <v>20</v>
      </c>
      <c r="J525" t="s">
        <v>2</v>
      </c>
      <c r="K525" t="s">
        <v>3</v>
      </c>
      <c r="L525">
        <v>3</v>
      </c>
      <c r="M525">
        <v>4</v>
      </c>
      <c r="N525">
        <f>IF(NOT(ISERROR(FIND("1",Data[[#This Row],[output_number_color]]))),1,0)</f>
        <v>0</v>
      </c>
    </row>
    <row r="526" spans="1:14" x14ac:dyDescent="0.25">
      <c r="A526">
        <v>524</v>
      </c>
      <c r="B526" t="s">
        <v>0</v>
      </c>
      <c r="C526">
        <v>405</v>
      </c>
      <c r="D526">
        <v>303</v>
      </c>
      <c r="E526">
        <v>61</v>
      </c>
      <c r="F526">
        <v>71</v>
      </c>
      <c r="G526">
        <v>0</v>
      </c>
      <c r="H526" s="6">
        <v>3.1344306878796946</v>
      </c>
      <c r="I526" t="s">
        <v>20</v>
      </c>
      <c r="J526" t="s">
        <v>2</v>
      </c>
      <c r="K526" t="s">
        <v>3</v>
      </c>
      <c r="L526">
        <v>3</v>
      </c>
      <c r="M526">
        <v>4</v>
      </c>
      <c r="N526">
        <f>IF(NOT(ISERROR(FIND("1",Data[[#This Row],[output_number_color]]))),1,0)</f>
        <v>0</v>
      </c>
    </row>
    <row r="527" spans="1:14" x14ac:dyDescent="0.25">
      <c r="A527">
        <v>525</v>
      </c>
      <c r="B527" t="s">
        <v>0</v>
      </c>
      <c r="C527">
        <v>405</v>
      </c>
      <c r="D527">
        <v>563</v>
      </c>
      <c r="E527">
        <v>55</v>
      </c>
      <c r="F527">
        <v>53</v>
      </c>
      <c r="G527">
        <v>0</v>
      </c>
      <c r="H527" s="6">
        <v>4.2905130212507787</v>
      </c>
      <c r="I527" t="s">
        <v>24</v>
      </c>
      <c r="J527" t="s">
        <v>2</v>
      </c>
      <c r="K527" t="s">
        <v>3</v>
      </c>
      <c r="L527">
        <v>3</v>
      </c>
      <c r="M527">
        <v>4</v>
      </c>
      <c r="N527">
        <f>IF(NOT(ISERROR(FIND("1",Data[[#This Row],[output_number_color]]))),1,0)</f>
        <v>0</v>
      </c>
    </row>
    <row r="528" spans="1:14" x14ac:dyDescent="0.25">
      <c r="A528">
        <v>526</v>
      </c>
      <c r="B528" t="s">
        <v>0</v>
      </c>
      <c r="C528">
        <v>405</v>
      </c>
      <c r="D528">
        <v>606</v>
      </c>
      <c r="E528">
        <v>60</v>
      </c>
      <c r="F528">
        <v>62</v>
      </c>
      <c r="G528">
        <v>0</v>
      </c>
      <c r="H528" s="6">
        <v>4.0191749408746809</v>
      </c>
      <c r="I528" t="s">
        <v>24</v>
      </c>
      <c r="J528" t="s">
        <v>2</v>
      </c>
      <c r="K528" t="s">
        <v>3</v>
      </c>
      <c r="L528">
        <v>3</v>
      </c>
      <c r="M528">
        <v>4</v>
      </c>
      <c r="N528">
        <f>IF(NOT(ISERROR(FIND("1",Data[[#This Row],[output_number_color]]))),1,0)</f>
        <v>0</v>
      </c>
    </row>
    <row r="529" spans="1:14" x14ac:dyDescent="0.25">
      <c r="A529">
        <v>527</v>
      </c>
      <c r="B529" t="s">
        <v>0</v>
      </c>
      <c r="C529">
        <v>405</v>
      </c>
      <c r="D529">
        <v>633</v>
      </c>
      <c r="E529">
        <v>65</v>
      </c>
      <c r="F529">
        <v>56</v>
      </c>
      <c r="G529">
        <v>0</v>
      </c>
      <c r="H529" s="6">
        <v>3.8640152787690027</v>
      </c>
      <c r="I529" t="s">
        <v>24</v>
      </c>
      <c r="J529" t="s">
        <v>2</v>
      </c>
      <c r="K529" t="s">
        <v>3</v>
      </c>
      <c r="L529">
        <v>3</v>
      </c>
      <c r="M529">
        <v>4</v>
      </c>
      <c r="N529">
        <f>IF(NOT(ISERROR(FIND("1",Data[[#This Row],[output_number_color]]))),1,0)</f>
        <v>0</v>
      </c>
    </row>
    <row r="530" spans="1:14" x14ac:dyDescent="0.25">
      <c r="A530">
        <v>528</v>
      </c>
      <c r="B530" t="s">
        <v>0</v>
      </c>
      <c r="C530">
        <v>405</v>
      </c>
      <c r="D530">
        <v>608</v>
      </c>
      <c r="E530">
        <v>57</v>
      </c>
      <c r="F530">
        <v>54</v>
      </c>
      <c r="G530">
        <v>0</v>
      </c>
      <c r="H530" s="6">
        <v>3.5918956520784557</v>
      </c>
      <c r="I530" t="s">
        <v>24</v>
      </c>
      <c r="J530" t="s">
        <v>2</v>
      </c>
      <c r="K530" t="s">
        <v>3</v>
      </c>
      <c r="L530">
        <v>3</v>
      </c>
      <c r="M530">
        <v>4</v>
      </c>
      <c r="N530">
        <f>IF(NOT(ISERROR(FIND("1",Data[[#This Row],[output_number_color]]))),1,0)</f>
        <v>0</v>
      </c>
    </row>
    <row r="531" spans="1:14" x14ac:dyDescent="0.25">
      <c r="A531">
        <v>529</v>
      </c>
      <c r="B531" t="s">
        <v>0</v>
      </c>
      <c r="C531">
        <v>405</v>
      </c>
      <c r="D531">
        <v>634</v>
      </c>
      <c r="E531">
        <v>64</v>
      </c>
      <c r="F531">
        <v>62</v>
      </c>
      <c r="G531">
        <v>0</v>
      </c>
      <c r="H531" s="6">
        <v>3.9296181611667702</v>
      </c>
      <c r="I531" t="s">
        <v>24</v>
      </c>
      <c r="J531" t="s">
        <v>2</v>
      </c>
      <c r="K531" t="s">
        <v>3</v>
      </c>
      <c r="L531">
        <v>3</v>
      </c>
      <c r="M531">
        <v>4</v>
      </c>
      <c r="N531">
        <f>IF(NOT(ISERROR(FIND("1",Data[[#This Row],[output_number_color]]))),1,0)</f>
        <v>0</v>
      </c>
    </row>
    <row r="532" spans="1:14" x14ac:dyDescent="0.25">
      <c r="A532">
        <v>530</v>
      </c>
      <c r="B532" t="s">
        <v>0</v>
      </c>
      <c r="C532">
        <v>405</v>
      </c>
      <c r="D532">
        <v>605</v>
      </c>
      <c r="E532">
        <v>66</v>
      </c>
      <c r="F532">
        <v>59</v>
      </c>
      <c r="G532">
        <v>0</v>
      </c>
      <c r="H532" s="6">
        <v>3.785598342109564</v>
      </c>
      <c r="I532" t="s">
        <v>24</v>
      </c>
      <c r="J532" t="s">
        <v>2</v>
      </c>
      <c r="K532" t="s">
        <v>3</v>
      </c>
      <c r="L532">
        <v>3</v>
      </c>
      <c r="M532">
        <v>4</v>
      </c>
      <c r="N532">
        <f>IF(NOT(ISERROR(FIND("1",Data[[#This Row],[output_number_color]]))),1,0)</f>
        <v>0</v>
      </c>
    </row>
    <row r="533" spans="1:14" x14ac:dyDescent="0.25">
      <c r="A533">
        <v>531</v>
      </c>
      <c r="B533" t="s">
        <v>0</v>
      </c>
      <c r="C533">
        <v>405</v>
      </c>
      <c r="D533">
        <v>561</v>
      </c>
      <c r="E533">
        <v>58</v>
      </c>
      <c r="F533">
        <v>56</v>
      </c>
      <c r="G533">
        <v>0</v>
      </c>
      <c r="H533" s="6">
        <v>3.6711224996309992</v>
      </c>
      <c r="I533" t="s">
        <v>24</v>
      </c>
      <c r="J533" t="s">
        <v>2</v>
      </c>
      <c r="K533" t="s">
        <v>3</v>
      </c>
      <c r="L533">
        <v>3</v>
      </c>
      <c r="M533">
        <v>4</v>
      </c>
      <c r="N533">
        <f>IF(NOT(ISERROR(FIND("1",Data[[#This Row],[output_number_color]]))),1,0)</f>
        <v>0</v>
      </c>
    </row>
    <row r="534" spans="1:14" x14ac:dyDescent="0.25">
      <c r="A534">
        <v>532</v>
      </c>
      <c r="B534" t="s">
        <v>0</v>
      </c>
      <c r="C534">
        <v>405</v>
      </c>
      <c r="D534">
        <v>545</v>
      </c>
      <c r="E534">
        <v>55</v>
      </c>
      <c r="F534">
        <v>61</v>
      </c>
      <c r="G534">
        <v>0</v>
      </c>
      <c r="H534" s="6">
        <v>3.7084160215020248</v>
      </c>
      <c r="I534" t="s">
        <v>24</v>
      </c>
      <c r="J534" t="s">
        <v>2</v>
      </c>
      <c r="K534" t="s">
        <v>3</v>
      </c>
      <c r="L534">
        <v>3</v>
      </c>
      <c r="M534">
        <v>4</v>
      </c>
      <c r="N534">
        <f>IF(NOT(ISERROR(FIND("1",Data[[#This Row],[output_number_color]]))),1,0)</f>
        <v>0</v>
      </c>
    </row>
    <row r="535" spans="1:14" x14ac:dyDescent="0.25">
      <c r="A535">
        <v>533</v>
      </c>
      <c r="B535" t="s">
        <v>0</v>
      </c>
      <c r="C535">
        <v>405</v>
      </c>
      <c r="D535">
        <v>564</v>
      </c>
      <c r="E535">
        <v>58</v>
      </c>
      <c r="F535">
        <v>64</v>
      </c>
      <c r="G535">
        <v>0</v>
      </c>
      <c r="H535" s="6">
        <v>3.9684429468709626</v>
      </c>
      <c r="I535" t="s">
        <v>24</v>
      </c>
      <c r="J535" t="s">
        <v>2</v>
      </c>
      <c r="K535" t="s">
        <v>3</v>
      </c>
      <c r="L535">
        <v>3</v>
      </c>
      <c r="M535">
        <v>4</v>
      </c>
      <c r="N535">
        <f>IF(NOT(ISERROR(FIND("1",Data[[#This Row],[output_number_color]]))),1,0)</f>
        <v>0</v>
      </c>
    </row>
    <row r="536" spans="1:14" x14ac:dyDescent="0.25">
      <c r="A536">
        <v>534</v>
      </c>
      <c r="B536" t="s">
        <v>0</v>
      </c>
      <c r="C536">
        <v>405</v>
      </c>
      <c r="D536">
        <v>580</v>
      </c>
      <c r="E536">
        <v>54</v>
      </c>
      <c r="F536">
        <v>54</v>
      </c>
      <c r="G536">
        <v>0</v>
      </c>
      <c r="H536" s="6">
        <v>4.0850148086764317</v>
      </c>
      <c r="I536" t="s">
        <v>24</v>
      </c>
      <c r="J536" t="s">
        <v>2</v>
      </c>
      <c r="K536" t="s">
        <v>3</v>
      </c>
      <c r="L536">
        <v>3</v>
      </c>
      <c r="M536">
        <v>4</v>
      </c>
      <c r="N536">
        <f>IF(NOT(ISERROR(FIND("1",Data[[#This Row],[output_number_color]]))),1,0)</f>
        <v>0</v>
      </c>
    </row>
    <row r="537" spans="1:14" x14ac:dyDescent="0.25">
      <c r="A537">
        <v>535</v>
      </c>
      <c r="B537" t="s">
        <v>0</v>
      </c>
      <c r="C537">
        <v>405</v>
      </c>
      <c r="D537">
        <v>642</v>
      </c>
      <c r="E537">
        <v>60</v>
      </c>
      <c r="F537">
        <v>53</v>
      </c>
      <c r="G537">
        <v>0</v>
      </c>
      <c r="H537" s="6">
        <v>4.0687942103605081</v>
      </c>
      <c r="I537" t="s">
        <v>24</v>
      </c>
      <c r="J537" t="s">
        <v>2</v>
      </c>
      <c r="K537" t="s">
        <v>3</v>
      </c>
      <c r="L537">
        <v>3</v>
      </c>
      <c r="M537">
        <v>4</v>
      </c>
      <c r="N537">
        <f>IF(NOT(ISERROR(FIND("1",Data[[#This Row],[output_number_color]]))),1,0)</f>
        <v>0</v>
      </c>
    </row>
    <row r="538" spans="1:14" x14ac:dyDescent="0.25">
      <c r="A538">
        <v>536</v>
      </c>
      <c r="B538" t="s">
        <v>0</v>
      </c>
      <c r="C538">
        <v>405</v>
      </c>
      <c r="D538">
        <v>576</v>
      </c>
      <c r="E538">
        <v>59</v>
      </c>
      <c r="F538">
        <v>53</v>
      </c>
      <c r="G538">
        <v>0</v>
      </c>
      <c r="H538" s="6">
        <v>3.8123067562074233</v>
      </c>
      <c r="I538" t="s">
        <v>24</v>
      </c>
      <c r="J538" t="s">
        <v>2</v>
      </c>
      <c r="K538" t="s">
        <v>3</v>
      </c>
      <c r="L538">
        <v>3</v>
      </c>
      <c r="M538">
        <v>4</v>
      </c>
      <c r="N538">
        <f>IF(NOT(ISERROR(FIND("1",Data[[#This Row],[output_number_color]]))),1,0)</f>
        <v>0</v>
      </c>
    </row>
    <row r="539" spans="1:14" x14ac:dyDescent="0.25">
      <c r="A539">
        <v>537</v>
      </c>
      <c r="B539" t="s">
        <v>0</v>
      </c>
      <c r="C539">
        <v>405</v>
      </c>
      <c r="D539">
        <v>673</v>
      </c>
      <c r="E539">
        <v>59</v>
      </c>
      <c r="F539">
        <v>64</v>
      </c>
      <c r="G539">
        <v>0</v>
      </c>
      <c r="H539" s="6">
        <v>3.7296419120359894</v>
      </c>
      <c r="I539" t="s">
        <v>24</v>
      </c>
      <c r="J539" t="s">
        <v>2</v>
      </c>
      <c r="K539" t="s">
        <v>3</v>
      </c>
      <c r="L539">
        <v>3</v>
      </c>
      <c r="M539">
        <v>4</v>
      </c>
      <c r="N539">
        <f>IF(NOT(ISERROR(FIND("1",Data[[#This Row],[output_number_color]]))),1,0)</f>
        <v>0</v>
      </c>
    </row>
    <row r="540" spans="1:14" x14ac:dyDescent="0.25">
      <c r="A540">
        <v>538</v>
      </c>
      <c r="B540" t="s">
        <v>0</v>
      </c>
      <c r="C540">
        <v>405</v>
      </c>
      <c r="D540">
        <v>598</v>
      </c>
      <c r="E540">
        <v>63</v>
      </c>
      <c r="F540">
        <v>59</v>
      </c>
      <c r="G540">
        <v>0</v>
      </c>
      <c r="H540" s="6">
        <v>3.5796512597287196</v>
      </c>
      <c r="I540" t="s">
        <v>24</v>
      </c>
      <c r="J540" t="s">
        <v>2</v>
      </c>
      <c r="K540" t="s">
        <v>3</v>
      </c>
      <c r="L540">
        <v>3</v>
      </c>
      <c r="M540">
        <v>4</v>
      </c>
      <c r="N540">
        <f>IF(NOT(ISERROR(FIND("1",Data[[#This Row],[output_number_color]]))),1,0)</f>
        <v>0</v>
      </c>
    </row>
    <row r="541" spans="1:14" x14ac:dyDescent="0.25">
      <c r="A541">
        <v>539</v>
      </c>
      <c r="B541" t="s">
        <v>0</v>
      </c>
      <c r="C541">
        <v>405</v>
      </c>
      <c r="D541">
        <v>607</v>
      </c>
      <c r="E541">
        <v>61</v>
      </c>
      <c r="F541">
        <v>55</v>
      </c>
      <c r="G541">
        <v>0</v>
      </c>
      <c r="H541" s="6">
        <v>3.7516675510587247</v>
      </c>
      <c r="I541" t="s">
        <v>24</v>
      </c>
      <c r="J541" t="s">
        <v>2</v>
      </c>
      <c r="K541" t="s">
        <v>3</v>
      </c>
      <c r="L541">
        <v>3</v>
      </c>
      <c r="M541">
        <v>4</v>
      </c>
      <c r="N541">
        <f>IF(NOT(ISERROR(FIND("1",Data[[#This Row],[output_number_color]]))),1,0)</f>
        <v>0</v>
      </c>
    </row>
    <row r="542" spans="1:14" x14ac:dyDescent="0.25">
      <c r="A542">
        <v>540</v>
      </c>
      <c r="B542" t="s">
        <v>0</v>
      </c>
      <c r="C542">
        <v>405</v>
      </c>
      <c r="D542">
        <v>551</v>
      </c>
      <c r="E542">
        <v>67</v>
      </c>
      <c r="F542">
        <v>57</v>
      </c>
      <c r="G542">
        <v>0</v>
      </c>
      <c r="H542" s="6">
        <v>4.140850063447826</v>
      </c>
      <c r="I542" t="s">
        <v>24</v>
      </c>
      <c r="J542" t="s">
        <v>2</v>
      </c>
      <c r="K542" t="s">
        <v>3</v>
      </c>
      <c r="L542">
        <v>3</v>
      </c>
      <c r="M542">
        <v>4</v>
      </c>
      <c r="N542">
        <f>IF(NOT(ISERROR(FIND("1",Data[[#This Row],[output_number_color]]))),1,0)</f>
        <v>0</v>
      </c>
    </row>
    <row r="543" spans="1:14" x14ac:dyDescent="0.25">
      <c r="A543">
        <v>541</v>
      </c>
      <c r="B543" t="s">
        <v>0</v>
      </c>
      <c r="C543">
        <v>405</v>
      </c>
      <c r="D543">
        <v>718</v>
      </c>
      <c r="E543">
        <v>55</v>
      </c>
      <c r="F543">
        <v>55</v>
      </c>
      <c r="G543">
        <v>0</v>
      </c>
      <c r="H543" s="6">
        <v>4.3143489263857333</v>
      </c>
      <c r="I543" t="s">
        <v>24</v>
      </c>
      <c r="J543" t="s">
        <v>2</v>
      </c>
      <c r="K543" t="s">
        <v>3</v>
      </c>
      <c r="L543">
        <v>3</v>
      </c>
      <c r="M543">
        <v>4</v>
      </c>
      <c r="N543">
        <f>IF(NOT(ISERROR(FIND("1",Data[[#This Row],[output_number_color]]))),1,0)</f>
        <v>0</v>
      </c>
    </row>
    <row r="544" spans="1:14" x14ac:dyDescent="0.25">
      <c r="A544">
        <v>542</v>
      </c>
      <c r="B544" t="s">
        <v>0</v>
      </c>
      <c r="C544">
        <v>405</v>
      </c>
      <c r="D544">
        <v>641</v>
      </c>
      <c r="E544">
        <v>61</v>
      </c>
      <c r="F544">
        <v>53</v>
      </c>
      <c r="G544">
        <v>0</v>
      </c>
      <c r="H544" s="6">
        <v>3.7558357947554364</v>
      </c>
      <c r="I544" t="s">
        <v>24</v>
      </c>
      <c r="J544" t="s">
        <v>2</v>
      </c>
      <c r="K544" t="s">
        <v>3</v>
      </c>
      <c r="L544">
        <v>3</v>
      </c>
      <c r="M544">
        <v>4</v>
      </c>
      <c r="N544">
        <f>IF(NOT(ISERROR(FIND("1",Data[[#This Row],[output_number_color]]))),1,0)</f>
        <v>0</v>
      </c>
    </row>
    <row r="545" spans="1:14" x14ac:dyDescent="0.25">
      <c r="A545">
        <v>543</v>
      </c>
      <c r="B545" t="s">
        <v>0</v>
      </c>
      <c r="C545">
        <v>405</v>
      </c>
      <c r="D545">
        <v>702</v>
      </c>
      <c r="E545">
        <v>55</v>
      </c>
      <c r="F545">
        <v>53</v>
      </c>
      <c r="G545">
        <v>0</v>
      </c>
      <c r="H545" s="6">
        <v>3.7378322826239527</v>
      </c>
      <c r="I545" t="s">
        <v>24</v>
      </c>
      <c r="J545" t="s">
        <v>2</v>
      </c>
      <c r="K545" t="s">
        <v>3</v>
      </c>
      <c r="L545">
        <v>3</v>
      </c>
      <c r="M545">
        <v>4</v>
      </c>
      <c r="N545">
        <f>IF(NOT(ISERROR(FIND("1",Data[[#This Row],[output_number_color]]))),1,0)</f>
        <v>0</v>
      </c>
    </row>
    <row r="546" spans="1:14" x14ac:dyDescent="0.25">
      <c r="A546">
        <v>544</v>
      </c>
      <c r="B546" t="s">
        <v>0</v>
      </c>
      <c r="C546">
        <v>405</v>
      </c>
      <c r="D546">
        <v>651</v>
      </c>
      <c r="E546">
        <v>61</v>
      </c>
      <c r="F546">
        <v>55</v>
      </c>
      <c r="G546">
        <v>0</v>
      </c>
      <c r="H546" s="6">
        <v>3.6810826118180291</v>
      </c>
      <c r="I546" t="s">
        <v>24</v>
      </c>
      <c r="J546" t="s">
        <v>2</v>
      </c>
      <c r="K546" t="s">
        <v>3</v>
      </c>
      <c r="L546">
        <v>3</v>
      </c>
      <c r="M546">
        <v>4</v>
      </c>
      <c r="N546">
        <f>IF(NOT(ISERROR(FIND("1",Data[[#This Row],[output_number_color]]))),1,0)</f>
        <v>0</v>
      </c>
    </row>
    <row r="547" spans="1:14" x14ac:dyDescent="0.25">
      <c r="A547">
        <v>545</v>
      </c>
      <c r="B547" t="s">
        <v>0</v>
      </c>
      <c r="C547">
        <v>405</v>
      </c>
      <c r="D547">
        <v>630</v>
      </c>
      <c r="E547">
        <v>60</v>
      </c>
      <c r="F547">
        <v>57</v>
      </c>
      <c r="G547">
        <v>0</v>
      </c>
      <c r="H547" s="6">
        <v>3.5520135910420336</v>
      </c>
      <c r="I547" t="s">
        <v>24</v>
      </c>
      <c r="J547" t="s">
        <v>2</v>
      </c>
      <c r="K547" t="s">
        <v>3</v>
      </c>
      <c r="L547">
        <v>3</v>
      </c>
      <c r="M547">
        <v>4</v>
      </c>
      <c r="N547">
        <f>IF(NOT(ISERROR(FIND("1",Data[[#This Row],[output_number_color]]))),1,0)</f>
        <v>0</v>
      </c>
    </row>
    <row r="548" spans="1:14" x14ac:dyDescent="0.25">
      <c r="A548">
        <v>546</v>
      </c>
      <c r="B548" t="s">
        <v>0</v>
      </c>
      <c r="C548">
        <v>405</v>
      </c>
      <c r="D548">
        <v>316</v>
      </c>
      <c r="E548">
        <v>61</v>
      </c>
      <c r="F548">
        <v>65</v>
      </c>
      <c r="G548">
        <v>0</v>
      </c>
      <c r="H548" s="6">
        <v>3.4419473903216251</v>
      </c>
      <c r="I548" t="s">
        <v>20</v>
      </c>
      <c r="J548" t="s">
        <v>2</v>
      </c>
      <c r="K548" t="s">
        <v>3</v>
      </c>
      <c r="L548">
        <v>3</v>
      </c>
      <c r="M548">
        <v>4</v>
      </c>
      <c r="N548">
        <f>IF(NOT(ISERROR(FIND("1",Data[[#This Row],[output_number_color]]))),1,0)</f>
        <v>0</v>
      </c>
    </row>
    <row r="549" spans="1:14" x14ac:dyDescent="0.25">
      <c r="A549">
        <v>547</v>
      </c>
      <c r="B549" t="s">
        <v>0</v>
      </c>
      <c r="C549">
        <v>405</v>
      </c>
      <c r="D549">
        <v>298</v>
      </c>
      <c r="E549">
        <v>61</v>
      </c>
      <c r="F549">
        <v>95</v>
      </c>
      <c r="G549">
        <v>0</v>
      </c>
      <c r="H549" s="6">
        <v>3.1659771852488161</v>
      </c>
      <c r="I549" t="s">
        <v>20</v>
      </c>
      <c r="J549" t="s">
        <v>2</v>
      </c>
      <c r="K549" t="s">
        <v>3</v>
      </c>
      <c r="L549">
        <v>3</v>
      </c>
      <c r="M549">
        <v>4</v>
      </c>
      <c r="N549">
        <f>IF(NOT(ISERROR(FIND("1",Data[[#This Row],[output_number_color]]))),1,0)</f>
        <v>0</v>
      </c>
    </row>
    <row r="550" spans="1:14" x14ac:dyDescent="0.25">
      <c r="A550">
        <v>548</v>
      </c>
      <c r="B550" t="s">
        <v>0</v>
      </c>
      <c r="C550">
        <v>405</v>
      </c>
      <c r="D550">
        <v>316</v>
      </c>
      <c r="E550">
        <v>66</v>
      </c>
      <c r="F550">
        <v>81</v>
      </c>
      <c r="G550">
        <v>0</v>
      </c>
      <c r="H550" s="6">
        <v>3.2098404665394007</v>
      </c>
      <c r="I550" t="s">
        <v>20</v>
      </c>
      <c r="J550" t="s">
        <v>2</v>
      </c>
      <c r="K550" t="s">
        <v>3</v>
      </c>
      <c r="L550">
        <v>3</v>
      </c>
      <c r="M550">
        <v>4</v>
      </c>
      <c r="N550">
        <f>IF(NOT(ISERROR(FIND("1",Data[[#This Row],[output_number_color]]))),1,0)</f>
        <v>0</v>
      </c>
    </row>
    <row r="551" spans="1:14" x14ac:dyDescent="0.25">
      <c r="A551">
        <v>549</v>
      </c>
      <c r="B551" t="s">
        <v>0</v>
      </c>
      <c r="C551">
        <v>405</v>
      </c>
      <c r="D551">
        <v>339</v>
      </c>
      <c r="E551">
        <v>74</v>
      </c>
      <c r="F551">
        <v>75</v>
      </c>
      <c r="G551">
        <v>0</v>
      </c>
      <c r="H551" s="6">
        <v>3.4073928622895773</v>
      </c>
      <c r="I551" t="s">
        <v>7</v>
      </c>
      <c r="J551" t="s">
        <v>2</v>
      </c>
      <c r="K551" t="s">
        <v>3</v>
      </c>
      <c r="L551">
        <v>3</v>
      </c>
      <c r="M551">
        <v>4</v>
      </c>
      <c r="N551">
        <f>IF(NOT(ISERROR(FIND("1",Data[[#This Row],[output_number_color]]))),1,0)</f>
        <v>0</v>
      </c>
    </row>
    <row r="552" spans="1:14" x14ac:dyDescent="0.25">
      <c r="A552">
        <v>550</v>
      </c>
      <c r="B552" t="s">
        <v>0</v>
      </c>
      <c r="C552">
        <v>405</v>
      </c>
      <c r="D552">
        <v>262</v>
      </c>
      <c r="E552">
        <v>81</v>
      </c>
      <c r="F552">
        <v>82</v>
      </c>
      <c r="G552">
        <v>0</v>
      </c>
      <c r="H552" s="6">
        <v>3.3822119078691424</v>
      </c>
      <c r="I552" t="s">
        <v>7</v>
      </c>
      <c r="J552" t="s">
        <v>2</v>
      </c>
      <c r="K552" t="s">
        <v>3</v>
      </c>
      <c r="L552">
        <v>3</v>
      </c>
      <c r="M552">
        <v>4</v>
      </c>
      <c r="N552">
        <f>IF(NOT(ISERROR(FIND("1",Data[[#This Row],[output_number_color]]))),1,0)</f>
        <v>0</v>
      </c>
    </row>
    <row r="553" spans="1:14" x14ac:dyDescent="0.25">
      <c r="A553">
        <v>551</v>
      </c>
      <c r="B553" t="s">
        <v>0</v>
      </c>
      <c r="C553">
        <v>405</v>
      </c>
      <c r="D553">
        <v>231</v>
      </c>
      <c r="E553">
        <v>79</v>
      </c>
      <c r="F553">
        <v>86</v>
      </c>
      <c r="G553">
        <v>0</v>
      </c>
      <c r="H553" s="6">
        <v>3.1077498196976401</v>
      </c>
      <c r="I553" t="s">
        <v>7</v>
      </c>
      <c r="J553" t="s">
        <v>2</v>
      </c>
      <c r="K553" t="s">
        <v>3</v>
      </c>
      <c r="L553">
        <v>3</v>
      </c>
      <c r="M553">
        <v>4</v>
      </c>
      <c r="N553">
        <f>IF(NOT(ISERROR(FIND("1",Data[[#This Row],[output_number_color]]))),1,0)</f>
        <v>0</v>
      </c>
    </row>
    <row r="554" spans="1:14" x14ac:dyDescent="0.25">
      <c r="A554">
        <v>552</v>
      </c>
      <c r="B554" t="s">
        <v>0</v>
      </c>
      <c r="C554">
        <v>405</v>
      </c>
      <c r="D554">
        <v>341</v>
      </c>
      <c r="E554">
        <v>65</v>
      </c>
      <c r="F554">
        <v>74</v>
      </c>
      <c r="G554">
        <v>0</v>
      </c>
      <c r="H554" s="6">
        <v>3.4055408728513528</v>
      </c>
      <c r="I554" t="s">
        <v>20</v>
      </c>
      <c r="J554" t="s">
        <v>2</v>
      </c>
      <c r="K554" t="s">
        <v>3</v>
      </c>
      <c r="L554">
        <v>3</v>
      </c>
      <c r="M554">
        <v>4</v>
      </c>
      <c r="N554">
        <f>IF(NOT(ISERROR(FIND("1",Data[[#This Row],[output_number_color]]))),1,0)</f>
        <v>0</v>
      </c>
    </row>
    <row r="555" spans="1:14" x14ac:dyDescent="0.25">
      <c r="A555">
        <v>553</v>
      </c>
      <c r="B555" t="s">
        <v>0</v>
      </c>
      <c r="C555">
        <v>405</v>
      </c>
      <c r="D555">
        <v>273</v>
      </c>
      <c r="E555">
        <v>62</v>
      </c>
      <c r="F555">
        <v>71</v>
      </c>
      <c r="G555">
        <v>0</v>
      </c>
      <c r="H555" s="6">
        <v>3.2960880725295558</v>
      </c>
      <c r="I555" t="s">
        <v>20</v>
      </c>
      <c r="J555" t="s">
        <v>2</v>
      </c>
      <c r="K555" t="s">
        <v>3</v>
      </c>
      <c r="L555">
        <v>3</v>
      </c>
      <c r="M555">
        <v>4</v>
      </c>
      <c r="N555">
        <f>IF(NOT(ISERROR(FIND("1",Data[[#This Row],[output_number_color]]))),1,0)</f>
        <v>0</v>
      </c>
    </row>
    <row r="556" spans="1:14" x14ac:dyDescent="0.25">
      <c r="A556">
        <v>554</v>
      </c>
      <c r="B556" t="s">
        <v>0</v>
      </c>
      <c r="C556">
        <v>405</v>
      </c>
      <c r="D556">
        <v>277</v>
      </c>
      <c r="E556">
        <v>62</v>
      </c>
      <c r="F556">
        <v>94</v>
      </c>
      <c r="G556">
        <v>0</v>
      </c>
      <c r="H556" s="6">
        <v>3.0478258837873486</v>
      </c>
      <c r="I556" t="s">
        <v>20</v>
      </c>
      <c r="J556" t="s">
        <v>2</v>
      </c>
      <c r="K556" t="s">
        <v>3</v>
      </c>
      <c r="L556">
        <v>3</v>
      </c>
      <c r="M556">
        <v>4</v>
      </c>
      <c r="N556">
        <f>IF(NOT(ISERROR(FIND("1",Data[[#This Row],[output_number_color]]))),1,0)</f>
        <v>0</v>
      </c>
    </row>
    <row r="557" spans="1:14" x14ac:dyDescent="0.25">
      <c r="A557">
        <v>555</v>
      </c>
      <c r="B557" t="s">
        <v>0</v>
      </c>
      <c r="C557">
        <v>405</v>
      </c>
      <c r="D557">
        <v>326</v>
      </c>
      <c r="E557">
        <v>77</v>
      </c>
      <c r="F557">
        <v>85</v>
      </c>
      <c r="G557">
        <v>0</v>
      </c>
      <c r="H557" s="6">
        <v>3.3984524241089389</v>
      </c>
      <c r="I557" t="s">
        <v>7</v>
      </c>
      <c r="J557" t="s">
        <v>2</v>
      </c>
      <c r="K557" t="s">
        <v>3</v>
      </c>
      <c r="L557">
        <v>3</v>
      </c>
      <c r="M557">
        <v>4</v>
      </c>
      <c r="N557">
        <f>IF(NOT(ISERROR(FIND("1",Data[[#This Row],[output_number_color]]))),1,0)</f>
        <v>0</v>
      </c>
    </row>
    <row r="558" spans="1:14" x14ac:dyDescent="0.25">
      <c r="A558">
        <v>556</v>
      </c>
      <c r="B558" t="s">
        <v>0</v>
      </c>
      <c r="C558">
        <v>405</v>
      </c>
      <c r="D558">
        <v>316</v>
      </c>
      <c r="E558">
        <v>77</v>
      </c>
      <c r="F558">
        <v>80</v>
      </c>
      <c r="G558">
        <v>0</v>
      </c>
      <c r="H558" s="6">
        <v>3.5609034360950442</v>
      </c>
      <c r="I558" t="s">
        <v>7</v>
      </c>
      <c r="J558" t="s">
        <v>2</v>
      </c>
      <c r="K558" t="s">
        <v>3</v>
      </c>
      <c r="L558">
        <v>3</v>
      </c>
      <c r="M558">
        <v>4</v>
      </c>
      <c r="N558">
        <f>IF(NOT(ISERROR(FIND("1",Data[[#This Row],[output_number_color]]))),1,0)</f>
        <v>0</v>
      </c>
    </row>
    <row r="559" spans="1:14" x14ac:dyDescent="0.25">
      <c r="A559">
        <v>557</v>
      </c>
      <c r="B559" t="s">
        <v>0</v>
      </c>
      <c r="C559">
        <v>405</v>
      </c>
      <c r="D559">
        <v>216</v>
      </c>
      <c r="E559">
        <v>85</v>
      </c>
      <c r="F559">
        <v>96</v>
      </c>
      <c r="G559">
        <v>0</v>
      </c>
      <c r="H559" s="6">
        <v>3.1614395384616647</v>
      </c>
      <c r="I559" t="s">
        <v>7</v>
      </c>
      <c r="J559" t="s">
        <v>2</v>
      </c>
      <c r="K559" t="s">
        <v>3</v>
      </c>
      <c r="L559">
        <v>3</v>
      </c>
      <c r="M559">
        <v>4</v>
      </c>
      <c r="N559">
        <f>IF(NOT(ISERROR(FIND("1",Data[[#This Row],[output_number_color]]))),1,0)</f>
        <v>0</v>
      </c>
    </row>
    <row r="560" spans="1:14" x14ac:dyDescent="0.25">
      <c r="A560">
        <v>558</v>
      </c>
      <c r="B560" t="s">
        <v>0</v>
      </c>
      <c r="C560">
        <v>405</v>
      </c>
      <c r="D560">
        <v>271</v>
      </c>
      <c r="E560">
        <v>69</v>
      </c>
      <c r="F560">
        <v>83</v>
      </c>
      <c r="G560">
        <v>0</v>
      </c>
      <c r="H560" s="6">
        <v>3.2845721294626422</v>
      </c>
      <c r="I560" t="s">
        <v>20</v>
      </c>
      <c r="J560" t="s">
        <v>2</v>
      </c>
      <c r="K560" t="s">
        <v>3</v>
      </c>
      <c r="L560">
        <v>3</v>
      </c>
      <c r="M560">
        <v>4</v>
      </c>
      <c r="N560">
        <f>IF(NOT(ISERROR(FIND("1",Data[[#This Row],[output_number_color]]))),1,0)</f>
        <v>0</v>
      </c>
    </row>
    <row r="562" spans="1:13" x14ac:dyDescent="0.25">
      <c r="A562" s="7" t="s">
        <v>27</v>
      </c>
      <c r="B562" s="8">
        <f>COUNTA(Data[Succes_or_fail])</f>
        <v>559</v>
      </c>
      <c r="C562" s="15">
        <f>B562/B562</f>
        <v>1</v>
      </c>
      <c r="D562" s="18">
        <f>AVERAGE(Data[Blue_value])</f>
        <v>1073.5026833631484</v>
      </c>
      <c r="E562" s="19">
        <f>AVERAGE(Data[Green_value])</f>
        <v>465.44186046511629</v>
      </c>
      <c r="F562" s="19">
        <f>AVERAGE(Data[Red_value])</f>
        <v>313.02504472271914</v>
      </c>
      <c r="G562" s="8">
        <f>COUNTIF(Table1[output_number_color],"*1*")</f>
        <v>25</v>
      </c>
      <c r="H562" s="23">
        <f>AVERAGE(Data[Contrast_value])</f>
        <v>6.7778445653894481</v>
      </c>
      <c r="I562" s="12">
        <f>COUNTIF(Table1[output_number_color],"*1*")</f>
        <v>25</v>
      </c>
      <c r="J562" s="8">
        <f>COUNTIF(Table1[output_number_shape],"*1*")</f>
        <v>218</v>
      </c>
      <c r="K562" s="8">
        <f>COUNTIF(Table1[output_number_contrast],"*1*")</f>
        <v>106</v>
      </c>
      <c r="L562" s="25" t="s">
        <v>45</v>
      </c>
      <c r="M562" s="26">
        <f>COUNTIF(Table1[koekje_nummer],1)</f>
        <v>25</v>
      </c>
    </row>
    <row r="563" spans="1:13" x14ac:dyDescent="0.25">
      <c r="A563" s="9" t="s">
        <v>28</v>
      </c>
      <c r="B563">
        <f>COUNTIF(Data[Succes_or_fail],"fail")</f>
        <v>90</v>
      </c>
      <c r="C563" s="16">
        <f>B563/B562</f>
        <v>0.16100178890876565</v>
      </c>
      <c r="D563" s="13">
        <f>MEDIAN(Data[Blue_value])</f>
        <v>703</v>
      </c>
      <c r="E563">
        <f>MEDIAN(Data[Green_value])</f>
        <v>276</v>
      </c>
      <c r="F563">
        <f>MEDIAN(Data[Red_value])</f>
        <v>387</v>
      </c>
      <c r="G563">
        <f>COUNTIF(Table1[output_number_color],"*2*")</f>
        <v>105</v>
      </c>
      <c r="H563" s="6">
        <f>MEDIAN(Data[Contrast_value])</f>
        <v>5.4919103206828233</v>
      </c>
      <c r="I563" s="13">
        <f>COUNTIF(Table1[output_number_color],"*2*")</f>
        <v>105</v>
      </c>
      <c r="J563">
        <f>COUNTIF(Table1[output_number_shape],"*2*")</f>
        <v>33</v>
      </c>
      <c r="K563">
        <f>COUNTIF(Table1[output_number_contrast],"*2*")</f>
        <v>138</v>
      </c>
      <c r="L563" s="24" t="s">
        <v>46</v>
      </c>
      <c r="M563" s="27">
        <f>COUNTIF(Table1[koekje_nummer],2)</f>
        <v>17</v>
      </c>
    </row>
    <row r="564" spans="1:13" x14ac:dyDescent="0.25">
      <c r="A564" s="10" t="s">
        <v>29</v>
      </c>
      <c r="B564" s="11">
        <f>COUNTIF(Data[Succes_or_fail],"success")</f>
        <v>469</v>
      </c>
      <c r="C564" s="17">
        <f>B564/B562</f>
        <v>0.83899821109123429</v>
      </c>
      <c r="D564" s="20" t="s">
        <v>25</v>
      </c>
      <c r="E564" s="3" t="s">
        <v>25</v>
      </c>
      <c r="F564" s="3" t="s">
        <v>25</v>
      </c>
      <c r="G564" s="3" t="s">
        <v>25</v>
      </c>
      <c r="H564" s="3" t="s">
        <v>25</v>
      </c>
      <c r="I564" s="13">
        <f>COUNTIF(Table1[output_number_color],"*3*")</f>
        <v>35</v>
      </c>
      <c r="J564">
        <f>COUNTIF(Table1[output_number_shape],"*3*")</f>
        <v>33</v>
      </c>
      <c r="K564">
        <f>COUNTIF(Table1[output_number_contrast],"*3*")</f>
        <v>123</v>
      </c>
      <c r="L564" s="24" t="s">
        <v>47</v>
      </c>
      <c r="M564" s="27">
        <f>COUNTIF(Table1[koekje_nummer],3)</f>
        <v>35</v>
      </c>
    </row>
    <row r="565" spans="1:13" x14ac:dyDescent="0.25">
      <c r="D565" s="21" t="s">
        <v>44</v>
      </c>
      <c r="E565" s="22" t="s">
        <v>44</v>
      </c>
      <c r="F565" s="22" t="s">
        <v>44</v>
      </c>
      <c r="G565" s="22" t="s">
        <v>44</v>
      </c>
      <c r="H565" s="22" t="s">
        <v>44</v>
      </c>
      <c r="I565" s="13">
        <f>COUNTIF(Table1[output_number_color],"*4*")</f>
        <v>77</v>
      </c>
      <c r="J565">
        <f>COUNTIF(Table1[output_number_shape],"*4*")</f>
        <v>218</v>
      </c>
      <c r="K565">
        <f>COUNTIF(Table1[output_number_contrast],"*4*")</f>
        <v>138</v>
      </c>
      <c r="L565" s="24" t="s">
        <v>48</v>
      </c>
      <c r="M565" s="27">
        <f>COUNTIF(Table1[koekje_nummer],4)</f>
        <v>69</v>
      </c>
    </row>
    <row r="566" spans="1:13" x14ac:dyDescent="0.25">
      <c r="I566" s="13">
        <f>COUNTIF(Table1[output_number_color],"*5*")</f>
        <v>78</v>
      </c>
      <c r="J566">
        <f>COUNTIF(Table1[output_number_shape],"*5*")</f>
        <v>218</v>
      </c>
      <c r="K566">
        <f>COUNTIF(Table1[output_number_contrast],"*5*")</f>
        <v>200</v>
      </c>
      <c r="L566" s="24" t="s">
        <v>49</v>
      </c>
      <c r="M566" s="27">
        <f>COUNTIF(Table1[koekje_nummer],5)</f>
        <v>53</v>
      </c>
    </row>
    <row r="567" spans="1:13" x14ac:dyDescent="0.25">
      <c r="I567" s="14">
        <f>COUNTIF(Table1[output_number_color],"*6*")</f>
        <v>55</v>
      </c>
      <c r="J567" s="11">
        <f>COUNTIF(Table1[output_number_shape],"*6*")</f>
        <v>218</v>
      </c>
      <c r="K567" s="11">
        <f>COUNTIF(Table1[output_number_contrast],"*6*")</f>
        <v>100</v>
      </c>
      <c r="L567" s="28" t="s">
        <v>50</v>
      </c>
      <c r="M567" s="29">
        <f>COUNTIF(Table1[koekje_nummer],6)</f>
        <v>52</v>
      </c>
    </row>
  </sheetData>
  <phoneticPr fontId="18" type="noConversion"/>
  <conditionalFormatting sqref="B563:B564">
    <cfRule type="containsText" dxfId="6" priority="1" operator="containsText" text="fail">
      <formula>NOT(ISERROR(SEARCH("fail",B563)))</formula>
    </cfRule>
  </conditionalFormatting>
  <pageMargins left="0.7" right="0.7" top="0.75" bottom="0.75" header="0.3" footer="0.3"/>
  <pageSetup paperSize="9" orientation="portrait" r:id="rId1"/>
  <ignoredErrors>
    <ignoredError sqref="H562:H563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0660-99B5-4B2E-A1F8-BE6CD79085C8}">
  <dimension ref="A1"/>
  <sheetViews>
    <sheetView showGridLines="0" showRowColHeaders="0" zoomScale="90" zoomScaleNormal="90" workbookViewId="0">
      <selection activeCell="K18" sqref="K18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9 d 3 c 0 c 9 - c c a 3 - 4 6 a 6 - b d 2 b - d 1 8 9 2 d 5 a 2 0 6 b "   x m l n s = " h t t p : / / s c h e m a s . m i c r o s o f t . c o m / D a t a M a s h u p " > A A A A A I 8 E A A B Q S w M E F A A C A A g A a 5 F l V T Z Y B H 2 j A A A A 9 g A A A B I A H A B D b 2 5 m a W c v U G F j a 2 F n Z S 5 4 b W w g o h g A K K A U A A A A A A A A A A A A A A A A A A A A A A A A A A A A h Y + 9 D o I w F I V f h X S n f y 6 G X O r g C s b E x L g 2 p U I j X A w U y 7 s 5 + E i + g h h F 3 R z P d 7 7 h n P v 1 B q u x q a O L 7 X r X Y k o E 5 S S y a N r C Y Z m S w R / j J V k p 2 G p z 0 q W N J h n 7 Z O y L l F T e n x P G Q g g 0 L G j b l U x y L t g h z 3 a m s o 0 m H 9 n 9 l 2 O H v d d o L F G w f 4 1 R k g r B q Z S S c m A z h N z h V 5 D T 3 m f 7 A 2 E 9 1 H 7 o r M I 6 3 m T A 5 g j s / U E 9 A F B L A w Q U A A I A C A B r k W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5 F l V a Y 4 w 3 C K A Q A A R g M A A B M A H A B G b 3 J t d W x h c y 9 T Z W N 0 a W 9 u M S 5 t I K I Y A C i g F A A A A A A A A A A A A A A A A A A A A A A A A A A A A I W S T 2 s C M R D F 7 4 L f I a Q X h U U Q S g 8 t H l r t P 3 q o d I U W V J a Y H e v W J C P J R C z i d 2 + y u 2 0 p q 3 Q P u z C / t 2 / e Z O J A U o G G p d W 3 f 9 V u t V t u J S z k b C R I s A F T Q O 0 W C 0 + K 3 k o I l d u d B N V 7 R b t e I K 4 7 d 4 W C 3 h A N g S H X 4 W + X s 2 c D I 1 t s Y T b + l M F L j y 1 + h A Z u t k Z Y f 4 D L c q D Y E B q F D D 1 t P P V 2 y u 1 4 N 2 H G K 5 U w s h 6 6 S Z U i p s r S F Q C F J F W k / f S R Q A 9 4 R D x 5 K k w + 4 K W C z w / T W J z X / 5 7 x k E Q j h e E e Q O R g H Q 8 m E 7 E I A 9 S k r n d + 2 y R s W r N r p V I p l L B u E B P N u z + 2 w 5 U w 7 8 F 1 8 r m B X 8 u J F c Y t 0 e o h K q 9 N h K 5 z J E O y 3 / N K 0 u c J e z R 0 c d 6 L 4 k P C 9 j z 1 U o Y D Q p s t R a E C p 0 A Y w Y 5 K / F Q f Y F y C E R q a B j f K Q 7 Y V 4 d 1 k 9 x b A n I I v k J 9 C 6 U p s T p r G q 2 C F o x 9 e J j Z e L 8 C W g m r H W V X J J C q 0 j b n + a l z s 9 4 9 G 1 m 0 b M o 0 h i 0 S t 0 X x r h U Z v q B m 9 u o 5 R p c H + x Y d u u 1 W Y o w u / + g J Q S w E C L Q A U A A I A C A B r k W V V N l g E f a M A A A D 2 A A A A E g A A A A A A A A A A A A A A A A A A A A A A Q 2 9 u Z m l n L 1 B h Y 2 t h Z 2 U u e G 1 s U E s B A i 0 A F A A C A A g A a 5 F l V Q / K 6 a u k A A A A 6 Q A A A B M A A A A A A A A A A A A A A A A A 7 w A A A F t D b 2 5 0 Z W 5 0 X 1 R 5 c G V z X S 5 4 b W x Q S w E C L Q A U A A I A C A B r k W V V p j j D c I o B A A B G A w A A E w A A A A A A A A A A A A A A A A D g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Q A A A A A A A P I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V Q x N z o x M T o y M y 4 4 O T U 2 M T c 4 W i I g L z 4 8 R W 5 0 c n k g V H l w Z T 0 i R m l s b E N v b H V t b l R 5 c G V z I i B W Y W x 1 Z T 0 i c 0 F 3 W U R B d 0 1 E Q X d V R 0 J n W U R B d z 0 9 I i A v P j x F b n R y e S B U e X B l P S J G a W x s Q 2 9 s d W 1 u T m F t Z X M i I F Z h b H V l P S J z W y Z x d W 9 0 O 0 N v b H V t b j E m c X V v d D s s J n F 1 b 3 Q 7 U 3 V j Y 2 V z X 2 9 y X 2 Z h a W w m c X V v d D s s J n F 1 b 3 Q 7 S 2 9 l a 2 p l c 1 9 G a W x l b m F t Z S Z x d W 9 0 O y w m c X V v d D t C b H V l X 3 Z h b H V l J n F 1 b 3 Q 7 L C Z x d W 9 0 O 0 d y Z W V u X 3 Z h b H V l J n F 1 b 3 Q 7 L C Z x d W 9 0 O 1 J l Z F 9 2 Y W x 1 Z S Z x d W 9 0 O y w m c X V v d D t T a G F w Z V 9 2 Y W x 1 Z S Z x d W 9 0 O y w m c X V v d D t D b 2 5 0 c m F z d F 9 2 Y W x 1 Z S Z x d W 9 0 O y w m c X V v d D t v d X R w d X R f b n V t Y m V y X 2 N v b G 9 y J n F 1 b 3 Q 7 L C Z x d W 9 0 O 2 9 1 d H B 1 d F 9 u d W 1 i Z X J f c 2 h h c G U m c X V v d D s s J n F 1 b 3 Q 7 b 3 V 0 c H V 0 X 2 5 1 b W J l c l 9 j b 2 5 0 c m F z d C Z x d W 9 0 O y w m c X V v d D t t b 3 N 0 X 2 N v b W 1 v b l 9 u d W 1 i Z X J f Y W 1 v d W 5 0 J n F 1 b 3 Q 7 L C Z x d W 9 0 O 2 t v Z W t q Z V 9 u d W 1 t Z X I m c X V v d D t d I i A v P j x F b n R y e S B U e X B l P S J G a W x s U 3 R h d H V z I i B W Y W x 1 Z T 0 i c 0 N v b X B s Z X R l I i A v P j x F b n R y e S B U e X B l P S J R d W V y e U l E I i B W Y W x 1 Z T 0 i c 2 U 1 M z k 2 N W U z L T V j Y z k t N D U z M i 1 i Y 2 I x L T d k M G U w N T h m M W Q y M y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v Q X V 0 b 1 J l b W 9 2 Z W R D b 2 x 1 b W 5 z M S 5 7 Q 2 9 s d W 1 u M S w w f S Z x d W 9 0 O y w m c X V v d D t T Z W N 0 a W 9 u M S 9 E Y X R h L 0 F 1 d G 9 S Z W 1 v d m V k Q 2 9 s d W 1 u c z E u e 1 N 1 Y 2 N l c 1 9 v c l 9 m Y W l s L D F 9 J n F 1 b 3 Q 7 L C Z x d W 9 0 O 1 N l Y 3 R p b 2 4 x L 0 R h d G E v Q X V 0 b 1 J l b W 9 2 Z W R D b 2 x 1 b W 5 z M S 5 7 S 2 9 l a 2 p l c 1 9 G a W x l b m F t Z S w y f S Z x d W 9 0 O y w m c X V v d D t T Z W N 0 a W 9 u M S 9 E Y X R h L 0 F 1 d G 9 S Z W 1 v d m V k Q 2 9 s d W 1 u c z E u e 0 J s d W V f d m F s d W U s M 3 0 m c X V v d D s s J n F 1 b 3 Q 7 U 2 V j d G l v b j E v R G F 0 Y S 9 B d X R v U m V t b 3 Z l Z E N v b H V t b n M x L n t H c m V l b l 9 2 Y W x 1 Z S w 0 f S Z x d W 9 0 O y w m c X V v d D t T Z W N 0 a W 9 u M S 9 E Y X R h L 0 F 1 d G 9 S Z W 1 v d m V k Q 2 9 s d W 1 u c z E u e 1 J l Z F 9 2 Y W x 1 Z S w 1 f S Z x d W 9 0 O y w m c X V v d D t T Z W N 0 a W 9 u M S 9 E Y X R h L 0 F 1 d G 9 S Z W 1 v d m V k Q 2 9 s d W 1 u c z E u e 1 N o Y X B l X 3 Z h b H V l L D Z 9 J n F 1 b 3 Q 7 L C Z x d W 9 0 O 1 N l Y 3 R p b 2 4 x L 0 R h d G E v Q X V 0 b 1 J l b W 9 2 Z W R D b 2 x 1 b W 5 z M S 5 7 Q 2 9 u d H J h c 3 R f d m F s d W U s N 3 0 m c X V v d D s s J n F 1 b 3 Q 7 U 2 V j d G l v b j E v R G F 0 Y S 9 B d X R v U m V t b 3 Z l Z E N v b H V t b n M x L n t v d X R w d X R f b n V t Y m V y X 2 N v b G 9 y L D h 9 J n F 1 b 3 Q 7 L C Z x d W 9 0 O 1 N l Y 3 R p b 2 4 x L 0 R h d G E v Q X V 0 b 1 J l b W 9 2 Z W R D b 2 x 1 b W 5 z M S 5 7 b 3 V 0 c H V 0 X 2 5 1 b W J l c l 9 z a G F w Z S w 5 f S Z x d W 9 0 O y w m c X V v d D t T Z W N 0 a W 9 u M S 9 E Y X R h L 0 F 1 d G 9 S Z W 1 v d m V k Q 2 9 s d W 1 u c z E u e 2 9 1 d H B 1 d F 9 u d W 1 i Z X J f Y 2 9 u d H J h c 3 Q s M T B 9 J n F 1 b 3 Q 7 L C Z x d W 9 0 O 1 N l Y 3 R p b 2 4 x L 0 R h d G E v Q X V 0 b 1 J l b W 9 2 Z W R D b 2 x 1 b W 5 z M S 5 7 b W 9 z d F 9 j b 2 1 t b 2 5 f b n V t Y m V y X 2 F t b 3 V u d C w x M X 0 m c X V v d D s s J n F 1 b 3 Q 7 U 2 V j d G l v b j E v R G F 0 Y S 9 B d X R v U m V t b 3 Z l Z E N v b H V t b n M x L n t r b 2 V r a m V f b n V t b W V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R G F 0 Y S 9 B d X R v U m V t b 3 Z l Z E N v b H V t b n M x L n t D b 2 x 1 b W 4 x L D B 9 J n F 1 b 3 Q 7 L C Z x d W 9 0 O 1 N l Y 3 R p b 2 4 x L 0 R h d G E v Q X V 0 b 1 J l b W 9 2 Z W R D b 2 x 1 b W 5 z M S 5 7 U 3 V j Y 2 V z X 2 9 y X 2 Z h a W w s M X 0 m c X V v d D s s J n F 1 b 3 Q 7 U 2 V j d G l v b j E v R G F 0 Y S 9 B d X R v U m V t b 3 Z l Z E N v b H V t b n M x L n t L b 2 V r a m V z X 0 Z p b G V u Y W 1 l L D J 9 J n F 1 b 3 Q 7 L C Z x d W 9 0 O 1 N l Y 3 R p b 2 4 x L 0 R h d G E v Q X V 0 b 1 J l b W 9 2 Z W R D b 2 x 1 b W 5 z M S 5 7 Q m x 1 Z V 9 2 Y W x 1 Z S w z f S Z x d W 9 0 O y w m c X V v d D t T Z W N 0 a W 9 u M S 9 E Y X R h L 0 F 1 d G 9 S Z W 1 v d m V k Q 2 9 s d W 1 u c z E u e 0 d y Z W V u X 3 Z h b H V l L D R 9 J n F 1 b 3 Q 7 L C Z x d W 9 0 O 1 N l Y 3 R p b 2 4 x L 0 R h d G E v Q X V 0 b 1 J l b W 9 2 Z W R D b 2 x 1 b W 5 z M S 5 7 U m V k X 3 Z h b H V l L D V 9 J n F 1 b 3 Q 7 L C Z x d W 9 0 O 1 N l Y 3 R p b 2 4 x L 0 R h d G E v Q X V 0 b 1 J l b W 9 2 Z W R D b 2 x 1 b W 5 z M S 5 7 U 2 h h c G V f d m F s d W U s N n 0 m c X V v d D s s J n F 1 b 3 Q 7 U 2 V j d G l v b j E v R G F 0 Y S 9 B d X R v U m V t b 3 Z l Z E N v b H V t b n M x L n t D b 2 5 0 c m F z d F 9 2 Y W x 1 Z S w 3 f S Z x d W 9 0 O y w m c X V v d D t T Z W N 0 a W 9 u M S 9 E Y X R h L 0 F 1 d G 9 S Z W 1 v d m V k Q 2 9 s d W 1 u c z E u e 2 9 1 d H B 1 d F 9 u d W 1 i Z X J f Y 2 9 s b 3 I s O H 0 m c X V v d D s s J n F 1 b 3 Q 7 U 2 V j d G l v b j E v R G F 0 Y S 9 B d X R v U m V t b 3 Z l Z E N v b H V t b n M x L n t v d X R w d X R f b n V t Y m V y X 3 N o Y X B l L D l 9 J n F 1 b 3 Q 7 L C Z x d W 9 0 O 1 N l Y 3 R p b 2 4 x L 0 R h d G E v Q X V 0 b 1 J l b W 9 2 Z W R D b 2 x 1 b W 5 z M S 5 7 b 3 V 0 c H V 0 X 2 5 1 b W J l c l 9 j b 2 5 0 c m F z d C w x M H 0 m c X V v d D s s J n F 1 b 3 Q 7 U 2 V j d G l v b j E v R G F 0 Y S 9 B d X R v U m V t b 3 Z l Z E N v b H V t b n M x L n t t b 3 N 0 X 2 N v b W 1 v b l 9 u d W 1 i Z X J f Y W 1 v d W 5 0 L D E x f S Z x d W 9 0 O y w m c X V v d D t T Z W N 0 a W 9 u M S 9 E Y X R h L 0 F 1 d G 9 S Z W 1 v d m V k Q 2 9 s d W 1 u c z E u e 2 t v Z W t q Z V 9 u d W 1 t Z X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1 P + r j O Q n R L T e l 6 k Y g F 8 V A A A A A A I A A A A A A B B m A A A A A Q A A I A A A A N c d + X 2 c D P 1 V R V Z n 5 5 9 6 u / E c o p l o b / J d h v j I v g J c k 0 6 9 A A A A A A 6 A A A A A A g A A I A A A A B o v q v q l o k J 3 U Y Z 2 M g D R i d R V 6 + L B O v 5 Y r G n J O 2 + l 5 0 / + U A A A A H i t v i 6 o A 3 B Y w o S Y W X z b J R / Z F 2 6 P 2 E 5 v v m U z 2 m t C h L E k 1 7 J W s K F m i l l W Z G S 2 E U Q 8 6 x L 1 1 p X 4 H 7 M O 0 L n r W h P 1 C n P F R x T g R k x K F H A z d a T T V h t G Q A A A A F D G J n i E 0 h Y B u 9 K l I a T 5 u a K B E l p V F B K 1 5 2 x P d g T a t G c U 6 L W 4 I G m G Z B 8 t 9 q f e O f 4 W l d N 8 T z m h w i z H u u 9 g a X E l a v E = < / D a t a M a s h u p > 
</file>

<file path=customXml/itemProps1.xml><?xml version="1.0" encoding="utf-8"?>
<ds:datastoreItem xmlns:ds="http://schemas.openxmlformats.org/officeDocument/2006/customXml" ds:itemID="{804BF8E6-F45A-4236-A8B5-5C8BF09BC4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Rudi</dc:creator>
  <cp:lastModifiedBy>Rudi Klein</cp:lastModifiedBy>
  <dcterms:created xsi:type="dcterms:W3CDTF">2022-11-05T14:32:10Z</dcterms:created>
  <dcterms:modified xsi:type="dcterms:W3CDTF">2022-11-05T20:26:26Z</dcterms:modified>
</cp:coreProperties>
</file>