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baudais\Desktop\PELCA_clone\Example\"/>
    </mc:Choice>
  </mc:AlternateContent>
  <xr:revisionPtr revIDLastSave="0" documentId="13_ncr:1_{F075465A-27F4-47A8-A79A-FB50743A6E78}" xr6:coauthVersionLast="47" xr6:coauthVersionMax="47" xr10:uidLastSave="{00000000-0000-0000-0000-000000000000}"/>
  <bookViews>
    <workbookView xWindow="-110" yWindow="-110" windowWidth="19420" windowHeight="10300" activeTab="2" xr2:uid="{A54E5BBE-0316-4F70-98D1-938B1B12E1AB}"/>
  </bookViews>
  <sheets>
    <sheet name="Inventory - Manufacturing" sheetId="7" r:id="rId1"/>
    <sheet name="Inventory - Use" sheetId="8" r:id="rId2"/>
    <sheet name="LCA" sheetId="4" r:id="rId3"/>
    <sheet name="LCIA" sheetId="9" r:id="rId4"/>
    <sheet name="Staircase" sheetId="5" r:id="rId5"/>
    <sheet name="Faults" sheetId="2" r:id="rId6"/>
    <sheet name="Replac. Matrix" sheetId="6" r:id="rId7"/>
    <sheet name="License (GNU LGPL)"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7" i="7" l="1"/>
  <c r="L87" i="7"/>
  <c r="A167" i="7"/>
  <c r="A189" i="7"/>
  <c r="F11" i="8" l="1"/>
  <c r="F23" i="8"/>
  <c r="F189" i="7"/>
  <c r="F167" i="7"/>
  <c r="B7" i="4"/>
  <c r="K40" i="7"/>
  <c r="K13" i="7"/>
  <c r="E11" i="8" l="1"/>
  <c r="E23" i="8"/>
  <c r="A23" i="8"/>
  <c r="A11" i="8"/>
  <c r="E167" i="7"/>
  <c r="E189" i="7"/>
  <c r="L159" i="7" l="1"/>
  <c r="K188" i="7" l="1"/>
  <c r="K187" i="7"/>
  <c r="L187" i="7"/>
  <c r="K186" i="7"/>
  <c r="L186" i="7"/>
  <c r="K185" i="7"/>
  <c r="L185" i="7"/>
  <c r="K184" i="7"/>
  <c r="L184" i="7"/>
  <c r="K183" i="7"/>
  <c r="L183" i="7"/>
  <c r="K182" i="7"/>
  <c r="L182" i="7"/>
  <c r="K181" i="7"/>
  <c r="L181" i="7"/>
  <c r="K180" i="7"/>
  <c r="L180" i="7"/>
  <c r="K179" i="7"/>
  <c r="L179" i="7"/>
  <c r="K178" i="7"/>
  <c r="L178" i="7"/>
  <c r="B16" i="8" l="1"/>
  <c r="K166" i="7"/>
  <c r="L166" i="7"/>
  <c r="K165" i="7"/>
  <c r="L165" i="7"/>
  <c r="K164" i="7"/>
  <c r="L164" i="7"/>
  <c r="K163" i="7"/>
  <c r="L163" i="7"/>
  <c r="K162" i="7"/>
  <c r="L162" i="7"/>
  <c r="K161" i="7"/>
  <c r="L161" i="7"/>
  <c r="K160" i="7"/>
  <c r="L160" i="7"/>
  <c r="K159" i="7"/>
  <c r="K158" i="7"/>
  <c r="L158" i="7"/>
  <c r="K157" i="7"/>
  <c r="L157" i="7"/>
  <c r="K155" i="7"/>
  <c r="L155" i="7"/>
  <c r="K154" i="7"/>
  <c r="L154" i="7"/>
  <c r="K153" i="7"/>
  <c r="L153" i="7"/>
  <c r="K152" i="7"/>
  <c r="L152" i="7"/>
  <c r="K151" i="7"/>
  <c r="L151" i="7"/>
  <c r="K149" i="7"/>
  <c r="L149" i="7"/>
  <c r="K148" i="7"/>
  <c r="L148" i="7"/>
  <c r="K147" i="7"/>
  <c r="L147" i="7"/>
  <c r="K146" i="7"/>
  <c r="L146" i="7"/>
  <c r="K145" i="7"/>
  <c r="L145" i="7"/>
  <c r="K144" i="7"/>
  <c r="L144" i="7"/>
  <c r="K143" i="7"/>
  <c r="L143" i="7"/>
  <c r="K142" i="7"/>
  <c r="L142" i="7"/>
  <c r="K141" i="7"/>
  <c r="L141" i="7"/>
  <c r="K140" i="7"/>
  <c r="L140" i="7"/>
  <c r="K139" i="7"/>
  <c r="L139" i="7"/>
  <c r="K137" i="7"/>
  <c r="L137" i="7"/>
  <c r="K136" i="7"/>
  <c r="L136" i="7"/>
  <c r="K135" i="7"/>
  <c r="L135" i="7"/>
  <c r="K131" i="7"/>
  <c r="L131" i="7"/>
  <c r="K130" i="7"/>
  <c r="L130" i="7"/>
  <c r="K128" i="7"/>
  <c r="L128" i="7"/>
  <c r="K127" i="7"/>
  <c r="L127" i="7"/>
  <c r="K126" i="7"/>
  <c r="L126" i="7"/>
  <c r="K125" i="7"/>
  <c r="L125" i="7"/>
  <c r="K124" i="7"/>
  <c r="L124" i="7"/>
  <c r="K123" i="7"/>
  <c r="L123" i="7"/>
  <c r="K122" i="7"/>
  <c r="L122" i="7"/>
  <c r="K121" i="7"/>
  <c r="L121" i="7"/>
  <c r="K120" i="7"/>
  <c r="L120" i="7"/>
  <c r="K117" i="7"/>
  <c r="L117" i="7"/>
  <c r="K116" i="7"/>
  <c r="L116" i="7"/>
  <c r="K114" i="7"/>
  <c r="L114" i="7"/>
  <c r="K113" i="7"/>
  <c r="L113" i="7"/>
  <c r="K111" i="7"/>
  <c r="L111" i="7"/>
  <c r="K110" i="7"/>
  <c r="L110" i="7"/>
  <c r="K109" i="7"/>
  <c r="L109" i="7"/>
  <c r="K108" i="7"/>
  <c r="L108" i="7"/>
  <c r="K107" i="7"/>
  <c r="L107" i="7"/>
  <c r="K106" i="7"/>
  <c r="L106" i="7"/>
  <c r="K105" i="7"/>
  <c r="L105" i="7"/>
  <c r="K104" i="7"/>
  <c r="L104" i="7"/>
  <c r="K103" i="7"/>
  <c r="L103" i="7"/>
  <c r="K102" i="7"/>
  <c r="L102" i="7"/>
  <c r="K101" i="7"/>
  <c r="L101" i="7"/>
  <c r="K100" i="7"/>
  <c r="L100" i="7"/>
  <c r="K99" i="7"/>
  <c r="L99" i="7"/>
  <c r="K98" i="7"/>
  <c r="L98" i="7"/>
  <c r="K97" i="7"/>
  <c r="L97" i="7"/>
  <c r="K96" i="7"/>
  <c r="L96" i="7"/>
  <c r="K95" i="7"/>
  <c r="L95" i="7"/>
  <c r="K94" i="7"/>
  <c r="L94" i="7"/>
  <c r="K93" i="7"/>
  <c r="L93" i="7"/>
  <c r="K91" i="7"/>
  <c r="L91" i="7"/>
  <c r="K90" i="7"/>
  <c r="L90" i="7"/>
  <c r="K82" i="7"/>
  <c r="L82" i="7"/>
  <c r="K81" i="7"/>
  <c r="L81" i="7"/>
  <c r="K80" i="7"/>
  <c r="L80" i="7"/>
  <c r="K79" i="7"/>
  <c r="L79" i="7"/>
  <c r="K78" i="7"/>
  <c r="L78" i="7"/>
  <c r="K77" i="7"/>
  <c r="L77" i="7"/>
  <c r="K76" i="7"/>
  <c r="L76" i="7"/>
  <c r="K75" i="7"/>
  <c r="L75" i="7"/>
  <c r="K74" i="7"/>
  <c r="L74" i="7"/>
  <c r="K73" i="7"/>
  <c r="L73" i="7"/>
  <c r="K72" i="7"/>
  <c r="L72" i="7"/>
  <c r="K71" i="7"/>
  <c r="L71" i="7"/>
  <c r="K70" i="7"/>
  <c r="L70" i="7"/>
  <c r="K69" i="7"/>
  <c r="L69" i="7"/>
  <c r="K68" i="7"/>
  <c r="L68" i="7"/>
  <c r="K67" i="7"/>
  <c r="L67" i="7"/>
  <c r="K66" i="7"/>
  <c r="L66" i="7"/>
  <c r="K65" i="7"/>
  <c r="L65" i="7"/>
  <c r="K61" i="7"/>
  <c r="L61" i="7"/>
  <c r="K60" i="7"/>
  <c r="L60" i="7"/>
  <c r="K59" i="7"/>
  <c r="L59" i="7"/>
  <c r="K58" i="7"/>
  <c r="L58" i="7"/>
  <c r="K57" i="7"/>
  <c r="L57" i="7"/>
  <c r="K56" i="7"/>
  <c r="L56" i="7"/>
  <c r="K55" i="7"/>
  <c r="L55" i="7"/>
  <c r="K54" i="7"/>
  <c r="L54" i="7"/>
  <c r="K53" i="7"/>
  <c r="L53" i="7"/>
  <c r="K52" i="7"/>
  <c r="L52" i="7"/>
  <c r="K51" i="7"/>
  <c r="L51" i="7"/>
  <c r="K48" i="7"/>
  <c r="L48" i="7"/>
  <c r="K47" i="7"/>
  <c r="L47" i="7"/>
  <c r="K46" i="7"/>
  <c r="L46" i="7"/>
  <c r="K45" i="7"/>
  <c r="L45" i="7"/>
  <c r="K44" i="7"/>
  <c r="L44" i="7"/>
  <c r="L40" i="7"/>
  <c r="K39" i="7"/>
  <c r="L39" i="7"/>
  <c r="K38" i="7"/>
  <c r="L38" i="7"/>
  <c r="K37" i="7"/>
  <c r="L37" i="7"/>
  <c r="K36" i="7"/>
  <c r="L36" i="7"/>
  <c r="K35" i="7"/>
  <c r="L35" i="7"/>
  <c r="K34" i="7"/>
  <c r="L34" i="7"/>
  <c r="K33" i="7"/>
  <c r="L33" i="7"/>
  <c r="K32" i="7"/>
  <c r="L32" i="7"/>
  <c r="K31" i="7"/>
  <c r="L31" i="7"/>
  <c r="K30" i="7"/>
  <c r="L30" i="7"/>
  <c r="K29" i="7"/>
  <c r="L29" i="7"/>
  <c r="K26" i="7"/>
  <c r="L26" i="7"/>
  <c r="K25" i="7"/>
  <c r="L25" i="7"/>
  <c r="K24" i="7"/>
  <c r="L24" i="7"/>
  <c r="K23" i="7"/>
  <c r="L23" i="7"/>
  <c r="K22" i="7"/>
  <c r="L22" i="7"/>
  <c r="K21" i="7"/>
  <c r="L21" i="7"/>
  <c r="K18" i="7"/>
  <c r="L18" i="7"/>
  <c r="K17" i="7"/>
  <c r="L17" i="7"/>
  <c r="L13" i="7"/>
  <c r="L12" i="7"/>
  <c r="K12" i="7"/>
  <c r="B6" i="7"/>
  <c r="B4" i="8"/>
</calcChain>
</file>

<file path=xl/sharedStrings.xml><?xml version="1.0" encoding="utf-8"?>
<sst xmlns="http://schemas.openxmlformats.org/spreadsheetml/2006/main" count="1578" uniqueCount="286">
  <si>
    <t>Random failure</t>
  </si>
  <si>
    <t>Wearout failure</t>
  </si>
  <si>
    <t>Database ecoinvent</t>
  </si>
  <si>
    <t>Project name (brightway)</t>
  </si>
  <si>
    <t>Type of simulation (Analysis\Monte Carlo)</t>
  </si>
  <si>
    <t>Number of iterations (Monte Carlo)</t>
  </si>
  <si>
    <t>LCA result path</t>
  </si>
  <si>
    <t>LCA result filename</t>
  </si>
  <si>
    <t>Ecoinvent path</t>
  </si>
  <si>
    <t>Inventory name</t>
  </si>
  <si>
    <t>Annual usage time (hours/year)</t>
  </si>
  <si>
    <t>Time step (step/year)</t>
  </si>
  <si>
    <t>Service life (year)</t>
  </si>
  <si>
    <t>True</t>
  </si>
  <si>
    <t>Monte Carlo (number of iteration)</t>
  </si>
  <si>
    <t>RU1</t>
  </si>
  <si>
    <t>RU2</t>
  </si>
  <si>
    <t>Plot specific env. impact</t>
  </si>
  <si>
    <t>Activity</t>
  </si>
  <si>
    <t>comment</t>
  </si>
  <si>
    <t>(Unknown)</t>
  </si>
  <si>
    <t>location</t>
  </si>
  <si>
    <t>GLO</t>
  </si>
  <si>
    <t>production amount</t>
  </si>
  <si>
    <t>type</t>
  </si>
  <si>
    <t>process</t>
  </si>
  <si>
    <t>unit</t>
  </si>
  <si>
    <t>Exchanges</t>
  </si>
  <si>
    <t>name</t>
  </si>
  <si>
    <t>amount</t>
  </si>
  <si>
    <t>multiplier</t>
  </si>
  <si>
    <t>database</t>
  </si>
  <si>
    <t>categories</t>
  </si>
  <si>
    <t>uncertainty type</t>
  </si>
  <si>
    <t>loc</t>
  </si>
  <si>
    <t>scale</t>
  </si>
  <si>
    <t>GSD</t>
  </si>
  <si>
    <t>market group for electricity, low voltage</t>
  </si>
  <si>
    <t>kilowatt hour</t>
  </si>
  <si>
    <t>ecoinvent 3.9_cutoff_ecoSpold02</t>
  </si>
  <si>
    <t>technosphere</t>
  </si>
  <si>
    <t>Database</t>
  </si>
  <si>
    <t>market for wafer, fabricated, for integrated circuit</t>
  </si>
  <si>
    <t>square meter</t>
  </si>
  <si>
    <t>market for sodium hydroxide, without water, in 50% solution state</t>
  </si>
  <si>
    <t>kilogram</t>
  </si>
  <si>
    <t>market for sheet rolling, copper</t>
  </si>
  <si>
    <t>market for metal working, average for copper product manufacturing</t>
  </si>
  <si>
    <t>market for wire drawing, copper</t>
  </si>
  <si>
    <t>market for copper, cathode</t>
  </si>
  <si>
    <t>Cyanide</t>
  </si>
  <si>
    <t>biosphere3</t>
  </si>
  <si>
    <t>air</t>
  </si>
  <si>
    <t>biosphere</t>
  </si>
  <si>
    <t>market group for electricity, medium voltage</t>
  </si>
  <si>
    <t>market for gold</t>
  </si>
  <si>
    <t>market for hydrochloric acid, without water, in 30% solution state</t>
  </si>
  <si>
    <t>RER</t>
  </si>
  <si>
    <t>market for nickel, class 1</t>
  </si>
  <si>
    <t>Nickel II</t>
  </si>
  <si>
    <t>water</t>
  </si>
  <si>
    <t>market for hazardous waste, for incineration</t>
  </si>
  <si>
    <t>Europe without Switzerland</t>
  </si>
  <si>
    <t>market for sulfuric acid</t>
  </si>
  <si>
    <t>market for wastewater, average</t>
  </si>
  <si>
    <t>cubic meter</t>
  </si>
  <si>
    <t>market for water, deionised</t>
  </si>
  <si>
    <t>market for acetone, liquid</t>
  </si>
  <si>
    <t>market for acrylic binder, with water, in 54% solution state</t>
  </si>
  <si>
    <t>market for acrylic dispersion, with water, in 58% solution</t>
  </si>
  <si>
    <t>market for aluminium oxide, metallurgical</t>
  </si>
  <si>
    <t>RoW</t>
  </si>
  <si>
    <t>Ammonia</t>
  </si>
  <si>
    <t>Carbon dioxide, fossil</t>
  </si>
  <si>
    <t>Carbon monoxide, fossil</t>
  </si>
  <si>
    <t>market for chemical, organic</t>
  </si>
  <si>
    <t>market for chlorine, gaseous</t>
  </si>
  <si>
    <t>market for glycerine</t>
  </si>
  <si>
    <t>market for isopropanol</t>
  </si>
  <si>
    <t>market for nitrogen, liquid</t>
  </si>
  <si>
    <t>NMVOC, non-methane volatile organic compounds</t>
  </si>
  <si>
    <t>market for potassium carbonate</t>
  </si>
  <si>
    <t>market for potassium hydroxide</t>
  </si>
  <si>
    <t>market for spent solvent mixture</t>
  </si>
  <si>
    <t>market for water, ultrapure</t>
  </si>
  <si>
    <t>market for zinc</t>
  </si>
  <si>
    <t>Zinc II</t>
  </si>
  <si>
    <t>market for steel, low-alloyed</t>
  </si>
  <si>
    <t>market for metal working, average for steel product manufacturing</t>
  </si>
  <si>
    <t>market for hot rolling, steel</t>
  </si>
  <si>
    <t>market for section bar rolling, steel</t>
  </si>
  <si>
    <t>market for polyphenylene sulfide</t>
  </si>
  <si>
    <t>market for antimony</t>
  </si>
  <si>
    <t>market for glass fibre</t>
  </si>
  <si>
    <t>market for injection moulding</t>
  </si>
  <si>
    <t>market for dipropylene glycol monomethyl ether</t>
  </si>
  <si>
    <t>Ethanol</t>
  </si>
  <si>
    <t>market for monoethanolamine</t>
  </si>
  <si>
    <t>market for silicone product</t>
  </si>
  <si>
    <t>market for solder, paste, Sn95.5Ag3.9Cu0.6, for electronics industry</t>
  </si>
  <si>
    <t>market for aluminium, primary, ingot</t>
  </si>
  <si>
    <t>market for brass</t>
  </si>
  <si>
    <t>market for polycarbonate</t>
  </si>
  <si>
    <t>market for polyethylene terephthalate, granulate, amorphous</t>
  </si>
  <si>
    <t>market for polypropylene, granulate</t>
  </si>
  <si>
    <t>market for methylene diphenyl diisocyanate</t>
  </si>
  <si>
    <t>market for polyol</t>
  </si>
  <si>
    <t>market for tin</t>
  </si>
  <si>
    <t>market for capacitor, auxilliaries and energy use</t>
  </si>
  <si>
    <t>skip</t>
  </si>
  <si>
    <t>Energy per hours RU2</t>
  </si>
  <si>
    <t>Energy per hours RU1</t>
  </si>
  <si>
    <t>inverter_test</t>
  </si>
  <si>
    <t>ecoinvent 3.9_cutoff_ecoSpold03</t>
  </si>
  <si>
    <t>ecoinvent 3.9_cutoff_ecoSpold04</t>
  </si>
  <si>
    <t>ecoinvent 3.9_cutoff_ecoSpold05</t>
  </si>
  <si>
    <t>ecoinvent 3.9_cutoff_ecoSpold06</t>
  </si>
  <si>
    <t>ecoinvent 3.9_cutoff_ecoSpold07</t>
  </si>
  <si>
    <t>ecoinvent 3.9_cutoff_ecoSpold08</t>
  </si>
  <si>
    <t>ecoinvent 3.9_cutoff_ecoSpold09</t>
  </si>
  <si>
    <t>ecoinvent 3.9_cutoff_ecoSpold10</t>
  </si>
  <si>
    <t>ecoinvent 3.9_cutoff_ecoSpold11</t>
  </si>
  <si>
    <t>ecoinvent 3.9_cutoff_ecoSpold12</t>
  </si>
  <si>
    <t>climate change no LT</t>
  </si>
  <si>
    <t>global warming potential (GWP100) no LT</t>
  </si>
  <si>
    <t>EF v3.0 no LT</t>
  </si>
  <si>
    <t>ozone depletion no LT</t>
  </si>
  <si>
    <t>ozone depletion potential (ODP) no LT</t>
  </si>
  <si>
    <t>human toxicity: carcinogenic no LT</t>
  </si>
  <si>
    <t>comparative toxic unit for human (CTUh) no LT</t>
  </si>
  <si>
    <t>human toxicity: non-carcinogenic no LT</t>
  </si>
  <si>
    <t>particulate matter formation no LT</t>
  </si>
  <si>
    <t>impact on human health no LT</t>
  </si>
  <si>
    <t>ionising radiation: human health no LT</t>
  </si>
  <si>
    <t>human exposure efficiency relative to u235 no LT</t>
  </si>
  <si>
    <t>photochemical oxidant formation: human health no LT</t>
  </si>
  <si>
    <t>tropospheric ozone concentration increase no LT</t>
  </si>
  <si>
    <t>acidification no LT</t>
  </si>
  <si>
    <t>accumulated exceedance (AE) no LT</t>
  </si>
  <si>
    <t>eutrophication: terrestrial no LT</t>
  </si>
  <si>
    <t>eutrophication: freshwater no LT</t>
  </si>
  <si>
    <t>fraction of nutrients reaching freshwater end compartment (P) no LT</t>
  </si>
  <si>
    <t>eutrophication: marine no LT</t>
  </si>
  <si>
    <t>fraction of nutrients reaching marine end compartment (N) no LT</t>
  </si>
  <si>
    <t>ecotoxicity: freshwater no LT</t>
  </si>
  <si>
    <t>comparative toxic unit for ecosystems (CTUe) no LT</t>
  </si>
  <si>
    <t>water use no LT</t>
  </si>
  <si>
    <t>user deprivation potential (deprivation-weighted water consumption) no LT</t>
  </si>
  <si>
    <t>material resources: metals/minerals no LT</t>
  </si>
  <si>
    <t>abiotic depletion potential (ADP): elements (ultimate reserves) no LT</t>
  </si>
  <si>
    <t>energy resources: non-renewable no LT</t>
  </si>
  <si>
    <t>abiotic depletion potential (ADP): fossil fuels no LT</t>
  </si>
  <si>
    <t>land use no LT</t>
  </si>
  <si>
    <t>soil quality index no LT</t>
  </si>
  <si>
    <t>GWP</t>
  </si>
  <si>
    <t>OD</t>
  </si>
  <si>
    <t>HT</t>
  </si>
  <si>
    <t>HTNC</t>
  </si>
  <si>
    <t>PMF</t>
  </si>
  <si>
    <t>IR</t>
  </si>
  <si>
    <t>POF</t>
  </si>
  <si>
    <t>TAP</t>
  </si>
  <si>
    <t>TE</t>
  </si>
  <si>
    <t>FE</t>
  </si>
  <si>
    <t>ME</t>
  </si>
  <si>
    <t>FET</t>
  </si>
  <si>
    <t>WD</t>
  </si>
  <si>
    <t>MRD</t>
  </si>
  <si>
    <t>FD</t>
  </si>
  <si>
    <t>Acronym</t>
  </si>
  <si>
    <t>LCA Monte Carlo result filename</t>
  </si>
  <si>
    <t>Method name</t>
  </si>
  <si>
    <t>Impact category</t>
  </si>
  <si>
    <t>Specific context</t>
  </si>
  <si>
    <t>C:\Users\baudais\Desktop\MERCE\Programmation\pelca</t>
  </si>
  <si>
    <t>LU</t>
  </si>
  <si>
    <t>Unit</t>
  </si>
  <si>
    <t>CTUh</t>
  </si>
  <si>
    <t>kg CFC-11 eq</t>
  </si>
  <si>
    <t>kg CO2 eq</t>
  </si>
  <si>
    <t>kBq U-235 eq</t>
  </si>
  <si>
    <t>kg NMVOC eq</t>
  </si>
  <si>
    <t>mol H+ eq</t>
  </si>
  <si>
    <t>mol N eq</t>
  </si>
  <si>
    <t>kg P eq</t>
  </si>
  <si>
    <t>disease incidence</t>
  </si>
  <si>
    <t>kg N eq</t>
  </si>
  <si>
    <t>CTUe</t>
  </si>
  <si>
    <t>Dimensionless</t>
  </si>
  <si>
    <t>m3 world eq</t>
  </si>
  <si>
    <t>kg Sb eq</t>
  </si>
  <si>
    <t>MJ</t>
  </si>
  <si>
    <t>production</t>
  </si>
  <si>
    <t>Number of Replac. Unit (RU)</t>
  </si>
  <si>
    <t>Fault RU1</t>
  </si>
  <si>
    <t>Fault RU2</t>
  </si>
  <si>
    <t>Early failure (sigma)</t>
  </si>
  <si>
    <t>Early failure (beta)</t>
  </si>
  <si>
    <t>Random failure (sigma)</t>
  </si>
  <si>
    <t>Random failure (beta)</t>
  </si>
  <si>
    <t>Wear-out failure (sigma)</t>
  </si>
  <si>
    <t>Wear-out failure (beta)</t>
  </si>
  <si>
    <t>Early failure</t>
  </si>
  <si>
    <t>The path where the 'Result PELCA' folder is located (without 'Result PELCA' in the path name). If the folder does not exist, the tool will create a 'Results PELCA' folder and perform the LCA.</t>
  </si>
  <si>
    <t>The Excel file of the LCA. If the file does not exist, the tool will perform the LCA and create the file.</t>
  </si>
  <si>
    <t>The Excel file of the Monte Carlo uncertainty LCA. If the file does not exist, the tool will perform the Monte Carlo uncertainty LCA LCA and create the file.</t>
  </si>
  <si>
    <t>The project name provided in Brightway will be built using the Biosphere database (Brightway) and Ecoinvent. For each new project, the databases will need to be reinstalled. The project can then be viewed and utilized with Activity Browser.</t>
  </si>
  <si>
    <t>The inventory name within the project will also be visible and usable in Activity Browser. The inventory consists of activities listed in the 'Inventory - Manufacturing' and 'Inventory - Use' sheets, with the inventory name specified at the beginning of the 'Inventory - Manufacturing' sheet.</t>
  </si>
  <si>
    <t>The name of the Ecoinvent database being used. If the database is not yet installed in the Brightway project under the name 'Project name (Brightway)', the tool will install it into the project.</t>
  </si>
  <si>
    <t>The path to the 'datasets' of the database if it needs to be installed.</t>
  </si>
  <si>
    <t>Informations</t>
  </si>
  <si>
    <t>The tool allows for environmental quantification through either a traditional LCA (Analysis) or an uncertainty analysis (Monte Carlo). Selecting 'Monte Carlo' also performs a traditional LCA.</t>
  </si>
  <si>
    <t>The number of iterations for the uncertainty analysis, "Monte Carlo" option.</t>
  </si>
  <si>
    <t>The methods selected for LCA.</t>
  </si>
  <si>
    <t>Number of Replacement Units (RU). Ensure that the correct number of RUs is maintained across the 'Inventory - Manufacturing,' 'Inventory - Use,' 'Fault,' and 'Replacement Matrix' sheets.</t>
  </si>
  <si>
    <t>Operating duration in hours per year for the entire system. This information is linked to the 'Inventory - Use' sheet, where each activity represents the energy consumption per hour of the RUs.</t>
  </si>
  <si>
    <t>Time step for the staircase curve; for example, a time step of 1 means that the points on the staircase curve are spaced 1 year apart.</t>
  </si>
  <si>
    <t>Modeling of failure: choose 'True' if this type of failure is considered, or 'False' if it is not considered.</t>
  </si>
  <si>
    <t>All staircase curves for each impact are displayed on a single plot. However, this number is an option to show the staircase curve for a selected impact on a separate plot. The number corresponds to the impact listed in the 'LCIA' sheet, ranked by the same number.</t>
  </si>
  <si>
    <t>The tool allows models the diagnosis associated with the system, specifically detailing the replacement scenarios when a fault occurs. This includes identifying what components are replaced within the system, To achieve this, this sheet constructs the Replacement Matrix (RM). The numbers in the matrix represent the average proportion of each component replaced when a fault occurs in a specific RU, with values ranging from 0 to 1. Row indices represent faults in a specific RU (e.g., Fault RU1), while column indices represent the RUs to be replaced (e.g., RU1).
To clarify, consider an example with 2 RUs, resulting in a 2x2 matrix. In this example, if the value in the first row, first column (Fault RU1 ; RU1) is 1, and the value in the first row, second column (Fault RU1 ; RU2) is 0.6, this means that when a fault occurs in RU1, 100% of RU1 and 60% of RU2 are replaced according to the diagnosis.</t>
  </si>
  <si>
    <t>C:\Users\baudais\Downloads\ecoinvent 3.9_cutoff_ecoSpold02\datasets</t>
  </si>
  <si>
    <t xml:space="preserve">                   GNU LESSER GENERAL PUBLIC LICENSE
                       Version 3, 29 June 2007
 Copyright (C) 2007 Free Software Foundation, Inc. &lt;https://fsf.org/&gt;
 Everyone is permitted to copy and distribute verbatim copies
 of this license document, but changing it is not allowed.
  This version of the GNU Lesser General Public License incorporates
the terms and conditions of version 3 of the GNU General Public
License, supplemented by the additional permissions listed below.
  0. Additional Definitions.
  As used herein, "this License" refers to version 3 of the GNU Lesser
General Public License, and the "GNU GPL" refers to version 3 of the GNU
General Public License.
  "The Library" refers to a covered work governed by this License,
other than an Application or a Combined Work as defined below.
  An "Application" is any work that makes use of an interface provided
by the Library, but which is not otherwise based on the Library.
Defining a subclass of a class defined by the Library is deemed a mode
of using an interface provided by the Library.
  A "Combined Work" is a work produced by combining or linking an
Application with the Library.  The particular version of the Library
with which the Combined Work was made is also called the "Linked
Version".
  The "Minimal Corresponding Source" for a Combined Work means the
Corresponding Source for the Combined Work, excluding any source code
for portions of the Combined Work that, considered in isolation, are
based on the Application, and not on the Linked Version.
  The "Corresponding Application Code" for a Combined Work means the
object code and/or source code for the Application, including any data
and utility programs needed for reproducing the Combined Work from the
Application, but excluding the System Libraries of the Combined Work.
  1. Exception to Section 3 of the GNU GPL.
  You may convey a covered work under sections 3 and 4 of this License
without being bound by section 3 of the GNU GPL.
  2. Conveying Modified Versions.
  If you modify a copy of the Library, and, in your modifications, a
facility refers to a function or data to be supplied by an Application
that uses the facility (other than as an argument passed when the
facility is invoked), then you may convey a copy of the modified
version:
   a) under this License, provided that you make a good faith effort to
   ensure that, in the event an Application does not supply the
   function or data, the facility still operates, and performs
   whatever part of its purpose remains meaningful, or
   b) under the GNU GPL, with none of the additional permissions of
   this License applicable to that copy.
  3. Object Code Incorporating Material from Library Header Files.
  The object code form of an Application may incorporate material from
a header file that is part of the Library.  You may convey such object
code under terms of your choice, provided that, if the incorporated
material is not limited to numerical parameters, data structure
layouts and accessors, or small macros, inline functions and templates
(ten or fewer lines in length), you do both of the following:
   a) Give prominent notice with each copy of the object code that the
   Library is used in it and that the Library and its use are
   covered by this License.
   b) Accompany the object code with a copy of the GNU GPL and this license
   document.
  4. Combined Works.
  You may convey a Combined Work under terms of your choice that,
taken together, effectively do not restrict modification of the
portions of the Library contained in the Combined Work and reverse
engineering for debugging such modifications, if you also do each of
the following:
   a) Give prominent notice with each copy of the Combined Work that
   the Library is used in it and that the Library and its use are
   covered by this License.
   b) Accompany the Combined Work with a copy of the GNU GPL and this license
   document.
   c) For a Combined Work that displays copyright notices during
   execution, include the copyright notice for the Library among
   these notices, as well as a reference directing the user to the
   copies of the GNU GPL and this license document.
   d) Do one of the following:
       0) Convey the Minimal Corresponding Source under the terms of this
       License, and the Corresponding Application Code in a form
       suitable for, and under terms that permit, the user to
       recombine or relink the Application with a modified version of
       the Linked Version to produce a modified Combined Work, in the
       manner specified by section 6 of the GNU GPL for conveying
       Corresponding Source.
       1) Use a suitable shared library mechanism for linking with the
       Library.  A suitable mechanism is one that (a) uses at run time
       a copy of the Library already present on the user's computer
       system, and (b) will operate properly with a modified version
       of the Library that is interface-compatible with the Linked
       Version.
   e) Provide Installation Information, but only if you would otherwise
   be required to provide such information under section 6 of the
   GNU GPL, and only to the extent that such information is
   necessary to install and execute a modified version of the
   Combined Work produced by recombining or relinking the
   Application with a modified version of the Linked Version. (If
   you use option 4d0, the Installation Information must accompany
   the Minimal Corresponding Source and Corresponding Application
   Code. If you use option 4d1, you must provide the Installation
   Information in the manner specified by section 6 of the GNU GPL
   for conveying Corresponding Source.)
  5. Combined Libraries.
  You may place library facilities that are a work based on the
Library side by side in a single library together with other library
facilities that are not Applications and are not covered by this
License, and convey such a combined library under terms of your
choice, if you do both of the following:
   a) Accompany the combined library with a copy of the same work based
   on the Library, uncombined with any other library facilities,
   conveyed under the terms of this License.
   b) Give prominent notice with the combined library that part of it
   is a work based on the Library, and explaining where to find the
   accompanying uncombined form of the same work.
  6. Revised Versions of the GNU Lesser General Public License.
  The Free Software Foundation may publish revised and/or new versions
of the GNU Lesser General Public License from time to time. Such new
versions will be similar in spirit to the present version, but may
differ in detail to address new problems or concerns.
  Each version is given a distinguishing version number. If the
Library as you received it specifies that a certain numbered version
of the GNU Lesser General Public License "or any later version"
applies to it, you have the option of following the terms and
conditions either of that published version or of any later version
published by the Free Software Foundation. If the Library as you
received it does not specify a version number of the GNU Lesser
General Public License, you may choose any version of the GNU Lesser
General Public License ever published by the Free Software Foundation.
  If the Library as you received it specifies that a proxy can decide
whether future versions of the GNU Lesser General Public License shall
apply, that proxy's public statement of acceptance of any version is
permanent authorization for you to choose that version for the
Library.</t>
  </si>
  <si>
    <t>Number of iterations for the staircase curve (due to the probabilistic distribution of faults). Note that the staircase curve is calculated deterministically for each iteration, but Monte Carlo iterations allow to determine the distribution of impacts. If you select the number 1, the staircase curve will be presented in a different way.</t>
  </si>
  <si>
    <t>Example</t>
  </si>
  <si>
    <t>Example.xlsx</t>
  </si>
  <si>
    <t>Example_MC.xlsx</t>
  </si>
  <si>
    <t>reference product</t>
  </si>
  <si>
    <t>wafer, fabricated, for integrated circuit</t>
  </si>
  <si>
    <t>sodium hydroxide, without water, in 50% solution state</t>
  </si>
  <si>
    <t>sheet rolling, copper</t>
  </si>
  <si>
    <t>metal working, average for copper product manufacturing</t>
  </si>
  <si>
    <t>wire drawing, copper</t>
  </si>
  <si>
    <t>copper, cathode</t>
  </si>
  <si>
    <t>electricity, medium voltage</t>
  </si>
  <si>
    <t>gold</t>
  </si>
  <si>
    <t>hydrochloric acid, without water, in 30% solution state</t>
  </si>
  <si>
    <t>nickel, class 1</t>
  </si>
  <si>
    <t>hazardous waste, for incineration</t>
  </si>
  <si>
    <t>sulfuric acid</t>
  </si>
  <si>
    <t>wastewater, average</t>
  </si>
  <si>
    <t>water, deionised</t>
  </si>
  <si>
    <t>acetone, liquid</t>
  </si>
  <si>
    <t>acrylic binder, with water, in 54% solution state</t>
  </si>
  <si>
    <t>acrylic dispersion, with water, in 58% solution state</t>
  </si>
  <si>
    <t>aluminium oxide, metallurgical</t>
  </si>
  <si>
    <t>chemical, organic</t>
  </si>
  <si>
    <t>chlorine, gaseous</t>
  </si>
  <si>
    <t>glycerine</t>
  </si>
  <si>
    <t>isopropanol</t>
  </si>
  <si>
    <t>nitrogen, liquid</t>
  </si>
  <si>
    <t>potassium carbonate</t>
  </si>
  <si>
    <t>spent solvent mixture</t>
  </si>
  <si>
    <t>water, ultrapure</t>
  </si>
  <si>
    <t>zinc</t>
  </si>
  <si>
    <t>steel, low-alloyed</t>
  </si>
  <si>
    <t>metal working, average for steel product manufacturing</t>
  </si>
  <si>
    <t>hot rolling, steel</t>
  </si>
  <si>
    <t>section bar rolling, steel</t>
  </si>
  <si>
    <t>polyphenylene sulfide</t>
  </si>
  <si>
    <t>antimony</t>
  </si>
  <si>
    <t>glass fibre</t>
  </si>
  <si>
    <t>injection moulding</t>
  </si>
  <si>
    <t>dipropylene glycol monomethyl ether</t>
  </si>
  <si>
    <t>monoethanolamine</t>
  </si>
  <si>
    <t>silicone product</t>
  </si>
  <si>
    <t>solder, paste, Sn95.5Ag3.9Cu0.6, for electronics industry</t>
  </si>
  <si>
    <t>power module</t>
  </si>
  <si>
    <t>aluminium, primary, ingot</t>
  </si>
  <si>
    <t>brass</t>
  </si>
  <si>
    <t>polycarbonate</t>
  </si>
  <si>
    <t>polyethylene terephthalate, granulate, amorphous</t>
  </si>
  <si>
    <t>polypropylene, granulate</t>
  </si>
  <si>
    <t>methylene diphenyl diisocyanate</t>
  </si>
  <si>
    <t>polyol</t>
  </si>
  <si>
    <t>tin</t>
  </si>
  <si>
    <t>capacitor, auxilliaries and energy use</t>
  </si>
  <si>
    <t>dc link capacitor</t>
  </si>
  <si>
    <t>energy RU1</t>
  </si>
  <si>
    <t>energy RU2</t>
  </si>
  <si>
    <t>electricity, low voltage</t>
  </si>
  <si>
    <t>potassium hydroxide</t>
  </si>
  <si>
    <t>RU1 Power module</t>
  </si>
  <si>
    <t>RU2 DC link capacitor</t>
  </si>
  <si>
    <t>The tool models the failure of a Replacement Unit (RU) across three life stages: the 'Early' phase (associated with design or manufacturing issues that were not adequately controlled), the 'Random' phase (where failures occur randomly), and the 'Wear-out' phase (resulting from wear and tear). This sheet allows you to specify the parameters necessary to create failure functions (probability distributions) for the RUs. The probability distribution used to model failures is Weibull, characterized by two parameters: β (the shape parameter) and σ (the scale parameter - in years). Failures during the early phase have β &lt; 1, random failures have β = 1, and wear-out failures have β &gt; 1.</t>
  </si>
  <si>
    <t>Duration of use of the staircase curve.</t>
  </si>
  <si>
    <t>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</si>
</sst>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1"/>
      <color theme="1"/>
      <name val="Calibri"/>
      <family val="2"/>
      <scheme val="minor"/>
    </font>
    <font>
      <u/>
      <sz val="11"/>
      <color theme="10"/>
      <name val="Calibri"/>
      <family val="2"/>
      <scheme val="minor"/>
    </font>
    <font>
      <b/>
      <sz val="12"/>
      <color theme="1"/>
      <name val="Calibri"/>
      <family val="2"/>
      <scheme val="minor"/>
    </font>
    <font>
      <i/>
      <sz val="11"/>
      <color theme="1"/>
      <name val="Calibri"/>
      <family val="2"/>
      <scheme val="minor"/>
    </font>
    <font>
      <sz val="11"/>
      <name val="Calibri"/>
      <family val="2"/>
      <scheme val="minor"/>
    </font>
    <font>
      <sz val="11"/>
      <color theme="1"/>
      <name val="Calibri"/>
      <family val="2"/>
      <scheme val="minor"/>
    </font>
    <font>
      <i/>
      <sz val="11"/>
      <color rgb="FF7F7F7F"/>
      <name val="Calibri"/>
      <family val="2"/>
      <scheme val="minor"/>
    </font>
    <font>
      <b/>
      <i/>
      <sz val="11"/>
      <color theme="1" tint="0.499984740745262"/>
      <name val="Calibri"/>
      <family val="2"/>
      <scheme val="minor"/>
    </font>
    <font>
      <sz val="8"/>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rgb="FFFFC000"/>
        <bgColor indexed="64"/>
      </patternFill>
    </fill>
    <fill>
      <patternFill patternType="solid">
        <fgColor rgb="FFC0C0C0"/>
        <bgColor indexed="64"/>
      </patternFill>
    </fill>
    <fill>
      <patternFill patternType="solid">
        <fgColor rgb="FFFF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cellStyleXfs>
  <cellXfs count="48">
    <xf numFmtId="0" fontId="0" fillId="0" borderId="0" xfId="0"/>
    <xf numFmtId="0" fontId="0" fillId="2" borderId="1" xfId="0" applyFill="1" applyBorder="1" applyAlignment="1">
      <alignment horizontal="left"/>
    </xf>
    <xf numFmtId="0" fontId="0" fillId="2" borderId="1" xfId="0" applyFill="1" applyBorder="1"/>
    <xf numFmtId="0" fontId="0" fillId="0" borderId="0" xfId="0" applyBorder="1"/>
    <xf numFmtId="0" fontId="2" fillId="0" borderId="0" xfId="0" applyFont="1"/>
    <xf numFmtId="11" fontId="0" fillId="0" borderId="0" xfId="0" applyNumberFormat="1" applyAlignment="1">
      <alignment horizontal="center"/>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3" fillId="0" borderId="0" xfId="0" applyFont="1"/>
    <xf numFmtId="0" fontId="0" fillId="3" borderId="2" xfId="0" applyFill="1" applyBorder="1"/>
    <xf numFmtId="164" fontId="0" fillId="3" borderId="2" xfId="0" applyNumberFormat="1" applyFill="1" applyBorder="1" applyAlignment="1">
      <alignment horizontal="center"/>
    </xf>
    <xf numFmtId="11" fontId="0" fillId="0" borderId="0" xfId="0" applyNumberFormat="1"/>
    <xf numFmtId="0" fontId="0" fillId="3" borderId="2" xfId="0" applyFill="1" applyBorder="1" applyAlignment="1">
      <alignment horizontal="center"/>
    </xf>
    <xf numFmtId="0" fontId="4" fillId="3" borderId="2" xfId="0" applyFont="1" applyFill="1" applyBorder="1"/>
    <xf numFmtId="164" fontId="4" fillId="3" borderId="2" xfId="0" applyNumberFormat="1" applyFont="1" applyFill="1" applyBorder="1" applyAlignment="1">
      <alignment horizontal="center"/>
    </xf>
    <xf numFmtId="164" fontId="4" fillId="0" borderId="0" xfId="0" applyNumberFormat="1" applyFont="1" applyAlignment="1">
      <alignment horizontal="center"/>
    </xf>
    <xf numFmtId="0" fontId="4" fillId="0" borderId="0" xfId="0" applyFont="1"/>
    <xf numFmtId="164" fontId="0" fillId="0" borderId="0" xfId="0" applyNumberFormat="1" applyAlignment="1">
      <alignment horizontal="center" vertical="center"/>
    </xf>
    <xf numFmtId="164" fontId="0" fillId="3" borderId="3" xfId="0" applyNumberFormat="1" applyFill="1" applyBorder="1" applyAlignment="1">
      <alignment horizontal="center"/>
    </xf>
    <xf numFmtId="0" fontId="0" fillId="3" borderId="3" xfId="0" applyFill="1" applyBorder="1"/>
    <xf numFmtId="0" fontId="0" fillId="4" borderId="1" xfId="0" applyFill="1" applyBorder="1"/>
    <xf numFmtId="0" fontId="0" fillId="4" borderId="1" xfId="0" applyFill="1" applyBorder="1" applyAlignment="1"/>
    <xf numFmtId="0" fontId="0" fillId="3" borderId="0" xfId="0" applyFill="1" applyBorder="1"/>
    <xf numFmtId="0" fontId="0" fillId="5" borderId="1" xfId="0" applyFill="1" applyBorder="1"/>
    <xf numFmtId="0" fontId="0" fillId="5" borderId="1" xfId="0" applyFill="1" applyBorder="1" applyAlignment="1">
      <alignment wrapText="1"/>
    </xf>
    <xf numFmtId="9" fontId="0" fillId="5" borderId="1" xfId="2" applyFont="1" applyFill="1" applyBorder="1"/>
    <xf numFmtId="0" fontId="0" fillId="5" borderId="4" xfId="0" applyFill="1" applyBorder="1" applyAlignment="1">
      <alignment horizontal="left"/>
    </xf>
    <xf numFmtId="0" fontId="0" fillId="0" borderId="1" xfId="0" applyBorder="1"/>
    <xf numFmtId="0" fontId="6" fillId="0" borderId="1" xfId="3" applyBorder="1"/>
    <xf numFmtId="0" fontId="7" fillId="0" borderId="0" xfId="3" applyFont="1" applyFill="1" applyBorder="1" applyAlignment="1">
      <alignment wrapText="1"/>
    </xf>
    <xf numFmtId="0" fontId="7" fillId="0" borderId="5" xfId="3" applyFont="1" applyFill="1" applyBorder="1" applyAlignment="1">
      <alignment wrapText="1"/>
    </xf>
    <xf numFmtId="0" fontId="7" fillId="0" borderId="1" xfId="3" applyFont="1" applyFill="1" applyBorder="1" applyAlignment="1">
      <alignment wrapText="1"/>
    </xf>
    <xf numFmtId="0" fontId="6" fillId="0" borderId="1" xfId="3" applyBorder="1" applyAlignment="1">
      <alignment wrapText="1"/>
    </xf>
    <xf numFmtId="0" fontId="6" fillId="0" borderId="1" xfId="3" applyFill="1" applyBorder="1" applyAlignment="1">
      <alignment wrapText="1"/>
    </xf>
    <xf numFmtId="0" fontId="6" fillId="0" borderId="6" xfId="3" applyBorder="1" applyAlignment="1">
      <alignment wrapText="1"/>
    </xf>
    <xf numFmtId="0" fontId="0" fillId="5" borderId="4" xfId="0" applyFill="1" applyBorder="1" applyAlignment="1">
      <alignment horizontal="right"/>
    </xf>
    <xf numFmtId="0" fontId="0" fillId="5" borderId="4" xfId="0" applyFill="1" applyBorder="1"/>
    <xf numFmtId="0" fontId="6" fillId="0" borderId="0" xfId="3" applyAlignment="1">
      <alignment horizontal="left" wrapText="1"/>
    </xf>
    <xf numFmtId="0" fontId="0" fillId="6" borderId="1" xfId="0" applyFill="1" applyBorder="1"/>
    <xf numFmtId="0" fontId="0" fillId="0" borderId="0" xfId="0" applyAlignment="1">
      <alignment wrapText="1"/>
    </xf>
    <xf numFmtId="0" fontId="9" fillId="0" borderId="0" xfId="0" applyFont="1" applyFill="1"/>
    <xf numFmtId="0" fontId="0" fillId="7" borderId="4" xfId="0" applyFill="1" applyBorder="1" applyAlignment="1">
      <alignment horizontal="left"/>
    </xf>
    <xf numFmtId="0" fontId="1" fillId="7" borderId="4" xfId="1" applyFill="1" applyBorder="1" applyAlignment="1">
      <alignment horizontal="left"/>
    </xf>
    <xf numFmtId="0" fontId="6" fillId="0" borderId="1" xfId="3" applyBorder="1" applyAlignment="1">
      <alignment horizontal="left" wrapText="1"/>
    </xf>
    <xf numFmtId="0" fontId="6" fillId="0" borderId="7" xfId="3" applyBorder="1" applyAlignment="1">
      <alignment horizontal="left" wrapText="1"/>
    </xf>
    <xf numFmtId="0" fontId="6" fillId="0" borderId="8" xfId="3" applyBorder="1" applyAlignment="1">
      <alignment horizontal="left" wrapText="1"/>
    </xf>
    <xf numFmtId="0" fontId="0" fillId="0" borderId="0" xfId="0" applyAlignment="1">
      <alignment horizontal="center" wrapText="1"/>
    </xf>
  </cellXfs>
  <cellStyles count="4">
    <cellStyle name="Lien hypertexte" xfId="1" builtinId="8"/>
    <cellStyle name="Normal" xfId="0" builtinId="0"/>
    <cellStyle name="Pourcentage" xfId="2" builtinId="5"/>
    <cellStyle name="Texte explicatif" xfId="3" builtin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file:///\\User\baudais\Downloads\ecoinvent%203.10_cutoff_ecoSpold02\datase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B262A-E5BD-4720-8571-AB977F365328}">
  <sheetPr codeName="Feuil1"/>
  <dimension ref="A1:O915"/>
  <sheetViews>
    <sheetView topLeftCell="A7" zoomScale="70" zoomScaleNormal="70" workbookViewId="0">
      <selection activeCell="F26" sqref="F26"/>
    </sheetView>
  </sheetViews>
  <sheetFormatPr baseColWidth="10" defaultRowHeight="15.5" x14ac:dyDescent="0.35"/>
  <cols>
    <col min="1" max="1" width="48.1796875" customWidth="1"/>
    <col min="2" max="2" width="12.26953125" bestFit="1" customWidth="1"/>
    <col min="4" max="4" width="11.54296875" bestFit="1" customWidth="1"/>
    <col min="5" max="5" width="18.453125" customWidth="1"/>
    <col min="6" max="6" width="23.26953125" customWidth="1"/>
    <col min="7" max="7" width="16.26953125" style="4" bestFit="1" customWidth="1"/>
    <col min="10" max="13" width="11.54296875" bestFit="1" customWidth="1"/>
  </cols>
  <sheetData>
    <row r="1" spans="1:13" x14ac:dyDescent="0.35">
      <c r="A1" s="4" t="s">
        <v>41</v>
      </c>
      <c r="B1" t="s">
        <v>223</v>
      </c>
    </row>
    <row r="3" spans="1:13" x14ac:dyDescent="0.35">
      <c r="A3" s="4" t="s">
        <v>18</v>
      </c>
      <c r="B3" s="4" t="s">
        <v>281</v>
      </c>
    </row>
    <row r="4" spans="1:13" x14ac:dyDescent="0.35">
      <c r="A4" t="s">
        <v>19</v>
      </c>
      <c r="B4" s="10" t="s">
        <v>20</v>
      </c>
    </row>
    <row r="5" spans="1:13" x14ac:dyDescent="0.35">
      <c r="A5" t="s">
        <v>21</v>
      </c>
      <c r="B5" t="s">
        <v>22</v>
      </c>
    </row>
    <row r="6" spans="1:13" x14ac:dyDescent="0.35">
      <c r="A6" t="s">
        <v>23</v>
      </c>
      <c r="B6">
        <f>1</f>
        <v>1</v>
      </c>
    </row>
    <row r="7" spans="1:13" x14ac:dyDescent="0.35">
      <c r="A7" t="s">
        <v>226</v>
      </c>
      <c r="B7" t="s">
        <v>266</v>
      </c>
    </row>
    <row r="8" spans="1:13" x14ac:dyDescent="0.35">
      <c r="A8" t="s">
        <v>24</v>
      </c>
      <c r="B8" t="s">
        <v>25</v>
      </c>
    </row>
    <row r="9" spans="1:13" x14ac:dyDescent="0.35">
      <c r="A9" t="s">
        <v>26</v>
      </c>
      <c r="B9" t="s">
        <v>26</v>
      </c>
    </row>
    <row r="10" spans="1:13" x14ac:dyDescent="0.35">
      <c r="A10" s="4" t="s">
        <v>27</v>
      </c>
    </row>
    <row r="11" spans="1:13" x14ac:dyDescent="0.35">
      <c r="A11" s="4" t="s">
        <v>28</v>
      </c>
      <c r="B11" s="4" t="s">
        <v>29</v>
      </c>
      <c r="C11" s="4" t="s">
        <v>26</v>
      </c>
      <c r="D11" s="4" t="s">
        <v>30</v>
      </c>
      <c r="E11" s="4" t="s">
        <v>31</v>
      </c>
      <c r="F11" s="41" t="s">
        <v>226</v>
      </c>
      <c r="G11" s="4" t="s">
        <v>32</v>
      </c>
      <c r="H11" s="4" t="s">
        <v>21</v>
      </c>
      <c r="I11" s="4" t="s">
        <v>24</v>
      </c>
      <c r="J11" s="4" t="s">
        <v>33</v>
      </c>
      <c r="K11" s="4" t="s">
        <v>34</v>
      </c>
      <c r="L11" s="4" t="s">
        <v>35</v>
      </c>
      <c r="M11" s="4" t="s">
        <v>36</v>
      </c>
    </row>
    <row r="12" spans="1:13" ht="14.5" x14ac:dyDescent="0.35">
      <c r="A12" s="10" t="s">
        <v>42</v>
      </c>
      <c r="B12">
        <v>9.0000000000000008E-4</v>
      </c>
      <c r="C12" s="10" t="s">
        <v>43</v>
      </c>
      <c r="D12" s="10">
        <v>1E-4</v>
      </c>
      <c r="E12" s="10" t="s">
        <v>39</v>
      </c>
      <c r="F12" t="s">
        <v>227</v>
      </c>
      <c r="G12" t="s">
        <v>20</v>
      </c>
      <c r="H12" s="10" t="s">
        <v>22</v>
      </c>
      <c r="I12" s="10" t="s">
        <v>40</v>
      </c>
      <c r="J12" s="10">
        <v>2</v>
      </c>
      <c r="K12" s="10">
        <f t="shared" ref="K12" si="0">LN(B12)</f>
        <v>-7.0131157946399636</v>
      </c>
      <c r="L12">
        <f>SQRT(LN(M12))</f>
        <v>0.21213203435597125</v>
      </c>
      <c r="M12" s="10">
        <v>1.04602785990872</v>
      </c>
    </row>
    <row r="13" spans="1:13" ht="14.5" x14ac:dyDescent="0.35">
      <c r="A13" s="10" t="s">
        <v>44</v>
      </c>
      <c r="B13">
        <v>2.274157303370787E-4</v>
      </c>
      <c r="C13" s="10" t="s">
        <v>45</v>
      </c>
      <c r="D13" s="12">
        <v>1E-3</v>
      </c>
      <c r="E13" s="10" t="s">
        <v>39</v>
      </c>
      <c r="F13" t="s">
        <v>228</v>
      </c>
      <c r="G13" t="s">
        <v>20</v>
      </c>
      <c r="H13" s="10" t="s">
        <v>22</v>
      </c>
      <c r="I13" s="10" t="s">
        <v>40</v>
      </c>
      <c r="J13" s="10">
        <v>2</v>
      </c>
      <c r="K13" s="10">
        <f>LN(B13)</f>
        <v>-8.3887308042950117</v>
      </c>
      <c r="L13" s="11">
        <f>SQRT(LN(M13))</f>
        <v>0.27626380076363383</v>
      </c>
      <c r="M13" s="11">
        <v>1.0793097188846854</v>
      </c>
    </row>
    <row r="14" spans="1:13" ht="14.5" x14ac:dyDescent="0.35">
      <c r="A14" s="10" t="s">
        <v>46</v>
      </c>
      <c r="B14">
        <v>8.5449999999999998E-2</v>
      </c>
      <c r="C14" s="10" t="s">
        <v>45</v>
      </c>
      <c r="D14">
        <v>1</v>
      </c>
      <c r="E14" s="10" t="s">
        <v>39</v>
      </c>
      <c r="F14" t="s">
        <v>229</v>
      </c>
      <c r="G14" t="s">
        <v>20</v>
      </c>
      <c r="H14" s="10" t="s">
        <v>22</v>
      </c>
      <c r="I14" s="10" t="s">
        <v>40</v>
      </c>
      <c r="J14" s="10">
        <v>0</v>
      </c>
      <c r="K14" s="10" t="s">
        <v>20</v>
      </c>
      <c r="L14" s="10" t="s">
        <v>20</v>
      </c>
      <c r="M14" s="10" t="s">
        <v>20</v>
      </c>
    </row>
    <row r="15" spans="1:13" ht="14.5" x14ac:dyDescent="0.35">
      <c r="A15" s="10" t="s">
        <v>47</v>
      </c>
      <c r="B15">
        <v>0.25634999999999997</v>
      </c>
      <c r="C15" s="10" t="s">
        <v>45</v>
      </c>
      <c r="D15">
        <v>1</v>
      </c>
      <c r="E15" s="10" t="s">
        <v>39</v>
      </c>
      <c r="F15" t="s">
        <v>230</v>
      </c>
      <c r="G15" t="s">
        <v>20</v>
      </c>
      <c r="H15" s="10" t="s">
        <v>22</v>
      </c>
      <c r="I15" s="10" t="s">
        <v>40</v>
      </c>
      <c r="J15" s="10">
        <v>0</v>
      </c>
      <c r="K15" s="10" t="s">
        <v>20</v>
      </c>
      <c r="L15" s="10" t="s">
        <v>20</v>
      </c>
      <c r="M15" s="10" t="s">
        <v>20</v>
      </c>
    </row>
    <row r="16" spans="1:13" ht="14.5" x14ac:dyDescent="0.35">
      <c r="A16" s="10" t="s">
        <v>48</v>
      </c>
      <c r="B16">
        <v>0.25634999999999997</v>
      </c>
      <c r="C16" s="10" t="s">
        <v>45</v>
      </c>
      <c r="D16">
        <v>1</v>
      </c>
      <c r="E16" s="10" t="s">
        <v>39</v>
      </c>
      <c r="F16" t="s">
        <v>231</v>
      </c>
      <c r="G16" t="s">
        <v>20</v>
      </c>
      <c r="H16" s="10" t="s">
        <v>22</v>
      </c>
      <c r="I16" s="10" t="s">
        <v>40</v>
      </c>
      <c r="J16" s="10">
        <v>0</v>
      </c>
      <c r="K16" s="10" t="s">
        <v>20</v>
      </c>
      <c r="L16" s="10" t="s">
        <v>20</v>
      </c>
      <c r="M16" s="10" t="s">
        <v>20</v>
      </c>
    </row>
    <row r="17" spans="1:15" ht="14.5" x14ac:dyDescent="0.35">
      <c r="A17" s="10" t="s">
        <v>49</v>
      </c>
      <c r="B17">
        <v>8.5449999999999998E-2</v>
      </c>
      <c r="C17" s="10" t="s">
        <v>45</v>
      </c>
      <c r="D17">
        <v>1</v>
      </c>
      <c r="E17" s="10" t="s">
        <v>39</v>
      </c>
      <c r="F17" t="s">
        <v>232</v>
      </c>
      <c r="G17" t="s">
        <v>20</v>
      </c>
      <c r="H17" s="10" t="s">
        <v>22</v>
      </c>
      <c r="I17" s="10" t="s">
        <v>40</v>
      </c>
      <c r="J17" s="10">
        <v>2</v>
      </c>
      <c r="K17" s="10">
        <f>LN(B17)</f>
        <v>-2.459823869420537</v>
      </c>
      <c r="L17" s="11">
        <f>SQRT(LN(M17))</f>
        <v>0.24868973518073664</v>
      </c>
      <c r="M17" s="13">
        <v>1.0637991288100537</v>
      </c>
    </row>
    <row r="18" spans="1:15" ht="14.5" x14ac:dyDescent="0.35">
      <c r="A18" s="10" t="s">
        <v>49</v>
      </c>
      <c r="B18">
        <v>0.25634999999999997</v>
      </c>
      <c r="C18" s="10" t="s">
        <v>45</v>
      </c>
      <c r="D18">
        <v>1</v>
      </c>
      <c r="E18" s="10" t="s">
        <v>39</v>
      </c>
      <c r="F18" t="s">
        <v>232</v>
      </c>
      <c r="G18" t="s">
        <v>20</v>
      </c>
      <c r="H18" s="10" t="s">
        <v>22</v>
      </c>
      <c r="I18" s="10" t="s">
        <v>40</v>
      </c>
      <c r="J18" s="10">
        <v>2</v>
      </c>
      <c r="K18" s="10">
        <f t="shared" ref="K18:K39" si="1">LN(B18)</f>
        <v>-1.3612115807524277</v>
      </c>
      <c r="L18" s="11">
        <f>SQRT(LN(M18))</f>
        <v>0.24868973518073664</v>
      </c>
      <c r="M18" s="13">
        <v>1.0637991288100537</v>
      </c>
    </row>
    <row r="19" spans="1:15" ht="14.5" x14ac:dyDescent="0.35">
      <c r="A19" s="10" t="s">
        <v>50</v>
      </c>
      <c r="B19">
        <v>1.2207999999999998E-8</v>
      </c>
      <c r="C19" s="10" t="s">
        <v>45</v>
      </c>
      <c r="D19" s="12">
        <v>9.9999999999999995E-7</v>
      </c>
      <c r="E19" t="s">
        <v>51</v>
      </c>
      <c r="F19" t="s">
        <v>20</v>
      </c>
      <c r="G19" t="s">
        <v>52</v>
      </c>
      <c r="H19" t="s">
        <v>20</v>
      </c>
      <c r="I19" t="s">
        <v>53</v>
      </c>
      <c r="J19" s="10">
        <v>0</v>
      </c>
      <c r="K19" s="10" t="s">
        <v>20</v>
      </c>
      <c r="L19" s="10" t="s">
        <v>20</v>
      </c>
      <c r="M19" s="10" t="s">
        <v>20</v>
      </c>
    </row>
    <row r="20" spans="1:15" ht="14.5" x14ac:dyDescent="0.35">
      <c r="A20" s="10" t="s">
        <v>50</v>
      </c>
      <c r="B20">
        <v>5.0031460674157315E-7</v>
      </c>
      <c r="C20" s="10" t="s">
        <v>45</v>
      </c>
      <c r="D20" s="12">
        <v>9.9999999999999995E-7</v>
      </c>
      <c r="E20" t="s">
        <v>51</v>
      </c>
      <c r="F20" t="s">
        <v>20</v>
      </c>
      <c r="G20" t="s">
        <v>52</v>
      </c>
      <c r="H20" t="s">
        <v>20</v>
      </c>
      <c r="I20" t="s">
        <v>53</v>
      </c>
      <c r="J20" s="10">
        <v>0</v>
      </c>
      <c r="K20" s="10" t="s">
        <v>20</v>
      </c>
      <c r="L20" s="10" t="s">
        <v>20</v>
      </c>
      <c r="M20" s="10" t="s">
        <v>20</v>
      </c>
    </row>
    <row r="21" spans="1:15" ht="14.5" x14ac:dyDescent="0.35">
      <c r="A21" s="10" t="s">
        <v>54</v>
      </c>
      <c r="B21">
        <v>9.5514606741573058E-3</v>
      </c>
      <c r="C21" s="10" t="s">
        <v>38</v>
      </c>
      <c r="D21">
        <v>1</v>
      </c>
      <c r="E21" s="10" t="s">
        <v>39</v>
      </c>
      <c r="F21" t="s">
        <v>233</v>
      </c>
      <c r="G21" t="s">
        <v>20</v>
      </c>
      <c r="H21" s="10" t="s">
        <v>22</v>
      </c>
      <c r="I21" s="10" t="s">
        <v>40</v>
      </c>
      <c r="J21" s="10">
        <v>2</v>
      </c>
      <c r="K21" s="10">
        <f t="shared" si="1"/>
        <v>-4.6510611860116438</v>
      </c>
      <c r="L21" s="11">
        <f t="shared" ref="L21:L38" si="2">SQRT(LN(M21))</f>
        <v>0.27626380076363383</v>
      </c>
      <c r="M21" s="11">
        <v>1.0793097188846854</v>
      </c>
    </row>
    <row r="22" spans="1:15" ht="14.5" x14ac:dyDescent="0.35">
      <c r="A22" s="10" t="s">
        <v>54</v>
      </c>
      <c r="B22">
        <v>1.3248000000000001E-2</v>
      </c>
      <c r="C22" s="10" t="s">
        <v>38</v>
      </c>
      <c r="D22">
        <v>1</v>
      </c>
      <c r="E22" s="10" t="s">
        <v>39</v>
      </c>
      <c r="F22" t="s">
        <v>233</v>
      </c>
      <c r="G22" t="s">
        <v>20</v>
      </c>
      <c r="H22" s="10" t="s">
        <v>22</v>
      </c>
      <c r="I22" s="10" t="s">
        <v>40</v>
      </c>
      <c r="J22" s="10">
        <v>2</v>
      </c>
      <c r="K22" s="10">
        <f t="shared" si="1"/>
        <v>-4.3239086813392333</v>
      </c>
      <c r="L22" s="11">
        <f t="shared" si="2"/>
        <v>0.27626380076363383</v>
      </c>
      <c r="M22" s="11">
        <v>1.0793097188846854</v>
      </c>
    </row>
    <row r="23" spans="1:15" ht="14.5" x14ac:dyDescent="0.35">
      <c r="A23" s="10" t="s">
        <v>54</v>
      </c>
      <c r="B23">
        <v>1.5259999999999997E-4</v>
      </c>
      <c r="C23" s="10" t="s">
        <v>38</v>
      </c>
      <c r="D23" s="12">
        <v>1E-3</v>
      </c>
      <c r="E23" s="10" t="s">
        <v>39</v>
      </c>
      <c r="F23" t="s">
        <v>233</v>
      </c>
      <c r="G23" t="s">
        <v>20</v>
      </c>
      <c r="H23" s="10" t="s">
        <v>22</v>
      </c>
      <c r="I23" s="10" t="s">
        <v>40</v>
      </c>
      <c r="J23" s="10">
        <v>2</v>
      </c>
      <c r="K23" s="10">
        <f t="shared" si="1"/>
        <v>-8.7876904391139181</v>
      </c>
      <c r="L23" s="11">
        <f t="shared" si="2"/>
        <v>0.33911649915626341</v>
      </c>
      <c r="M23" s="11">
        <v>1.1218734375719384</v>
      </c>
    </row>
    <row r="24" spans="1:15" ht="14.5" x14ac:dyDescent="0.35">
      <c r="A24" s="10" t="s">
        <v>55</v>
      </c>
      <c r="B24">
        <v>2.2017999999999997E-4</v>
      </c>
      <c r="C24" s="10" t="s">
        <v>45</v>
      </c>
      <c r="D24" s="12">
        <v>1E-3</v>
      </c>
      <c r="E24" s="10" t="s">
        <v>39</v>
      </c>
      <c r="F24" t="s">
        <v>234</v>
      </c>
      <c r="G24" t="s">
        <v>20</v>
      </c>
      <c r="H24" s="10" t="s">
        <v>22</v>
      </c>
      <c r="I24" s="10" t="s">
        <v>40</v>
      </c>
      <c r="J24" s="10">
        <v>2</v>
      </c>
      <c r="K24" s="10">
        <f t="shared" si="1"/>
        <v>-8.4210651643220178</v>
      </c>
      <c r="L24" s="11">
        <f t="shared" si="2"/>
        <v>0.33911649915626341</v>
      </c>
      <c r="M24" s="11">
        <v>1.1218734375719384</v>
      </c>
    </row>
    <row r="25" spans="1:15" ht="14.5" x14ac:dyDescent="0.35">
      <c r="A25" s="10" t="s">
        <v>56</v>
      </c>
      <c r="B25">
        <v>5.0031460674157318E-4</v>
      </c>
      <c r="C25" s="10" t="s">
        <v>45</v>
      </c>
      <c r="D25" s="12">
        <v>1E-3</v>
      </c>
      <c r="E25" s="10" t="s">
        <v>39</v>
      </c>
      <c r="F25" t="s">
        <v>235</v>
      </c>
      <c r="G25" t="s">
        <v>20</v>
      </c>
      <c r="H25" s="10" t="s">
        <v>57</v>
      </c>
      <c r="I25" s="10" t="s">
        <v>40</v>
      </c>
      <c r="J25" s="10">
        <v>2</v>
      </c>
      <c r="K25" s="10">
        <f t="shared" si="1"/>
        <v>-7.6002734439307416</v>
      </c>
      <c r="L25" s="11">
        <f t="shared" si="2"/>
        <v>0.33911649915626341</v>
      </c>
      <c r="M25" s="11">
        <v>1.1218734375719384</v>
      </c>
    </row>
    <row r="26" spans="1:15" ht="14.5" x14ac:dyDescent="0.35">
      <c r="A26" s="10" t="s">
        <v>58</v>
      </c>
      <c r="B26">
        <v>2.9062800000000002E-3</v>
      </c>
      <c r="C26" s="10" t="s">
        <v>45</v>
      </c>
      <c r="D26" s="12">
        <v>1E-3</v>
      </c>
      <c r="E26" s="10" t="s">
        <v>39</v>
      </c>
      <c r="F26" t="s">
        <v>236</v>
      </c>
      <c r="G26" t="s">
        <v>20</v>
      </c>
      <c r="H26" s="10" t="s">
        <v>22</v>
      </c>
      <c r="I26" s="10" t="s">
        <v>40</v>
      </c>
      <c r="J26" s="10">
        <v>2</v>
      </c>
      <c r="K26" s="10">
        <f t="shared" si="1"/>
        <v>-5.8408813661012395</v>
      </c>
      <c r="L26" s="11">
        <f t="shared" si="2"/>
        <v>0.27626380076363383</v>
      </c>
      <c r="M26" s="11">
        <v>1.0793097188846854</v>
      </c>
    </row>
    <row r="27" spans="1:15" ht="14.5" x14ac:dyDescent="0.35">
      <c r="A27" s="10" t="s">
        <v>59</v>
      </c>
      <c r="B27">
        <v>1.1592000000000001E-7</v>
      </c>
      <c r="C27" s="10" t="s">
        <v>45</v>
      </c>
      <c r="D27" s="12">
        <v>9.9999999999999995E-7</v>
      </c>
      <c r="E27" t="s">
        <v>51</v>
      </c>
      <c r="F27" s="10" t="s">
        <v>20</v>
      </c>
      <c r="G27" t="s">
        <v>52</v>
      </c>
      <c r="H27" t="s">
        <v>20</v>
      </c>
      <c r="I27" t="s">
        <v>53</v>
      </c>
      <c r="J27" s="10">
        <v>0</v>
      </c>
      <c r="K27" s="10" t="s">
        <v>20</v>
      </c>
      <c r="L27" s="10" t="s">
        <v>20</v>
      </c>
      <c r="M27" s="10" t="s">
        <v>20</v>
      </c>
      <c r="O27" s="10"/>
    </row>
    <row r="28" spans="1:15" ht="14.5" x14ac:dyDescent="0.35">
      <c r="A28" s="10" t="s">
        <v>59</v>
      </c>
      <c r="B28">
        <v>9.0966292134831478E-9</v>
      </c>
      <c r="C28" s="10" t="s">
        <v>45</v>
      </c>
      <c r="D28" s="12">
        <v>9.9999999999999995E-7</v>
      </c>
      <c r="E28" t="s">
        <v>51</v>
      </c>
      <c r="F28" s="10" t="s">
        <v>20</v>
      </c>
      <c r="G28" t="s">
        <v>60</v>
      </c>
      <c r="H28" t="s">
        <v>20</v>
      </c>
      <c r="I28" t="s">
        <v>53</v>
      </c>
      <c r="J28" s="10">
        <v>0</v>
      </c>
      <c r="K28" s="10" t="s">
        <v>20</v>
      </c>
      <c r="L28" s="10" t="s">
        <v>20</v>
      </c>
      <c r="M28" s="10" t="s">
        <v>20</v>
      </c>
      <c r="O28" s="10"/>
    </row>
    <row r="29" spans="1:15" ht="14.5" x14ac:dyDescent="0.35">
      <c r="A29" s="14" t="s">
        <v>61</v>
      </c>
      <c r="B29">
        <v>1.4628000000000002E-4</v>
      </c>
      <c r="C29" s="10" t="s">
        <v>45</v>
      </c>
      <c r="D29" s="12">
        <v>1E-3</v>
      </c>
      <c r="E29" s="10" t="s">
        <v>39</v>
      </c>
      <c r="F29" t="s">
        <v>237</v>
      </c>
      <c r="G29" t="s">
        <v>20</v>
      </c>
      <c r="H29" s="10" t="s">
        <v>62</v>
      </c>
      <c r="I29" s="10" t="s">
        <v>40</v>
      </c>
      <c r="J29" s="10">
        <v>2</v>
      </c>
      <c r="K29" s="10">
        <f t="shared" si="1"/>
        <v>-8.8299879646830934</v>
      </c>
      <c r="L29" s="11">
        <f t="shared" si="2"/>
        <v>0.27626380076363383</v>
      </c>
      <c r="M29" s="15">
        <v>1.0793097188846854</v>
      </c>
    </row>
    <row r="30" spans="1:15" ht="14.5" x14ac:dyDescent="0.35">
      <c r="A30" s="14" t="s">
        <v>61</v>
      </c>
      <c r="B30">
        <v>2.1799999999999999E-6</v>
      </c>
      <c r="C30" s="10" t="s">
        <v>45</v>
      </c>
      <c r="D30" s="12">
        <v>1E-3</v>
      </c>
      <c r="E30" s="10" t="s">
        <v>39</v>
      </c>
      <c r="F30" t="s">
        <v>237</v>
      </c>
      <c r="G30" t="s">
        <v>20</v>
      </c>
      <c r="H30" s="10" t="s">
        <v>62</v>
      </c>
      <c r="I30" s="10" t="s">
        <v>40</v>
      </c>
      <c r="J30" s="10">
        <v>2</v>
      </c>
      <c r="K30" s="10">
        <f t="shared" si="1"/>
        <v>-13.036185681163277</v>
      </c>
      <c r="L30" s="11">
        <f t="shared" si="2"/>
        <v>0.33911649915626341</v>
      </c>
      <c r="M30" s="15">
        <v>1.1218734375719384</v>
      </c>
    </row>
    <row r="31" spans="1:15" ht="14.5" x14ac:dyDescent="0.35">
      <c r="A31" s="10" t="s">
        <v>63</v>
      </c>
      <c r="B31">
        <v>4.0934831460674173E-4</v>
      </c>
      <c r="C31" s="10" t="s">
        <v>45</v>
      </c>
      <c r="D31" s="12">
        <v>1E-3</v>
      </c>
      <c r="E31" s="10" t="s">
        <v>39</v>
      </c>
      <c r="F31" t="s">
        <v>238</v>
      </c>
      <c r="G31" t="s">
        <v>20</v>
      </c>
      <c r="H31" s="10" t="s">
        <v>57</v>
      </c>
      <c r="I31" s="10" t="s">
        <v>40</v>
      </c>
      <c r="J31" s="10">
        <v>2</v>
      </c>
      <c r="K31" s="10">
        <f t="shared" si="1"/>
        <v>-7.8009441393928931</v>
      </c>
      <c r="L31" s="11">
        <f t="shared" si="2"/>
        <v>0.27626380076363383</v>
      </c>
      <c r="M31" s="11">
        <v>1.0793097188846854</v>
      </c>
    </row>
    <row r="32" spans="1:15" ht="14.5" x14ac:dyDescent="0.35">
      <c r="A32" s="14" t="s">
        <v>64</v>
      </c>
      <c r="B32">
        <v>3.6386516853932594E-4</v>
      </c>
      <c r="C32" s="14" t="s">
        <v>65</v>
      </c>
      <c r="D32" s="12">
        <v>1E-3</v>
      </c>
      <c r="E32" s="10" t="s">
        <v>39</v>
      </c>
      <c r="F32" t="s">
        <v>239</v>
      </c>
      <c r="G32" t="s">
        <v>20</v>
      </c>
      <c r="H32" s="10" t="s">
        <v>62</v>
      </c>
      <c r="I32" s="10" t="s">
        <v>40</v>
      </c>
      <c r="J32" s="10">
        <v>2</v>
      </c>
      <c r="K32" s="10">
        <f t="shared" si="1"/>
        <v>-7.918727175049276</v>
      </c>
      <c r="L32" s="11">
        <f t="shared" si="2"/>
        <v>0.27626380076363383</v>
      </c>
      <c r="M32" s="15">
        <v>1.0793097188846854</v>
      </c>
    </row>
    <row r="33" spans="1:13" ht="14.5" x14ac:dyDescent="0.35">
      <c r="A33" s="14" t="s">
        <v>64</v>
      </c>
      <c r="B33">
        <v>1.8193258426966297E-4</v>
      </c>
      <c r="C33" s="14" t="s">
        <v>65</v>
      </c>
      <c r="D33" s="12">
        <v>1E-3</v>
      </c>
      <c r="E33" s="10" t="s">
        <v>39</v>
      </c>
      <c r="F33" t="s">
        <v>239</v>
      </c>
      <c r="G33" t="s">
        <v>20</v>
      </c>
      <c r="H33" s="10" t="s">
        <v>62</v>
      </c>
      <c r="I33" s="10" t="s">
        <v>40</v>
      </c>
      <c r="J33" s="10">
        <v>2</v>
      </c>
      <c r="K33" s="10">
        <f t="shared" si="1"/>
        <v>-8.6118743556092223</v>
      </c>
      <c r="L33" s="11">
        <f t="shared" si="2"/>
        <v>0.33911649915626341</v>
      </c>
      <c r="M33" s="15">
        <v>1.1218734375719384</v>
      </c>
    </row>
    <row r="34" spans="1:13" ht="14.5" x14ac:dyDescent="0.35">
      <c r="A34" s="14" t="s">
        <v>64</v>
      </c>
      <c r="B34">
        <v>1.8193258426966297E-4</v>
      </c>
      <c r="C34" s="14" t="s">
        <v>65</v>
      </c>
      <c r="D34" s="12">
        <v>1E-3</v>
      </c>
      <c r="E34" s="10" t="s">
        <v>39</v>
      </c>
      <c r="F34" t="s">
        <v>239</v>
      </c>
      <c r="G34" t="s">
        <v>20</v>
      </c>
      <c r="H34" s="10" t="s">
        <v>62</v>
      </c>
      <c r="I34" s="10" t="s">
        <v>40</v>
      </c>
      <c r="J34" s="10">
        <v>2</v>
      </c>
      <c r="K34" s="10">
        <f t="shared" si="1"/>
        <v>-8.6118743556092223</v>
      </c>
      <c r="L34" s="11">
        <f t="shared" si="2"/>
        <v>0.33911649915626341</v>
      </c>
      <c r="M34" s="15">
        <v>1.1218734375719384</v>
      </c>
    </row>
    <row r="35" spans="1:13" ht="14.5" x14ac:dyDescent="0.35">
      <c r="A35" s="14" t="s">
        <v>64</v>
      </c>
      <c r="B35">
        <v>1.8193258426966297E-4</v>
      </c>
      <c r="C35" s="14" t="s">
        <v>65</v>
      </c>
      <c r="D35" s="12">
        <v>1E-3</v>
      </c>
      <c r="E35" s="10" t="s">
        <v>39</v>
      </c>
      <c r="F35" t="s">
        <v>239</v>
      </c>
      <c r="G35" t="s">
        <v>20</v>
      </c>
      <c r="H35" s="10" t="s">
        <v>62</v>
      </c>
      <c r="I35" s="10" t="s">
        <v>40</v>
      </c>
      <c r="J35" s="10">
        <v>2</v>
      </c>
      <c r="K35" s="10">
        <f t="shared" si="1"/>
        <v>-8.6118743556092223</v>
      </c>
      <c r="L35" s="11">
        <f t="shared" si="2"/>
        <v>0.27626380076363383</v>
      </c>
      <c r="M35" s="15">
        <v>1.0793097188846854</v>
      </c>
    </row>
    <row r="36" spans="1:13" ht="14.5" x14ac:dyDescent="0.35">
      <c r="A36" s="10" t="s">
        <v>66</v>
      </c>
      <c r="B36">
        <v>0.36386516853932593</v>
      </c>
      <c r="C36" s="10" t="s">
        <v>45</v>
      </c>
      <c r="D36">
        <v>1</v>
      </c>
      <c r="E36" s="10" t="s">
        <v>39</v>
      </c>
      <c r="F36" t="s">
        <v>240</v>
      </c>
      <c r="G36" t="s">
        <v>20</v>
      </c>
      <c r="H36" s="10" t="s">
        <v>62</v>
      </c>
      <c r="I36" s="10" t="s">
        <v>40</v>
      </c>
      <c r="J36" s="10">
        <v>2</v>
      </c>
      <c r="K36" s="10">
        <f t="shared" si="1"/>
        <v>-1.0109718960671392</v>
      </c>
      <c r="L36" s="11">
        <f t="shared" si="2"/>
        <v>0.27626380076363383</v>
      </c>
      <c r="M36" s="11">
        <v>1.0793097188846854</v>
      </c>
    </row>
    <row r="37" spans="1:13" ht="14.5" x14ac:dyDescent="0.35">
      <c r="A37" s="10" t="s">
        <v>66</v>
      </c>
      <c r="B37">
        <v>0.18193258426966297</v>
      </c>
      <c r="C37" s="10" t="s">
        <v>45</v>
      </c>
      <c r="D37">
        <v>1</v>
      </c>
      <c r="E37" s="10" t="s">
        <v>39</v>
      </c>
      <c r="F37" t="s">
        <v>240</v>
      </c>
      <c r="G37" t="s">
        <v>20</v>
      </c>
      <c r="H37" s="10" t="s">
        <v>62</v>
      </c>
      <c r="I37" s="10" t="s">
        <v>40</v>
      </c>
      <c r="J37" s="10">
        <v>2</v>
      </c>
      <c r="K37" s="10">
        <f t="shared" si="1"/>
        <v>-1.7041190766270846</v>
      </c>
      <c r="L37" s="11">
        <f t="shared" si="2"/>
        <v>0.27626380076363383</v>
      </c>
      <c r="M37" s="11">
        <v>1.0793097188846854</v>
      </c>
    </row>
    <row r="38" spans="1:13" ht="14.5" x14ac:dyDescent="0.35">
      <c r="A38" s="10" t="s">
        <v>66</v>
      </c>
      <c r="B38">
        <v>0.18193258426966297</v>
      </c>
      <c r="C38" s="10" t="s">
        <v>45</v>
      </c>
      <c r="D38">
        <v>1</v>
      </c>
      <c r="E38" s="10" t="s">
        <v>39</v>
      </c>
      <c r="F38" t="s">
        <v>240</v>
      </c>
      <c r="G38" t="s">
        <v>20</v>
      </c>
      <c r="H38" s="10" t="s">
        <v>62</v>
      </c>
      <c r="I38" s="10" t="s">
        <v>40</v>
      </c>
      <c r="J38" s="10">
        <v>2</v>
      </c>
      <c r="K38" s="10">
        <f t="shared" si="1"/>
        <v>-1.7041190766270846</v>
      </c>
      <c r="L38" s="11">
        <f t="shared" si="2"/>
        <v>0.33911649915626341</v>
      </c>
      <c r="M38" s="11">
        <v>1.1218734375719384</v>
      </c>
    </row>
    <row r="39" spans="1:13" ht="14.5" x14ac:dyDescent="0.35">
      <c r="A39" s="10" t="s">
        <v>66</v>
      </c>
      <c r="B39">
        <v>0.18193258426966297</v>
      </c>
      <c r="C39" s="10" t="s">
        <v>45</v>
      </c>
      <c r="D39">
        <v>1</v>
      </c>
      <c r="E39" s="10" t="s">
        <v>39</v>
      </c>
      <c r="F39" t="s">
        <v>240</v>
      </c>
      <c r="G39" t="s">
        <v>20</v>
      </c>
      <c r="H39" s="10" t="s">
        <v>62</v>
      </c>
      <c r="I39" s="10" t="s">
        <v>40</v>
      </c>
      <c r="J39" s="10">
        <v>2</v>
      </c>
      <c r="K39" s="10">
        <f t="shared" si="1"/>
        <v>-1.7041190766270846</v>
      </c>
      <c r="L39" s="11">
        <f>SQRT(LN(M39))</f>
        <v>0.33911649915626341</v>
      </c>
      <c r="M39" s="11">
        <v>1.1218734375719384</v>
      </c>
    </row>
    <row r="40" spans="1:13" ht="14.5" x14ac:dyDescent="0.35">
      <c r="A40" s="10" t="s">
        <v>44</v>
      </c>
      <c r="B40">
        <v>2.274157303370787E-4</v>
      </c>
      <c r="C40" s="10" t="s">
        <v>45</v>
      </c>
      <c r="D40" s="12">
        <v>1E-3</v>
      </c>
      <c r="E40" s="10" t="s">
        <v>39</v>
      </c>
      <c r="F40" t="s">
        <v>228</v>
      </c>
      <c r="G40" t="s">
        <v>20</v>
      </c>
      <c r="H40" s="10" t="s">
        <v>22</v>
      </c>
      <c r="I40" s="10" t="s">
        <v>40</v>
      </c>
      <c r="J40" s="10">
        <v>2</v>
      </c>
      <c r="K40" s="10">
        <f>LN(B40)</f>
        <v>-8.3887308042950117</v>
      </c>
      <c r="L40" s="11">
        <f>SQRT(LN(M40))</f>
        <v>0.27626380076363383</v>
      </c>
      <c r="M40" s="11">
        <v>1.0793097188846854</v>
      </c>
    </row>
    <row r="41" spans="1:13" ht="14.5" x14ac:dyDescent="0.35">
      <c r="A41" s="10" t="s">
        <v>46</v>
      </c>
      <c r="B41">
        <v>8.5449999999999998E-2</v>
      </c>
      <c r="C41" s="10" t="s">
        <v>45</v>
      </c>
      <c r="D41">
        <v>1</v>
      </c>
      <c r="E41" s="10" t="s">
        <v>39</v>
      </c>
      <c r="F41" t="s">
        <v>229</v>
      </c>
      <c r="G41" t="s">
        <v>20</v>
      </c>
      <c r="H41" s="10" t="s">
        <v>22</v>
      </c>
      <c r="I41" s="10" t="s">
        <v>40</v>
      </c>
      <c r="J41" s="10">
        <v>0</v>
      </c>
      <c r="K41" s="10" t="s">
        <v>20</v>
      </c>
      <c r="L41" s="10" t="s">
        <v>20</v>
      </c>
      <c r="M41" s="10" t="s">
        <v>20</v>
      </c>
    </row>
    <row r="42" spans="1:13" ht="14.5" x14ac:dyDescent="0.35">
      <c r="A42" s="10" t="s">
        <v>47</v>
      </c>
      <c r="B42">
        <v>0.25634999999999997</v>
      </c>
      <c r="C42" s="10" t="s">
        <v>45</v>
      </c>
      <c r="D42">
        <v>1</v>
      </c>
      <c r="E42" s="10" t="s">
        <v>39</v>
      </c>
      <c r="F42" t="s">
        <v>230</v>
      </c>
      <c r="G42" t="s">
        <v>20</v>
      </c>
      <c r="H42" s="10" t="s">
        <v>22</v>
      </c>
      <c r="I42" s="10" t="s">
        <v>40</v>
      </c>
      <c r="J42" s="10">
        <v>0</v>
      </c>
      <c r="K42" s="10" t="s">
        <v>20</v>
      </c>
      <c r="L42" s="10" t="s">
        <v>20</v>
      </c>
      <c r="M42" s="10" t="s">
        <v>20</v>
      </c>
    </row>
    <row r="43" spans="1:13" ht="14.5" x14ac:dyDescent="0.35">
      <c r="A43" s="10" t="s">
        <v>48</v>
      </c>
      <c r="B43">
        <v>0.25634999999999997</v>
      </c>
      <c r="C43" s="10" t="s">
        <v>45</v>
      </c>
      <c r="D43">
        <v>1</v>
      </c>
      <c r="E43" s="10" t="s">
        <v>39</v>
      </c>
      <c r="F43" t="s">
        <v>231</v>
      </c>
      <c r="G43" t="s">
        <v>20</v>
      </c>
      <c r="H43" s="10" t="s">
        <v>22</v>
      </c>
      <c r="I43" s="10" t="s">
        <v>40</v>
      </c>
      <c r="J43" s="10">
        <v>0</v>
      </c>
      <c r="K43" s="10" t="s">
        <v>20</v>
      </c>
      <c r="L43" s="10" t="s">
        <v>20</v>
      </c>
      <c r="M43" s="10" t="s">
        <v>20</v>
      </c>
    </row>
    <row r="44" spans="1:13" ht="14.5" x14ac:dyDescent="0.35">
      <c r="A44" s="10" t="s">
        <v>49</v>
      </c>
      <c r="B44">
        <v>8.5449999999999998E-2</v>
      </c>
      <c r="C44" s="10" t="s">
        <v>45</v>
      </c>
      <c r="D44">
        <v>1</v>
      </c>
      <c r="E44" s="10" t="s">
        <v>39</v>
      </c>
      <c r="F44" t="s">
        <v>232</v>
      </c>
      <c r="G44" t="s">
        <v>20</v>
      </c>
      <c r="H44" s="10" t="s">
        <v>22</v>
      </c>
      <c r="I44" s="10" t="s">
        <v>40</v>
      </c>
      <c r="J44" s="10">
        <v>2</v>
      </c>
      <c r="K44" s="10">
        <f>LN(B44)</f>
        <v>-2.459823869420537</v>
      </c>
      <c r="L44" s="11">
        <f>SQRT(LN(M44))</f>
        <v>0.24868973518073664</v>
      </c>
      <c r="M44" s="13">
        <v>1.0637991288100537</v>
      </c>
    </row>
    <row r="45" spans="1:13" ht="14.5" x14ac:dyDescent="0.35">
      <c r="A45" s="10" t="s">
        <v>49</v>
      </c>
      <c r="B45">
        <v>0.25634999999999997</v>
      </c>
      <c r="C45" s="10" t="s">
        <v>45</v>
      </c>
      <c r="D45">
        <v>1</v>
      </c>
      <c r="E45" s="10" t="s">
        <v>39</v>
      </c>
      <c r="F45" t="s">
        <v>232</v>
      </c>
      <c r="G45" t="s">
        <v>20</v>
      </c>
      <c r="H45" s="10" t="s">
        <v>22</v>
      </c>
      <c r="I45" s="10" t="s">
        <v>40</v>
      </c>
      <c r="J45" s="10">
        <v>2</v>
      </c>
      <c r="K45" s="10">
        <f t="shared" ref="K45:K56" si="3">LN(B45)</f>
        <v>-1.3612115807524277</v>
      </c>
      <c r="L45" s="11">
        <f>SQRT(LN(M45))</f>
        <v>0.24868973518073664</v>
      </c>
      <c r="M45" s="13">
        <v>1.0637991288100537</v>
      </c>
    </row>
    <row r="46" spans="1:13" ht="14.5" x14ac:dyDescent="0.35">
      <c r="A46" s="10" t="s">
        <v>54</v>
      </c>
      <c r="B46">
        <v>9.5514606741573058E-3</v>
      </c>
      <c r="C46" s="10" t="s">
        <v>38</v>
      </c>
      <c r="D46">
        <v>1</v>
      </c>
      <c r="E46" s="10" t="s">
        <v>39</v>
      </c>
      <c r="F46" t="s">
        <v>233</v>
      </c>
      <c r="G46" t="s">
        <v>20</v>
      </c>
      <c r="H46" s="10" t="s">
        <v>22</v>
      </c>
      <c r="I46" s="10" t="s">
        <v>40</v>
      </c>
      <c r="J46" s="10">
        <v>2</v>
      </c>
      <c r="K46" s="10">
        <f t="shared" si="3"/>
        <v>-4.6510611860116438</v>
      </c>
      <c r="L46" s="11">
        <f t="shared" ref="L46:L56" si="4">SQRT(LN(M46))</f>
        <v>0.27626380076363383</v>
      </c>
      <c r="M46" s="11">
        <v>1.0793097188846854</v>
      </c>
    </row>
    <row r="47" spans="1:13" ht="14.5" x14ac:dyDescent="0.35">
      <c r="A47" s="10" t="s">
        <v>54</v>
      </c>
      <c r="B47">
        <v>1.3248000000000001E-2</v>
      </c>
      <c r="C47" s="10" t="s">
        <v>38</v>
      </c>
      <c r="D47">
        <v>1</v>
      </c>
      <c r="E47" s="10" t="s">
        <v>39</v>
      </c>
      <c r="F47" t="s">
        <v>233</v>
      </c>
      <c r="G47" t="s">
        <v>20</v>
      </c>
      <c r="H47" s="10" t="s">
        <v>22</v>
      </c>
      <c r="I47" s="10" t="s">
        <v>40</v>
      </c>
      <c r="J47" s="10">
        <v>2</v>
      </c>
      <c r="K47" s="10">
        <f t="shared" si="3"/>
        <v>-4.3239086813392333</v>
      </c>
      <c r="L47" s="11">
        <f t="shared" si="4"/>
        <v>0.27626380076363383</v>
      </c>
      <c r="M47" s="11">
        <v>1.0793097188846854</v>
      </c>
    </row>
    <row r="48" spans="1:13" ht="14.5" x14ac:dyDescent="0.35">
      <c r="A48" s="10" t="s">
        <v>58</v>
      </c>
      <c r="B48">
        <v>2.9062800000000002E-3</v>
      </c>
      <c r="C48" s="10" t="s">
        <v>45</v>
      </c>
      <c r="D48" s="12">
        <v>1E-3</v>
      </c>
      <c r="E48" s="10" t="s">
        <v>39</v>
      </c>
      <c r="F48" t="s">
        <v>236</v>
      </c>
      <c r="G48" t="s">
        <v>20</v>
      </c>
      <c r="H48" s="10" t="s">
        <v>22</v>
      </c>
      <c r="I48" s="10" t="s">
        <v>40</v>
      </c>
      <c r="J48" s="10">
        <v>2</v>
      </c>
      <c r="K48" s="10">
        <f t="shared" si="3"/>
        <v>-5.8408813661012395</v>
      </c>
      <c r="L48" s="11">
        <f t="shared" si="4"/>
        <v>0.27626380076363383</v>
      </c>
      <c r="M48" s="11">
        <v>1.0793097188846854</v>
      </c>
    </row>
    <row r="49" spans="1:15" ht="14.5" x14ac:dyDescent="0.35">
      <c r="A49" s="10" t="s">
        <v>59</v>
      </c>
      <c r="B49">
        <v>1.1592000000000001E-7</v>
      </c>
      <c r="C49" s="10" t="s">
        <v>45</v>
      </c>
      <c r="D49" s="12">
        <v>9.9999999999999995E-7</v>
      </c>
      <c r="E49" t="s">
        <v>51</v>
      </c>
      <c r="F49" s="10" t="s">
        <v>20</v>
      </c>
      <c r="G49" t="s">
        <v>52</v>
      </c>
      <c r="H49" t="s">
        <v>20</v>
      </c>
      <c r="I49" t="s">
        <v>53</v>
      </c>
      <c r="J49" s="10">
        <v>0</v>
      </c>
      <c r="K49" s="10" t="s">
        <v>20</v>
      </c>
      <c r="L49" s="10" t="s">
        <v>20</v>
      </c>
      <c r="M49" s="10" t="s">
        <v>20</v>
      </c>
      <c r="O49" s="10"/>
    </row>
    <row r="50" spans="1:15" ht="14.5" x14ac:dyDescent="0.35">
      <c r="A50" s="10" t="s">
        <v>59</v>
      </c>
      <c r="B50">
        <v>9.0966292134831478E-9</v>
      </c>
      <c r="C50" s="10" t="s">
        <v>45</v>
      </c>
      <c r="D50" s="12">
        <v>9.9999999999999995E-7</v>
      </c>
      <c r="E50" t="s">
        <v>51</v>
      </c>
      <c r="F50" s="10" t="s">
        <v>20</v>
      </c>
      <c r="G50" t="s">
        <v>60</v>
      </c>
      <c r="H50" t="s">
        <v>20</v>
      </c>
      <c r="I50" t="s">
        <v>53</v>
      </c>
      <c r="J50" s="10">
        <v>0</v>
      </c>
      <c r="K50" s="10" t="s">
        <v>20</v>
      </c>
      <c r="L50" s="10" t="s">
        <v>20</v>
      </c>
      <c r="M50" s="10" t="s">
        <v>20</v>
      </c>
      <c r="O50" s="10"/>
    </row>
    <row r="51" spans="1:15" ht="14.5" x14ac:dyDescent="0.35">
      <c r="A51" s="14" t="s">
        <v>61</v>
      </c>
      <c r="B51">
        <v>1.4628000000000002E-4</v>
      </c>
      <c r="C51" s="10" t="s">
        <v>45</v>
      </c>
      <c r="D51" s="12">
        <v>1E-3</v>
      </c>
      <c r="E51" s="10" t="s">
        <v>39</v>
      </c>
      <c r="F51" t="s">
        <v>237</v>
      </c>
      <c r="G51" t="s">
        <v>20</v>
      </c>
      <c r="H51" s="10" t="s">
        <v>62</v>
      </c>
      <c r="I51" s="10" t="s">
        <v>40</v>
      </c>
      <c r="J51" s="10">
        <v>2</v>
      </c>
      <c r="K51" s="10">
        <f t="shared" si="3"/>
        <v>-8.8299879646830934</v>
      </c>
      <c r="L51" s="11">
        <f t="shared" si="4"/>
        <v>0.27626380076363383</v>
      </c>
      <c r="M51" s="15">
        <v>1.0793097188846854</v>
      </c>
    </row>
    <row r="52" spans="1:15" ht="14.5" x14ac:dyDescent="0.35">
      <c r="A52" s="10" t="s">
        <v>63</v>
      </c>
      <c r="B52">
        <v>4.0934831460674173E-4</v>
      </c>
      <c r="C52" s="10" t="s">
        <v>45</v>
      </c>
      <c r="D52" s="12">
        <v>1E-3</v>
      </c>
      <c r="E52" s="10" t="s">
        <v>39</v>
      </c>
      <c r="F52" t="s">
        <v>238</v>
      </c>
      <c r="G52" t="s">
        <v>20</v>
      </c>
      <c r="H52" s="10" t="s">
        <v>57</v>
      </c>
      <c r="I52" s="10" t="s">
        <v>40</v>
      </c>
      <c r="J52" s="10">
        <v>2</v>
      </c>
      <c r="K52" s="10">
        <f t="shared" si="3"/>
        <v>-7.8009441393928931</v>
      </c>
      <c r="L52" s="11">
        <f t="shared" si="4"/>
        <v>0.27626380076363383</v>
      </c>
      <c r="M52" s="11">
        <v>1.0793097188846854</v>
      </c>
    </row>
    <row r="53" spans="1:15" ht="14.5" x14ac:dyDescent="0.35">
      <c r="A53" s="14" t="s">
        <v>64</v>
      </c>
      <c r="B53">
        <v>3.6386516853932594E-4</v>
      </c>
      <c r="C53" s="14" t="s">
        <v>65</v>
      </c>
      <c r="D53" s="12">
        <v>1E-3</v>
      </c>
      <c r="E53" s="10" t="s">
        <v>39</v>
      </c>
      <c r="F53" t="s">
        <v>239</v>
      </c>
      <c r="G53" t="s">
        <v>20</v>
      </c>
      <c r="H53" s="10" t="s">
        <v>62</v>
      </c>
      <c r="I53" s="10" t="s">
        <v>40</v>
      </c>
      <c r="J53" s="10">
        <v>2</v>
      </c>
      <c r="K53" s="10">
        <f t="shared" si="3"/>
        <v>-7.918727175049276</v>
      </c>
      <c r="L53" s="11">
        <f t="shared" si="4"/>
        <v>0.27626380076363383</v>
      </c>
      <c r="M53" s="15">
        <v>1.0793097188846854</v>
      </c>
    </row>
    <row r="54" spans="1:15" ht="14.5" x14ac:dyDescent="0.35">
      <c r="A54" s="14" t="s">
        <v>64</v>
      </c>
      <c r="B54">
        <v>1.8193258426966297E-4</v>
      </c>
      <c r="C54" s="14" t="s">
        <v>65</v>
      </c>
      <c r="D54" s="12">
        <v>1E-3</v>
      </c>
      <c r="E54" s="10" t="s">
        <v>39</v>
      </c>
      <c r="F54" t="s">
        <v>239</v>
      </c>
      <c r="G54" t="s">
        <v>20</v>
      </c>
      <c r="H54" s="10" t="s">
        <v>62</v>
      </c>
      <c r="I54" s="10" t="s">
        <v>40</v>
      </c>
      <c r="J54" s="10">
        <v>2</v>
      </c>
      <c r="K54" s="10">
        <f t="shared" si="3"/>
        <v>-8.6118743556092223</v>
      </c>
      <c r="L54" s="11">
        <f t="shared" si="4"/>
        <v>0.33911649915626341</v>
      </c>
      <c r="M54" s="15">
        <v>1.1218734375719384</v>
      </c>
    </row>
    <row r="55" spans="1:15" ht="14.5" x14ac:dyDescent="0.35">
      <c r="A55" s="10" t="s">
        <v>66</v>
      </c>
      <c r="B55">
        <v>0.36386516853932593</v>
      </c>
      <c r="C55" s="10" t="s">
        <v>45</v>
      </c>
      <c r="D55">
        <v>1</v>
      </c>
      <c r="E55" s="10" t="s">
        <v>39</v>
      </c>
      <c r="F55" t="s">
        <v>240</v>
      </c>
      <c r="G55" t="s">
        <v>20</v>
      </c>
      <c r="H55" s="10" t="s">
        <v>62</v>
      </c>
      <c r="I55" s="10" t="s">
        <v>40</v>
      </c>
      <c r="J55" s="10">
        <v>2</v>
      </c>
      <c r="K55" s="10">
        <f t="shared" si="3"/>
        <v>-1.0109718960671392</v>
      </c>
      <c r="L55" s="11">
        <f t="shared" si="4"/>
        <v>0.27626380076363383</v>
      </c>
      <c r="M55" s="11">
        <v>1.0793097188846854</v>
      </c>
    </row>
    <row r="56" spans="1:15" ht="14.5" x14ac:dyDescent="0.35">
      <c r="A56" s="10" t="s">
        <v>66</v>
      </c>
      <c r="B56">
        <v>0.18193258426966297</v>
      </c>
      <c r="C56" s="10" t="s">
        <v>45</v>
      </c>
      <c r="D56">
        <v>1</v>
      </c>
      <c r="E56" s="10" t="s">
        <v>39</v>
      </c>
      <c r="F56" t="s">
        <v>240</v>
      </c>
      <c r="G56" t="s">
        <v>20</v>
      </c>
      <c r="H56" s="10" t="s">
        <v>62</v>
      </c>
      <c r="I56" s="10" t="s">
        <v>40</v>
      </c>
      <c r="J56" s="10">
        <v>2</v>
      </c>
      <c r="K56" s="10">
        <f t="shared" si="3"/>
        <v>-1.7041190766270846</v>
      </c>
      <c r="L56" s="11">
        <f t="shared" si="4"/>
        <v>0.27626380076363383</v>
      </c>
      <c r="M56" s="11">
        <v>1.0793097188846854</v>
      </c>
    </row>
    <row r="57" spans="1:15" ht="14.5" x14ac:dyDescent="0.35">
      <c r="A57" t="s">
        <v>67</v>
      </c>
      <c r="B57">
        <v>1.0989473684210526E-3</v>
      </c>
      <c r="C57" s="10" t="s">
        <v>45</v>
      </c>
      <c r="D57" s="12">
        <v>1E-3</v>
      </c>
      <c r="E57" s="10" t="s">
        <v>39</v>
      </c>
      <c r="F57" t="s">
        <v>241</v>
      </c>
      <c r="G57" t="s">
        <v>20</v>
      </c>
      <c r="H57" s="10" t="s">
        <v>57</v>
      </c>
      <c r="I57" s="10" t="s">
        <v>40</v>
      </c>
      <c r="J57">
        <v>2</v>
      </c>
      <c r="K57" s="10">
        <f>LN(B57)</f>
        <v>-6.8134024951341399</v>
      </c>
      <c r="L57" s="11">
        <f>SQRT(LN(M57))</f>
        <v>0.45903493881953561</v>
      </c>
      <c r="M57" s="6">
        <v>1.2345580787321644</v>
      </c>
    </row>
    <row r="58" spans="1:15" ht="14.5" x14ac:dyDescent="0.35">
      <c r="A58" t="s">
        <v>67</v>
      </c>
      <c r="B58">
        <v>7.3263157894736843E-3</v>
      </c>
      <c r="C58" s="10" t="s">
        <v>45</v>
      </c>
      <c r="D58">
        <v>1</v>
      </c>
      <c r="E58" s="10" t="s">
        <v>39</v>
      </c>
      <c r="F58" t="s">
        <v>241</v>
      </c>
      <c r="G58" t="s">
        <v>20</v>
      </c>
      <c r="H58" s="10" t="s">
        <v>57</v>
      </c>
      <c r="I58" s="10" t="s">
        <v>40</v>
      </c>
      <c r="J58">
        <v>2</v>
      </c>
      <c r="K58" s="10">
        <f t="shared" ref="K58:K117" si="5">LN(B58)</f>
        <v>-4.9162825102482586</v>
      </c>
      <c r="L58" s="11">
        <f t="shared" ref="L58:L82" si="6">SQRT(LN(M58))</f>
        <v>0.47574090212543796</v>
      </c>
      <c r="M58" s="6">
        <v>1.2539886685866701</v>
      </c>
    </row>
    <row r="59" spans="1:15" ht="14.5" x14ac:dyDescent="0.35">
      <c r="A59" t="s">
        <v>68</v>
      </c>
      <c r="B59">
        <v>1.7094736842105265E-3</v>
      </c>
      <c r="C59" s="10" t="s">
        <v>45</v>
      </c>
      <c r="D59">
        <v>1</v>
      </c>
      <c r="E59" s="10" t="s">
        <v>39</v>
      </c>
      <c r="F59" t="s">
        <v>242</v>
      </c>
      <c r="G59" t="s">
        <v>20</v>
      </c>
      <c r="H59" s="10" t="s">
        <v>57</v>
      </c>
      <c r="I59" s="10" t="s">
        <v>40</v>
      </c>
      <c r="J59">
        <v>2</v>
      </c>
      <c r="K59" s="10">
        <f t="shared" si="5"/>
        <v>-6.3715697428551001</v>
      </c>
      <c r="L59" s="11">
        <f t="shared" si="6"/>
        <v>0.47591494309185478</v>
      </c>
      <c r="M59" s="6">
        <v>1.2541963802979099</v>
      </c>
    </row>
    <row r="60" spans="1:15" ht="14.5" x14ac:dyDescent="0.35">
      <c r="A60" t="s">
        <v>69</v>
      </c>
      <c r="B60">
        <v>4.2736842105263158E-4</v>
      </c>
      <c r="C60" s="10" t="s">
        <v>45</v>
      </c>
      <c r="D60" s="12">
        <v>1E-3</v>
      </c>
      <c r="E60" s="10" t="s">
        <v>39</v>
      </c>
      <c r="F60" t="s">
        <v>243</v>
      </c>
      <c r="G60" t="s">
        <v>20</v>
      </c>
      <c r="H60" s="10" t="s">
        <v>57</v>
      </c>
      <c r="I60" s="10" t="s">
        <v>40</v>
      </c>
      <c r="J60">
        <v>2</v>
      </c>
      <c r="K60" s="10">
        <f t="shared" si="5"/>
        <v>-7.7578641039749909</v>
      </c>
      <c r="L60" s="11">
        <f t="shared" si="6"/>
        <v>0.47591494309185384</v>
      </c>
      <c r="M60" s="6">
        <v>1.2541963802979088</v>
      </c>
    </row>
    <row r="61" spans="1:15" ht="14.5" x14ac:dyDescent="0.35">
      <c r="A61" t="s">
        <v>70</v>
      </c>
      <c r="B61">
        <v>2.344421052631579E-2</v>
      </c>
      <c r="C61" s="10" t="s">
        <v>45</v>
      </c>
      <c r="D61">
        <v>1</v>
      </c>
      <c r="E61" s="10" t="s">
        <v>39</v>
      </c>
      <c r="F61" t="s">
        <v>244</v>
      </c>
      <c r="G61" t="s">
        <v>20</v>
      </c>
      <c r="H61" s="10" t="s">
        <v>71</v>
      </c>
      <c r="I61" s="10" t="s">
        <v>40</v>
      </c>
      <c r="J61">
        <v>2</v>
      </c>
      <c r="K61" s="10">
        <f t="shared" si="5"/>
        <v>-3.7531317004425775</v>
      </c>
      <c r="L61" s="11">
        <f t="shared" si="6"/>
        <v>0.47591494309185384</v>
      </c>
      <c r="M61" s="6">
        <v>1.2541963802979088</v>
      </c>
    </row>
    <row r="62" spans="1:15" ht="14.5" x14ac:dyDescent="0.35">
      <c r="A62" t="s">
        <v>72</v>
      </c>
      <c r="B62">
        <v>8.5473684210526316E-5</v>
      </c>
      <c r="C62" s="10" t="s">
        <v>45</v>
      </c>
      <c r="D62" s="12">
        <v>1E-3</v>
      </c>
      <c r="E62" t="s">
        <v>51</v>
      </c>
      <c r="F62" s="10" t="s">
        <v>20</v>
      </c>
      <c r="G62" t="s">
        <v>52</v>
      </c>
      <c r="H62" t="s">
        <v>20</v>
      </c>
      <c r="I62" t="s">
        <v>53</v>
      </c>
      <c r="J62" s="10">
        <v>0</v>
      </c>
      <c r="K62" s="10" t="s">
        <v>20</v>
      </c>
      <c r="L62" s="10" t="s">
        <v>20</v>
      </c>
      <c r="M62" s="10" t="s">
        <v>20</v>
      </c>
      <c r="O62" s="10"/>
    </row>
    <row r="63" spans="1:15" ht="14.5" x14ac:dyDescent="0.35">
      <c r="A63" t="s">
        <v>73</v>
      </c>
      <c r="B63">
        <v>9.4021052631578948E-4</v>
      </c>
      <c r="C63" s="10" t="s">
        <v>45</v>
      </c>
      <c r="D63" s="12">
        <v>1E-3</v>
      </c>
      <c r="E63" t="s">
        <v>51</v>
      </c>
      <c r="F63" s="10" t="s">
        <v>20</v>
      </c>
      <c r="G63" t="s">
        <v>52</v>
      </c>
      <c r="H63" t="s">
        <v>20</v>
      </c>
      <c r="I63" t="s">
        <v>53</v>
      </c>
      <c r="J63" s="10">
        <v>0</v>
      </c>
      <c r="K63" s="10" t="s">
        <v>20</v>
      </c>
      <c r="L63" s="10" t="s">
        <v>20</v>
      </c>
      <c r="M63" s="10" t="s">
        <v>20</v>
      </c>
      <c r="O63" s="10"/>
    </row>
    <row r="64" spans="1:15" ht="14.5" x14ac:dyDescent="0.35">
      <c r="A64" t="s">
        <v>74</v>
      </c>
      <c r="B64">
        <v>5.9831578947368421E-4</v>
      </c>
      <c r="C64" s="10" t="s">
        <v>45</v>
      </c>
      <c r="D64" s="12">
        <v>1E-3</v>
      </c>
      <c r="E64" t="s">
        <v>51</v>
      </c>
      <c r="F64" s="10" t="s">
        <v>20</v>
      </c>
      <c r="G64" t="s">
        <v>52</v>
      </c>
      <c r="H64" t="s">
        <v>20</v>
      </c>
      <c r="I64" t="s">
        <v>53</v>
      </c>
      <c r="J64" s="10">
        <v>0</v>
      </c>
      <c r="K64" s="10" t="s">
        <v>20</v>
      </c>
      <c r="L64" s="10" t="s">
        <v>20</v>
      </c>
      <c r="M64" s="10" t="s">
        <v>20</v>
      </c>
      <c r="O64" s="10"/>
    </row>
    <row r="65" spans="1:15" ht="14.5" x14ac:dyDescent="0.35">
      <c r="A65" t="s">
        <v>75</v>
      </c>
      <c r="B65">
        <v>5.4947368421052632E-3</v>
      </c>
      <c r="C65" s="10" t="s">
        <v>45</v>
      </c>
      <c r="D65">
        <v>1</v>
      </c>
      <c r="E65" s="10" t="s">
        <v>39</v>
      </c>
      <c r="F65" t="s">
        <v>245</v>
      </c>
      <c r="G65" t="s">
        <v>20</v>
      </c>
      <c r="H65" s="10" t="s">
        <v>22</v>
      </c>
      <c r="I65" s="10" t="s">
        <v>40</v>
      </c>
      <c r="J65">
        <v>2</v>
      </c>
      <c r="K65" s="10">
        <f t="shared" si="5"/>
        <v>-5.2039645827000394</v>
      </c>
      <c r="L65" s="11">
        <f t="shared" si="6"/>
        <v>0.47574090212543796</v>
      </c>
      <c r="M65" s="6">
        <v>1.2539886685866701</v>
      </c>
    </row>
    <row r="66" spans="1:15" ht="14.5" x14ac:dyDescent="0.35">
      <c r="A66" t="s">
        <v>76</v>
      </c>
      <c r="B66">
        <v>6.0173473684210516E-3</v>
      </c>
      <c r="C66" s="10" t="s">
        <v>45</v>
      </c>
      <c r="D66">
        <v>1</v>
      </c>
      <c r="E66" s="10" t="s">
        <v>39</v>
      </c>
      <c r="F66" t="s">
        <v>246</v>
      </c>
      <c r="G66" t="s">
        <v>20</v>
      </c>
      <c r="H66" s="10" t="s">
        <v>57</v>
      </c>
      <c r="I66" s="10" t="s">
        <v>40</v>
      </c>
      <c r="J66">
        <v>2</v>
      </c>
      <c r="K66" s="10">
        <f t="shared" si="5"/>
        <v>-5.1131087532450952</v>
      </c>
      <c r="L66" s="11">
        <f t="shared" si="6"/>
        <v>0.47574090212543796</v>
      </c>
      <c r="M66" s="6">
        <v>1.2539886685866701</v>
      </c>
    </row>
    <row r="67" spans="1:15" ht="14.5" x14ac:dyDescent="0.35">
      <c r="A67" s="10" t="s">
        <v>49</v>
      </c>
      <c r="B67">
        <v>0.10393599999999999</v>
      </c>
      <c r="C67" s="10" t="s">
        <v>45</v>
      </c>
      <c r="D67">
        <v>1</v>
      </c>
      <c r="E67" s="10" t="s">
        <v>39</v>
      </c>
      <c r="F67" t="s">
        <v>232</v>
      </c>
      <c r="G67" t="s">
        <v>20</v>
      </c>
      <c r="H67" s="10" t="s">
        <v>22</v>
      </c>
      <c r="I67" s="10" t="s">
        <v>40</v>
      </c>
      <c r="J67">
        <v>2</v>
      </c>
      <c r="K67" s="10">
        <f t="shared" si="5"/>
        <v>-2.2639799538829792</v>
      </c>
      <c r="L67" s="11">
        <f t="shared" si="6"/>
        <v>0.24868973518073664</v>
      </c>
      <c r="M67" s="8">
        <v>1.0637991288100537</v>
      </c>
    </row>
    <row r="68" spans="1:15" ht="14.5" x14ac:dyDescent="0.35">
      <c r="A68" s="10" t="s">
        <v>54</v>
      </c>
      <c r="B68">
        <v>9.3234694736842091E-3</v>
      </c>
      <c r="C68" s="10" t="s">
        <v>38</v>
      </c>
      <c r="D68">
        <v>1</v>
      </c>
      <c r="E68" s="10" t="s">
        <v>39</v>
      </c>
      <c r="F68" t="s">
        <v>233</v>
      </c>
      <c r="G68" t="s">
        <v>20</v>
      </c>
      <c r="H68" s="10" t="s">
        <v>22</v>
      </c>
      <c r="I68" s="10" t="s">
        <v>40</v>
      </c>
      <c r="J68">
        <v>2</v>
      </c>
      <c r="K68" s="10">
        <f t="shared" si="5"/>
        <v>-4.6752204584317036</v>
      </c>
      <c r="L68" s="11">
        <f t="shared" si="6"/>
        <v>0.27626380076363383</v>
      </c>
      <c r="M68" s="6">
        <v>1.0793097188846854</v>
      </c>
    </row>
    <row r="69" spans="1:15" ht="14.5" x14ac:dyDescent="0.35">
      <c r="A69" s="10" t="s">
        <v>54</v>
      </c>
      <c r="B69">
        <v>1.3248000000000001E-2</v>
      </c>
      <c r="C69" s="10" t="s">
        <v>38</v>
      </c>
      <c r="D69">
        <v>1</v>
      </c>
      <c r="E69" s="10" t="s">
        <v>39</v>
      </c>
      <c r="F69" t="s">
        <v>233</v>
      </c>
      <c r="G69" t="s">
        <v>20</v>
      </c>
      <c r="H69" s="10" t="s">
        <v>22</v>
      </c>
      <c r="I69" s="10" t="s">
        <v>40</v>
      </c>
      <c r="J69">
        <v>2</v>
      </c>
      <c r="K69" s="10">
        <f t="shared" si="5"/>
        <v>-4.3239086813392333</v>
      </c>
      <c r="L69" s="11">
        <f t="shared" si="6"/>
        <v>0.27626380076363383</v>
      </c>
      <c r="M69" s="6">
        <v>1.0793097188846854</v>
      </c>
    </row>
    <row r="70" spans="1:15" ht="14.5" x14ac:dyDescent="0.35">
      <c r="A70" s="10" t="s">
        <v>54</v>
      </c>
      <c r="B70">
        <v>0.25642105263157894</v>
      </c>
      <c r="C70" s="10" t="s">
        <v>38</v>
      </c>
      <c r="D70">
        <v>1</v>
      </c>
      <c r="E70" s="10" t="s">
        <v>39</v>
      </c>
      <c r="F70" t="s">
        <v>233</v>
      </c>
      <c r="G70" t="s">
        <v>20</v>
      </c>
      <c r="H70" s="10" t="s">
        <v>22</v>
      </c>
      <c r="I70" s="10" t="s">
        <v>40</v>
      </c>
      <c r="J70">
        <v>2</v>
      </c>
      <c r="K70" s="10">
        <f t="shared" si="5"/>
        <v>-1.3609344487588446</v>
      </c>
      <c r="L70" s="11">
        <f t="shared" si="6"/>
        <v>0.47591494309185384</v>
      </c>
      <c r="M70" s="6">
        <v>1.2541963802979088</v>
      </c>
    </row>
    <row r="71" spans="1:15" ht="14.5" x14ac:dyDescent="0.35">
      <c r="A71" s="10" t="s">
        <v>54</v>
      </c>
      <c r="B71">
        <v>1.2210526315789474E-2</v>
      </c>
      <c r="C71" s="10" t="s">
        <v>38</v>
      </c>
      <c r="D71">
        <v>1</v>
      </c>
      <c r="E71" s="10" t="s">
        <v>39</v>
      </c>
      <c r="F71" t="s">
        <v>233</v>
      </c>
      <c r="G71" t="s">
        <v>20</v>
      </c>
      <c r="H71" s="10" t="s">
        <v>22</v>
      </c>
      <c r="I71" s="10" t="s">
        <v>40</v>
      </c>
      <c r="J71">
        <v>2</v>
      </c>
      <c r="K71" s="10">
        <f t="shared" si="5"/>
        <v>-4.4054568864822672</v>
      </c>
      <c r="L71" s="11">
        <f t="shared" si="6"/>
        <v>0.45903493881953561</v>
      </c>
      <c r="M71" s="6">
        <v>1.2345580787321644</v>
      </c>
    </row>
    <row r="72" spans="1:15" ht="14.5" x14ac:dyDescent="0.35">
      <c r="A72" s="10" t="s">
        <v>54</v>
      </c>
      <c r="B72">
        <v>0.72042105263157896</v>
      </c>
      <c r="C72" s="10" t="s">
        <v>38</v>
      </c>
      <c r="D72">
        <v>1</v>
      </c>
      <c r="E72" s="10" t="s">
        <v>39</v>
      </c>
      <c r="F72" t="s">
        <v>233</v>
      </c>
      <c r="G72" t="s">
        <v>20</v>
      </c>
      <c r="H72" s="10" t="s">
        <v>22</v>
      </c>
      <c r="I72" s="10" t="s">
        <v>40</v>
      </c>
      <c r="J72">
        <v>2</v>
      </c>
      <c r="K72" s="10">
        <f t="shared" si="5"/>
        <v>-0.32791944257654809</v>
      </c>
      <c r="L72" s="11">
        <f t="shared" si="6"/>
        <v>0.45903493881953561</v>
      </c>
      <c r="M72" s="6">
        <v>1.2345580787321644</v>
      </c>
    </row>
    <row r="73" spans="1:15" ht="14.5" x14ac:dyDescent="0.35">
      <c r="A73" s="10" t="s">
        <v>54</v>
      </c>
      <c r="B73">
        <v>0.1831578947368421</v>
      </c>
      <c r="C73" s="10" t="s">
        <v>38</v>
      </c>
      <c r="D73">
        <v>1</v>
      </c>
      <c r="E73" s="10" t="s">
        <v>39</v>
      </c>
      <c r="F73" t="s">
        <v>233</v>
      </c>
      <c r="G73" t="s">
        <v>20</v>
      </c>
      <c r="H73" s="10" t="s">
        <v>22</v>
      </c>
      <c r="I73" s="10" t="s">
        <v>40</v>
      </c>
      <c r="J73">
        <v>2</v>
      </c>
      <c r="K73" s="10">
        <f t="shared" si="5"/>
        <v>-1.6974066853800576</v>
      </c>
      <c r="L73" s="11">
        <f t="shared" si="6"/>
        <v>0.31543421455299042</v>
      </c>
      <c r="M73" s="6">
        <v>1.1046170830204174</v>
      </c>
    </row>
    <row r="74" spans="1:15" ht="14.5" x14ac:dyDescent="0.35">
      <c r="A74" s="10" t="s">
        <v>54</v>
      </c>
      <c r="B74">
        <v>1.0940631578947365E-3</v>
      </c>
      <c r="C74" s="10" t="s">
        <v>38</v>
      </c>
      <c r="D74">
        <v>1</v>
      </c>
      <c r="E74" s="10" t="s">
        <v>39</v>
      </c>
      <c r="F74" t="s">
        <v>233</v>
      </c>
      <c r="G74" t="s">
        <v>20</v>
      </c>
      <c r="H74" s="10" t="s">
        <v>22</v>
      </c>
      <c r="I74" s="10" t="s">
        <v>40</v>
      </c>
      <c r="J74">
        <v>2</v>
      </c>
      <c r="K74" s="10">
        <f t="shared" si="5"/>
        <v>-6.8178568454835204</v>
      </c>
      <c r="L74" s="11">
        <f t="shared" si="6"/>
        <v>0.31642522335064244</v>
      </c>
      <c r="M74" s="6">
        <v>1.1053089868304187</v>
      </c>
    </row>
    <row r="75" spans="1:15" ht="14.5" x14ac:dyDescent="0.35">
      <c r="A75" s="10" t="s">
        <v>54</v>
      </c>
      <c r="B75">
        <v>0.15873684210526315</v>
      </c>
      <c r="C75" s="10" t="s">
        <v>38</v>
      </c>
      <c r="D75">
        <v>1</v>
      </c>
      <c r="E75" s="10" t="s">
        <v>39</v>
      </c>
      <c r="F75" t="s">
        <v>233</v>
      </c>
      <c r="G75" t="s">
        <v>20</v>
      </c>
      <c r="H75" s="10" t="s">
        <v>22</v>
      </c>
      <c r="I75" s="10" t="s">
        <v>40</v>
      </c>
      <c r="J75">
        <v>2</v>
      </c>
      <c r="K75" s="10">
        <f t="shared" si="5"/>
        <v>-1.8405075290207309</v>
      </c>
      <c r="L75" s="11">
        <f t="shared" si="6"/>
        <v>0.47574090212543796</v>
      </c>
      <c r="M75" s="6">
        <v>1.2539886685866701</v>
      </c>
    </row>
    <row r="76" spans="1:15" ht="14.5" x14ac:dyDescent="0.35">
      <c r="A76" t="s">
        <v>77</v>
      </c>
      <c r="B76">
        <v>2.0757894736842105E-3</v>
      </c>
      <c r="C76" s="10" t="s">
        <v>45</v>
      </c>
      <c r="D76">
        <v>1</v>
      </c>
      <c r="E76" s="10" t="s">
        <v>39</v>
      </c>
      <c r="F76" t="s">
        <v>247</v>
      </c>
      <c r="G76" t="s">
        <v>20</v>
      </c>
      <c r="H76" s="10" t="s">
        <v>57</v>
      </c>
      <c r="I76" s="10" t="s">
        <v>40</v>
      </c>
      <c r="J76">
        <v>2</v>
      </c>
      <c r="K76" s="10">
        <f t="shared" si="5"/>
        <v>-6.1774137284141428</v>
      </c>
      <c r="L76" s="11">
        <f t="shared" si="6"/>
        <v>0.47591494309185384</v>
      </c>
      <c r="M76" s="6">
        <v>1.2541963802979088</v>
      </c>
    </row>
    <row r="77" spans="1:15" ht="14.5" x14ac:dyDescent="0.35">
      <c r="A77" t="s">
        <v>61</v>
      </c>
      <c r="B77">
        <v>1.4628000000000002E-4</v>
      </c>
      <c r="C77" s="10" t="s">
        <v>45</v>
      </c>
      <c r="D77" s="12">
        <v>1E-3</v>
      </c>
      <c r="E77" s="10" t="s">
        <v>39</v>
      </c>
      <c r="F77" t="s">
        <v>237</v>
      </c>
      <c r="G77" t="s">
        <v>20</v>
      </c>
      <c r="H77" s="10" t="s">
        <v>62</v>
      </c>
      <c r="I77" s="10" t="s">
        <v>40</v>
      </c>
      <c r="J77">
        <v>2</v>
      </c>
      <c r="K77" s="10">
        <f t="shared" si="5"/>
        <v>-8.8299879646830934</v>
      </c>
      <c r="L77" s="11">
        <f t="shared" si="6"/>
        <v>0.27626380076363383</v>
      </c>
      <c r="M77" s="16">
        <v>1.0793097188846854</v>
      </c>
    </row>
    <row r="78" spans="1:15" ht="14.5" x14ac:dyDescent="0.35">
      <c r="A78" t="s">
        <v>61</v>
      </c>
      <c r="B78" s="10">
        <v>4.64E-3</v>
      </c>
      <c r="C78" s="10" t="s">
        <v>45</v>
      </c>
      <c r="D78">
        <v>1</v>
      </c>
      <c r="E78" s="10" t="s">
        <v>39</v>
      </c>
      <c r="F78" s="10" t="s">
        <v>237</v>
      </c>
      <c r="G78" t="s">
        <v>20</v>
      </c>
      <c r="H78" s="10" t="s">
        <v>62</v>
      </c>
      <c r="I78" s="10" t="s">
        <v>40</v>
      </c>
      <c r="J78">
        <v>2</v>
      </c>
      <c r="K78" s="10">
        <f t="shared" si="5"/>
        <v>-5.3730409127439733</v>
      </c>
      <c r="L78" s="11">
        <f t="shared" si="6"/>
        <v>0.33959626904120704</v>
      </c>
      <c r="M78" s="16">
        <v>1.1222388081559769</v>
      </c>
      <c r="O78" s="10"/>
    </row>
    <row r="79" spans="1:15" ht="14.5" x14ac:dyDescent="0.35">
      <c r="A79" t="s">
        <v>56</v>
      </c>
      <c r="B79" s="10">
        <v>1.8315789473684211E-3</v>
      </c>
      <c r="C79" s="10" t="s">
        <v>45</v>
      </c>
      <c r="D79" s="12">
        <v>1E-3</v>
      </c>
      <c r="E79" s="10" t="s">
        <v>39</v>
      </c>
      <c r="F79" s="10" t="s">
        <v>235</v>
      </c>
      <c r="G79" t="s">
        <v>20</v>
      </c>
      <c r="H79" s="10" t="s">
        <v>57</v>
      </c>
      <c r="I79" s="10" t="s">
        <v>40</v>
      </c>
      <c r="J79">
        <v>2</v>
      </c>
      <c r="K79" s="10">
        <f t="shared" si="5"/>
        <v>-6.3025768713681485</v>
      </c>
      <c r="L79" s="11">
        <f t="shared" si="6"/>
        <v>0.45903493881953561</v>
      </c>
      <c r="M79" s="6">
        <v>1.2345580787321644</v>
      </c>
      <c r="O79" s="10"/>
    </row>
    <row r="80" spans="1:15" ht="14.5" x14ac:dyDescent="0.35">
      <c r="A80" t="s">
        <v>56</v>
      </c>
      <c r="B80" s="10">
        <v>4.9232842105263143E-3</v>
      </c>
      <c r="C80" s="10" t="s">
        <v>45</v>
      </c>
      <c r="D80">
        <v>1</v>
      </c>
      <c r="E80" s="10" t="s">
        <v>39</v>
      </c>
      <c r="F80" s="10" t="s">
        <v>235</v>
      </c>
      <c r="G80" t="s">
        <v>20</v>
      </c>
      <c r="H80" s="10" t="s">
        <v>57</v>
      </c>
      <c r="I80" s="10" t="s">
        <v>40</v>
      </c>
      <c r="J80">
        <v>2</v>
      </c>
      <c r="K80" s="10">
        <f t="shared" si="5"/>
        <v>-5.3137794487072458</v>
      </c>
      <c r="L80" s="11">
        <f t="shared" si="6"/>
        <v>0.47574090212543796</v>
      </c>
      <c r="M80" s="6">
        <v>1.2539886685866701</v>
      </c>
      <c r="O80" s="10"/>
    </row>
    <row r="81" spans="1:15" ht="14.5" x14ac:dyDescent="0.35">
      <c r="A81" t="s">
        <v>78</v>
      </c>
      <c r="B81" s="10">
        <v>3.1747368421052632E-3</v>
      </c>
      <c r="C81" s="10" t="s">
        <v>45</v>
      </c>
      <c r="D81" s="12">
        <v>1E-3</v>
      </c>
      <c r="E81" s="10" t="s">
        <v>39</v>
      </c>
      <c r="F81" s="10" t="s">
        <v>248</v>
      </c>
      <c r="G81" t="s">
        <v>20</v>
      </c>
      <c r="H81" s="10" t="s">
        <v>57</v>
      </c>
      <c r="I81" s="10" t="s">
        <v>40</v>
      </c>
      <c r="J81">
        <v>2</v>
      </c>
      <c r="K81" s="10">
        <f t="shared" si="5"/>
        <v>-5.7525305344488773</v>
      </c>
      <c r="L81" s="11">
        <f t="shared" si="6"/>
        <v>0.45903493881953561</v>
      </c>
      <c r="M81" s="6">
        <v>1.2345580787321644</v>
      </c>
      <c r="O81" s="10"/>
    </row>
    <row r="82" spans="1:15" ht="14.5" x14ac:dyDescent="0.35">
      <c r="A82" t="s">
        <v>78</v>
      </c>
      <c r="B82" s="10">
        <v>7.3263157894736843E-3</v>
      </c>
      <c r="C82" s="10" t="s">
        <v>45</v>
      </c>
      <c r="D82">
        <v>1</v>
      </c>
      <c r="E82" s="10" t="s">
        <v>39</v>
      </c>
      <c r="F82" s="10" t="s">
        <v>248</v>
      </c>
      <c r="G82" t="s">
        <v>20</v>
      </c>
      <c r="H82" s="10" t="s">
        <v>57</v>
      </c>
      <c r="I82" s="10" t="s">
        <v>40</v>
      </c>
      <c r="J82">
        <v>2</v>
      </c>
      <c r="K82" s="10">
        <f t="shared" si="5"/>
        <v>-4.9162825102482586</v>
      </c>
      <c r="L82" s="11">
        <f t="shared" si="6"/>
        <v>0.47574090212543796</v>
      </c>
      <c r="M82" s="6">
        <v>1.2539886685866701</v>
      </c>
      <c r="O82" s="10"/>
    </row>
    <row r="83" spans="1:15" ht="14.5" x14ac:dyDescent="0.35">
      <c r="A83" t="s">
        <v>47</v>
      </c>
      <c r="B83" s="10">
        <v>0.10393599999999999</v>
      </c>
      <c r="C83" s="10" t="s">
        <v>45</v>
      </c>
      <c r="D83">
        <v>1</v>
      </c>
      <c r="E83" s="10" t="s">
        <v>39</v>
      </c>
      <c r="F83" t="s">
        <v>230</v>
      </c>
      <c r="G83" t="s">
        <v>20</v>
      </c>
      <c r="H83" s="10" t="s">
        <v>22</v>
      </c>
      <c r="I83" s="10" t="s">
        <v>40</v>
      </c>
      <c r="J83" s="10">
        <v>0</v>
      </c>
      <c r="K83" s="10" t="s">
        <v>20</v>
      </c>
      <c r="L83" s="10" t="s">
        <v>20</v>
      </c>
      <c r="M83" s="10" t="s">
        <v>20</v>
      </c>
    </row>
    <row r="84" spans="1:15" ht="14.5" x14ac:dyDescent="0.35">
      <c r="A84" s="10" t="s">
        <v>58</v>
      </c>
      <c r="B84">
        <v>2.9062800000000002E-3</v>
      </c>
      <c r="C84" s="10" t="s">
        <v>45</v>
      </c>
      <c r="D84" s="12">
        <v>1E-3</v>
      </c>
      <c r="E84" s="10" t="s">
        <v>39</v>
      </c>
      <c r="F84" t="s">
        <v>236</v>
      </c>
      <c r="G84" t="s">
        <v>20</v>
      </c>
      <c r="H84" s="10" t="s">
        <v>22</v>
      </c>
      <c r="I84" s="10" t="s">
        <v>40</v>
      </c>
      <c r="J84" s="10">
        <v>0</v>
      </c>
      <c r="K84" s="10" t="s">
        <v>20</v>
      </c>
      <c r="L84" s="10" t="s">
        <v>20</v>
      </c>
      <c r="M84" s="10" t="s">
        <v>20</v>
      </c>
    </row>
    <row r="85" spans="1:15" ht="14.5" x14ac:dyDescent="0.35">
      <c r="A85" s="10" t="s">
        <v>59</v>
      </c>
      <c r="B85">
        <v>1.1592000000000001E-7</v>
      </c>
      <c r="C85" s="10" t="s">
        <v>45</v>
      </c>
      <c r="D85" s="12">
        <v>9.9999999999999995E-7</v>
      </c>
      <c r="E85" t="s">
        <v>51</v>
      </c>
      <c r="F85" s="10" t="s">
        <v>20</v>
      </c>
      <c r="G85" t="s">
        <v>52</v>
      </c>
      <c r="H85" t="s">
        <v>20</v>
      </c>
      <c r="I85" t="s">
        <v>53</v>
      </c>
      <c r="J85" s="10">
        <v>0</v>
      </c>
      <c r="K85" s="10" t="s">
        <v>20</v>
      </c>
      <c r="L85" s="10" t="s">
        <v>20</v>
      </c>
      <c r="M85" s="10" t="s">
        <v>20</v>
      </c>
      <c r="O85" s="10"/>
    </row>
    <row r="86" spans="1:15" ht="14.5" x14ac:dyDescent="0.35">
      <c r="A86" s="10" t="s">
        <v>59</v>
      </c>
      <c r="B86" s="10">
        <v>8.8794947368421035E-9</v>
      </c>
      <c r="C86" s="10" t="s">
        <v>45</v>
      </c>
      <c r="D86" s="12">
        <v>9.9999999999999995E-7</v>
      </c>
      <c r="E86" t="s">
        <v>51</v>
      </c>
      <c r="F86" s="10" t="s">
        <v>20</v>
      </c>
      <c r="G86" t="s">
        <v>60</v>
      </c>
      <c r="H86" t="s">
        <v>20</v>
      </c>
      <c r="I86" t="s">
        <v>53</v>
      </c>
      <c r="J86" s="10">
        <v>0</v>
      </c>
      <c r="K86" s="10" t="s">
        <v>20</v>
      </c>
      <c r="L86" s="10" t="s">
        <v>20</v>
      </c>
      <c r="M86" s="10" t="s">
        <v>20</v>
      </c>
      <c r="O86" s="10"/>
    </row>
    <row r="87" spans="1:15" ht="14.5" x14ac:dyDescent="0.35">
      <c r="A87" t="s">
        <v>79</v>
      </c>
      <c r="B87" s="10">
        <v>2.1368421052631579</v>
      </c>
      <c r="C87" s="10" t="s">
        <v>45</v>
      </c>
      <c r="D87">
        <v>1</v>
      </c>
      <c r="E87" s="10" t="s">
        <v>39</v>
      </c>
      <c r="F87" s="10" t="s">
        <v>249</v>
      </c>
      <c r="G87" t="s">
        <v>20</v>
      </c>
      <c r="H87" s="10" t="s">
        <v>57</v>
      </c>
      <c r="I87" s="10" t="s">
        <v>40</v>
      </c>
      <c r="J87">
        <v>2</v>
      </c>
      <c r="K87" s="10">
        <f t="shared" si="5"/>
        <v>0.7593290874412465</v>
      </c>
      <c r="L87" s="11">
        <f t="shared" ref="L87:L91" si="7">SQRT(LN(M87))</f>
        <v>0.45903493881953561</v>
      </c>
      <c r="M87" s="6">
        <v>1.2345580787321644</v>
      </c>
      <c r="O87" s="10"/>
    </row>
    <row r="88" spans="1:15" ht="14.5" x14ac:dyDescent="0.35">
      <c r="A88" t="s">
        <v>80</v>
      </c>
      <c r="B88" s="10">
        <v>3.4189473684210527E-4</v>
      </c>
      <c r="C88" s="10" t="s">
        <v>45</v>
      </c>
      <c r="D88" s="12">
        <v>1E-3</v>
      </c>
      <c r="E88" t="s">
        <v>51</v>
      </c>
      <c r="F88" s="10" t="s">
        <v>20</v>
      </c>
      <c r="G88" t="s">
        <v>52</v>
      </c>
      <c r="H88" t="s">
        <v>20</v>
      </c>
      <c r="I88" t="s">
        <v>53</v>
      </c>
      <c r="J88" s="10">
        <v>0</v>
      </c>
      <c r="K88" s="10" t="s">
        <v>20</v>
      </c>
      <c r="L88" s="10" t="s">
        <v>20</v>
      </c>
      <c r="M88" s="10" t="s">
        <v>20</v>
      </c>
      <c r="O88" s="10"/>
    </row>
    <row r="89" spans="1:15" ht="14.5" x14ac:dyDescent="0.35">
      <c r="A89" t="s">
        <v>80</v>
      </c>
      <c r="B89" s="10">
        <v>2.808421052631579E-3</v>
      </c>
      <c r="C89" s="10" t="s">
        <v>45</v>
      </c>
      <c r="D89">
        <v>1</v>
      </c>
      <c r="E89" t="s">
        <v>51</v>
      </c>
      <c r="F89" s="10" t="s">
        <v>20</v>
      </c>
      <c r="G89" t="s">
        <v>52</v>
      </c>
      <c r="H89" t="s">
        <v>20</v>
      </c>
      <c r="I89" t="s">
        <v>53</v>
      </c>
      <c r="J89" s="10">
        <v>0</v>
      </c>
      <c r="K89" s="10" t="s">
        <v>20</v>
      </c>
      <c r="L89" s="10" t="s">
        <v>20</v>
      </c>
      <c r="M89" s="10" t="s">
        <v>20</v>
      </c>
      <c r="O89" s="10"/>
    </row>
    <row r="90" spans="1:15" ht="14.5" x14ac:dyDescent="0.35">
      <c r="A90" t="s">
        <v>81</v>
      </c>
      <c r="B90" s="10">
        <v>1.5873684210526318E-2</v>
      </c>
      <c r="C90" s="10" t="s">
        <v>45</v>
      </c>
      <c r="D90">
        <v>1</v>
      </c>
      <c r="E90" s="10" t="s">
        <v>39</v>
      </c>
      <c r="F90" s="10" t="s">
        <v>250</v>
      </c>
      <c r="G90" t="s">
        <v>20</v>
      </c>
      <c r="H90" s="10" t="s">
        <v>22</v>
      </c>
      <c r="I90" s="10" t="s">
        <v>40</v>
      </c>
      <c r="J90">
        <v>2</v>
      </c>
      <c r="K90" s="10">
        <f t="shared" si="5"/>
        <v>-4.1430926220147768</v>
      </c>
      <c r="L90" s="11">
        <f t="shared" si="7"/>
        <v>0.47574090212543796</v>
      </c>
      <c r="M90" s="6">
        <v>1.2539886685866701</v>
      </c>
      <c r="O90" s="10"/>
    </row>
    <row r="91" spans="1:15" ht="14.5" x14ac:dyDescent="0.35">
      <c r="A91" t="s">
        <v>82</v>
      </c>
      <c r="B91" s="10">
        <v>1.5873684210526318E-2</v>
      </c>
      <c r="C91" s="10" t="s">
        <v>45</v>
      </c>
      <c r="D91">
        <v>1</v>
      </c>
      <c r="E91" s="10" t="s">
        <v>39</v>
      </c>
      <c r="F91" t="s">
        <v>280</v>
      </c>
      <c r="G91" t="s">
        <v>20</v>
      </c>
      <c r="H91" s="10" t="s">
        <v>22</v>
      </c>
      <c r="I91" s="10" t="s">
        <v>40</v>
      </c>
      <c r="J91">
        <v>2</v>
      </c>
      <c r="K91" s="10">
        <f t="shared" si="5"/>
        <v>-4.1430926220147768</v>
      </c>
      <c r="L91" s="11">
        <f t="shared" si="7"/>
        <v>0.47574090212543796</v>
      </c>
      <c r="M91" s="6">
        <v>1.2539886685866701</v>
      </c>
      <c r="O91" s="10"/>
    </row>
    <row r="92" spans="1:15" ht="14.5" x14ac:dyDescent="0.35">
      <c r="A92" t="s">
        <v>46</v>
      </c>
      <c r="B92">
        <v>0.10393599999999999</v>
      </c>
      <c r="C92" s="10" t="s">
        <v>45</v>
      </c>
      <c r="D92">
        <v>1</v>
      </c>
      <c r="E92" s="10" t="s">
        <v>39</v>
      </c>
      <c r="F92" t="s">
        <v>229</v>
      </c>
      <c r="G92" t="s">
        <v>20</v>
      </c>
      <c r="H92" s="10" t="s">
        <v>22</v>
      </c>
      <c r="I92" s="10" t="s">
        <v>40</v>
      </c>
      <c r="J92" s="10">
        <v>0</v>
      </c>
      <c r="K92" s="10" t="s">
        <v>20</v>
      </c>
      <c r="L92" s="10" t="s">
        <v>20</v>
      </c>
      <c r="M92" s="10" t="s">
        <v>20</v>
      </c>
    </row>
    <row r="93" spans="1:15" ht="14.5" x14ac:dyDescent="0.35">
      <c r="A93" t="s">
        <v>44</v>
      </c>
      <c r="B93">
        <v>2.219873684210526E-4</v>
      </c>
      <c r="C93" s="10" t="s">
        <v>45</v>
      </c>
      <c r="D93" s="12">
        <v>1E-3</v>
      </c>
      <c r="E93" s="10" t="s">
        <v>39</v>
      </c>
      <c r="F93" t="s">
        <v>228</v>
      </c>
      <c r="G93" t="s">
        <v>20</v>
      </c>
      <c r="H93" s="10" t="s">
        <v>22</v>
      </c>
      <c r="I93" s="10" t="s">
        <v>40</v>
      </c>
      <c r="J93">
        <v>2</v>
      </c>
      <c r="K93" s="10">
        <f t="shared" si="5"/>
        <v>-8.4128900767150725</v>
      </c>
      <c r="L93" s="11">
        <f>SQRT(LN(M93))</f>
        <v>0.27626380076363383</v>
      </c>
      <c r="M93" s="6">
        <v>1.0793097188846854</v>
      </c>
    </row>
    <row r="94" spans="1:15" ht="14.5" x14ac:dyDescent="0.35">
      <c r="A94" t="s">
        <v>83</v>
      </c>
      <c r="B94" s="10">
        <v>6.1052631578947369E-3</v>
      </c>
      <c r="C94" s="10" t="s">
        <v>45</v>
      </c>
      <c r="D94">
        <v>1</v>
      </c>
      <c r="E94" s="10" t="s">
        <v>39</v>
      </c>
      <c r="F94" s="10" t="s">
        <v>251</v>
      </c>
      <c r="G94" t="s">
        <v>20</v>
      </c>
      <c r="H94" s="10" t="s">
        <v>62</v>
      </c>
      <c r="I94" s="10" t="s">
        <v>40</v>
      </c>
      <c r="J94">
        <v>2</v>
      </c>
      <c r="K94" s="10">
        <f t="shared" si="5"/>
        <v>-5.0986040670422126</v>
      </c>
      <c r="L94" s="11">
        <f t="shared" ref="L94:L104" si="8">SQRT(LN(M94))</f>
        <v>0.45903493881953561</v>
      </c>
      <c r="M94" s="16">
        <v>1.2345580787321644</v>
      </c>
      <c r="O94" s="10"/>
    </row>
    <row r="95" spans="1:15" ht="14.5" x14ac:dyDescent="0.35">
      <c r="A95" t="s">
        <v>83</v>
      </c>
      <c r="B95" s="10">
        <v>5.2505263157894735E-2</v>
      </c>
      <c r="C95" s="10" t="s">
        <v>45</v>
      </c>
      <c r="D95">
        <v>1</v>
      </c>
      <c r="E95" s="10" t="s">
        <v>39</v>
      </c>
      <c r="F95" s="10" t="s">
        <v>251</v>
      </c>
      <c r="G95" t="s">
        <v>20</v>
      </c>
      <c r="H95" s="10" t="s">
        <v>62</v>
      </c>
      <c r="I95" s="10" t="s">
        <v>40</v>
      </c>
      <c r="J95">
        <v>2</v>
      </c>
      <c r="K95" s="10">
        <f t="shared" si="5"/>
        <v>-2.9468418637827507</v>
      </c>
      <c r="L95" s="11">
        <f t="shared" si="8"/>
        <v>0.47574090212543796</v>
      </c>
      <c r="M95" s="16">
        <v>1.2539886685866701</v>
      </c>
      <c r="O95" s="10"/>
    </row>
    <row r="96" spans="1:15" ht="14.5" x14ac:dyDescent="0.35">
      <c r="A96" t="s">
        <v>63</v>
      </c>
      <c r="B96" s="10">
        <v>3.995772631578947E-4</v>
      </c>
      <c r="C96" s="10" t="s">
        <v>45</v>
      </c>
      <c r="D96" s="12">
        <v>1E-3</v>
      </c>
      <c r="E96" s="10" t="s">
        <v>39</v>
      </c>
      <c r="F96" s="10" t="s">
        <v>238</v>
      </c>
      <c r="G96" t="s">
        <v>20</v>
      </c>
      <c r="H96" s="10" t="s">
        <v>57</v>
      </c>
      <c r="I96" s="10" t="s">
        <v>40</v>
      </c>
      <c r="J96">
        <v>2</v>
      </c>
      <c r="K96" s="10">
        <f t="shared" si="5"/>
        <v>-7.825103411812953</v>
      </c>
      <c r="L96" s="11">
        <f t="shared" si="8"/>
        <v>0.27626380076363383</v>
      </c>
      <c r="M96" s="6">
        <v>1.0793097188846854</v>
      </c>
      <c r="O96" s="10"/>
    </row>
    <row r="97" spans="1:15" ht="14.5" x14ac:dyDescent="0.35">
      <c r="A97" t="s">
        <v>64</v>
      </c>
      <c r="B97" s="10">
        <v>3.5517978947368419E-4</v>
      </c>
      <c r="C97" s="14" t="s">
        <v>65</v>
      </c>
      <c r="D97" s="12">
        <v>1E-3</v>
      </c>
      <c r="E97" s="10" t="s">
        <v>39</v>
      </c>
      <c r="F97" s="10" t="s">
        <v>239</v>
      </c>
      <c r="G97" t="s">
        <v>20</v>
      </c>
      <c r="H97" s="10" t="s">
        <v>62</v>
      </c>
      <c r="I97" s="10" t="s">
        <v>40</v>
      </c>
      <c r="J97">
        <v>2</v>
      </c>
      <c r="K97" s="10">
        <f t="shared" si="5"/>
        <v>-7.9428864474693359</v>
      </c>
      <c r="L97" s="11">
        <f t="shared" si="8"/>
        <v>0.27626380076363383</v>
      </c>
      <c r="M97" s="16">
        <v>1.0793097188846854</v>
      </c>
      <c r="O97" s="10"/>
    </row>
    <row r="98" spans="1:15" ht="14.5" x14ac:dyDescent="0.35">
      <c r="A98" t="s">
        <v>64</v>
      </c>
      <c r="B98" s="10">
        <v>1.7758989473684209E-4</v>
      </c>
      <c r="C98" s="14" t="s">
        <v>65</v>
      </c>
      <c r="D98" s="12">
        <v>1E-3</v>
      </c>
      <c r="E98" s="10" t="s">
        <v>39</v>
      </c>
      <c r="F98" s="10" t="s">
        <v>239</v>
      </c>
      <c r="G98" t="s">
        <v>20</v>
      </c>
      <c r="H98" s="10" t="s">
        <v>62</v>
      </c>
      <c r="I98" s="10" t="s">
        <v>40</v>
      </c>
      <c r="J98">
        <v>2</v>
      </c>
      <c r="K98" s="10">
        <f t="shared" si="5"/>
        <v>-8.6360336280292813</v>
      </c>
      <c r="L98" s="11">
        <f t="shared" si="8"/>
        <v>0.33911649915626341</v>
      </c>
      <c r="M98" s="16">
        <v>1.1218734375719384</v>
      </c>
      <c r="O98" s="10"/>
    </row>
    <row r="99" spans="1:15" ht="14.5" x14ac:dyDescent="0.35">
      <c r="A99" t="s">
        <v>66</v>
      </c>
      <c r="B99" s="10">
        <v>0.35517978947368417</v>
      </c>
      <c r="C99" s="10" t="s">
        <v>45</v>
      </c>
      <c r="D99">
        <v>1</v>
      </c>
      <c r="E99" s="10" t="s">
        <v>39</v>
      </c>
      <c r="F99" t="s">
        <v>240</v>
      </c>
      <c r="G99" t="s">
        <v>20</v>
      </c>
      <c r="H99" s="10" t="s">
        <v>62</v>
      </c>
      <c r="I99" s="10" t="s">
        <v>40</v>
      </c>
      <c r="J99">
        <v>2</v>
      </c>
      <c r="K99" s="10">
        <f t="shared" si="5"/>
        <v>-1.0351311684871993</v>
      </c>
      <c r="L99" s="11">
        <f t="shared" si="8"/>
        <v>0.27626380076363383</v>
      </c>
      <c r="M99" s="6">
        <v>1.0793097188846854</v>
      </c>
    </row>
    <row r="100" spans="1:15" ht="14.5" x14ac:dyDescent="0.35">
      <c r="A100" t="s">
        <v>66</v>
      </c>
      <c r="B100" s="10">
        <v>0.17758989473684209</v>
      </c>
      <c r="C100" s="10" t="s">
        <v>45</v>
      </c>
      <c r="D100">
        <v>1</v>
      </c>
      <c r="E100" s="10" t="s">
        <v>39</v>
      </c>
      <c r="F100" t="s">
        <v>240</v>
      </c>
      <c r="G100" t="s">
        <v>20</v>
      </c>
      <c r="H100" s="10" t="s">
        <v>62</v>
      </c>
      <c r="I100" s="10" t="s">
        <v>40</v>
      </c>
      <c r="J100">
        <v>2</v>
      </c>
      <c r="K100" s="10">
        <f t="shared" si="5"/>
        <v>-1.7282783490471447</v>
      </c>
      <c r="L100" s="11">
        <f t="shared" si="8"/>
        <v>0.27626380076363383</v>
      </c>
      <c r="M100" s="6">
        <v>1.0793097188846854</v>
      </c>
    </row>
    <row r="101" spans="1:15" ht="14.5" x14ac:dyDescent="0.35">
      <c r="A101" t="s">
        <v>66</v>
      </c>
      <c r="B101" s="10">
        <v>0.29305263157894734</v>
      </c>
      <c r="C101" s="10" t="s">
        <v>45</v>
      </c>
      <c r="D101">
        <v>1</v>
      </c>
      <c r="E101" s="10" t="s">
        <v>39</v>
      </c>
      <c r="F101" t="s">
        <v>240</v>
      </c>
      <c r="G101" t="s">
        <v>20</v>
      </c>
      <c r="H101" s="10" t="s">
        <v>62</v>
      </c>
      <c r="I101" s="10" t="s">
        <v>40</v>
      </c>
      <c r="J101">
        <v>2</v>
      </c>
      <c r="K101" s="10">
        <f t="shared" si="5"/>
        <v>-1.2274030561343221</v>
      </c>
      <c r="L101" s="11">
        <f t="shared" si="8"/>
        <v>0.47574090212543796</v>
      </c>
      <c r="M101" s="6">
        <v>1.2539886685866701</v>
      </c>
    </row>
    <row r="102" spans="1:15" ht="14.5" x14ac:dyDescent="0.35">
      <c r="A102" t="s">
        <v>66</v>
      </c>
      <c r="B102">
        <v>9.768421052631579E-3</v>
      </c>
      <c r="C102" s="10" t="s">
        <v>45</v>
      </c>
      <c r="D102">
        <v>1</v>
      </c>
      <c r="E102" s="10" t="s">
        <v>39</v>
      </c>
      <c r="F102" t="s">
        <v>240</v>
      </c>
      <c r="G102" t="s">
        <v>20</v>
      </c>
      <c r="H102" s="10" t="s">
        <v>62</v>
      </c>
      <c r="I102" s="10" t="s">
        <v>40</v>
      </c>
      <c r="J102">
        <v>2</v>
      </c>
      <c r="K102" s="10">
        <f t="shared" si="5"/>
        <v>-4.6286004377964769</v>
      </c>
      <c r="L102" s="11">
        <f t="shared" si="8"/>
        <v>0.45903493881953561</v>
      </c>
      <c r="M102" s="6">
        <v>1.2345580787321644</v>
      </c>
    </row>
    <row r="103" spans="1:15" ht="14.5" x14ac:dyDescent="0.35">
      <c r="A103" t="s">
        <v>66</v>
      </c>
      <c r="B103">
        <v>3.6104084210526299E-2</v>
      </c>
      <c r="C103" s="10" t="s">
        <v>45</v>
      </c>
      <c r="D103">
        <v>1</v>
      </c>
      <c r="E103" s="10" t="s">
        <v>39</v>
      </c>
      <c r="F103" t="s">
        <v>240</v>
      </c>
      <c r="G103" t="s">
        <v>20</v>
      </c>
      <c r="H103" s="10" t="s">
        <v>62</v>
      </c>
      <c r="I103" s="10" t="s">
        <v>40</v>
      </c>
      <c r="J103">
        <v>2</v>
      </c>
      <c r="K103" s="10">
        <f t="shared" si="5"/>
        <v>-3.3213492840170402</v>
      </c>
      <c r="L103" s="11">
        <f t="shared" si="8"/>
        <v>0.47574090212543796</v>
      </c>
      <c r="M103" s="6">
        <v>1.2539886685866701</v>
      </c>
    </row>
    <row r="104" spans="1:15" ht="14.5" x14ac:dyDescent="0.35">
      <c r="A104" t="s">
        <v>84</v>
      </c>
      <c r="B104">
        <v>1.4896842105263158E-2</v>
      </c>
      <c r="C104" s="10" t="s">
        <v>45</v>
      </c>
      <c r="D104">
        <v>1</v>
      </c>
      <c r="E104" s="10" t="s">
        <v>39</v>
      </c>
      <c r="F104" t="s">
        <v>252</v>
      </c>
      <c r="G104" t="s">
        <v>20</v>
      </c>
      <c r="H104" s="10" t="s">
        <v>57</v>
      </c>
      <c r="I104" s="10" t="s">
        <v>40</v>
      </c>
      <c r="J104">
        <v>2</v>
      </c>
      <c r="K104" s="10">
        <f t="shared" si="5"/>
        <v>-4.2066060277371022</v>
      </c>
      <c r="L104" s="11">
        <f t="shared" si="8"/>
        <v>0.47591494309185384</v>
      </c>
      <c r="M104" s="6">
        <v>1.2541963802979088</v>
      </c>
    </row>
    <row r="105" spans="1:15" ht="14.5" x14ac:dyDescent="0.35">
      <c r="A105" s="10" t="s">
        <v>54</v>
      </c>
      <c r="B105">
        <v>2.9316530526315797E-2</v>
      </c>
      <c r="C105" s="10" t="s">
        <v>38</v>
      </c>
      <c r="D105">
        <v>1</v>
      </c>
      <c r="E105" s="10" t="s">
        <v>39</v>
      </c>
      <c r="F105" t="s">
        <v>233</v>
      </c>
      <c r="G105" t="s">
        <v>20</v>
      </c>
      <c r="H105" s="10" t="s">
        <v>22</v>
      </c>
      <c r="I105" s="10" t="s">
        <v>40</v>
      </c>
      <c r="J105">
        <v>2</v>
      </c>
      <c r="K105">
        <f t="shared" si="5"/>
        <v>-3.5296037402643021</v>
      </c>
      <c r="L105" s="6">
        <f>SQRT(LN(M105))</f>
        <v>0.27626380076363383</v>
      </c>
      <c r="M105" s="6">
        <v>1.0793097188846854</v>
      </c>
    </row>
    <row r="106" spans="1:15" ht="14.5" x14ac:dyDescent="0.35">
      <c r="A106" s="10" t="s">
        <v>44</v>
      </c>
      <c r="B106">
        <v>6.9801263157894759E-4</v>
      </c>
      <c r="C106" s="10" t="s">
        <v>45</v>
      </c>
      <c r="D106" s="12">
        <v>1E-3</v>
      </c>
      <c r="E106" s="10" t="s">
        <v>39</v>
      </c>
      <c r="F106" t="s">
        <v>228</v>
      </c>
      <c r="G106" t="s">
        <v>20</v>
      </c>
      <c r="H106" s="10" t="s">
        <v>22</v>
      </c>
      <c r="I106" s="10" t="s">
        <v>40</v>
      </c>
      <c r="J106">
        <v>2</v>
      </c>
      <c r="K106">
        <f t="shared" si="5"/>
        <v>-7.267273358547671</v>
      </c>
      <c r="L106" s="6">
        <f t="shared" ref="L106:L117" si="9">SQRT(LN(M106))</f>
        <v>0.27626380076363383</v>
      </c>
      <c r="M106" s="6">
        <v>1.0793097188846854</v>
      </c>
    </row>
    <row r="107" spans="1:15" ht="14.5" x14ac:dyDescent="0.35">
      <c r="A107" s="10" t="s">
        <v>63</v>
      </c>
      <c r="B107">
        <v>1.2564227368421057E-3</v>
      </c>
      <c r="C107" s="10" t="s">
        <v>45</v>
      </c>
      <c r="D107" s="12">
        <v>1E-3</v>
      </c>
      <c r="E107" s="10" t="s">
        <v>39</v>
      </c>
      <c r="F107" t="s">
        <v>238</v>
      </c>
      <c r="G107" t="s">
        <v>20</v>
      </c>
      <c r="H107" s="10" t="s">
        <v>57</v>
      </c>
      <c r="I107" s="10" t="s">
        <v>40</v>
      </c>
      <c r="J107">
        <v>2</v>
      </c>
      <c r="K107">
        <f t="shared" si="5"/>
        <v>-6.6794866936455515</v>
      </c>
      <c r="L107" s="6">
        <f t="shared" si="9"/>
        <v>0.27626380076363383</v>
      </c>
      <c r="M107" s="6">
        <v>1.0793097188846854</v>
      </c>
    </row>
    <row r="108" spans="1:15" ht="14.5" x14ac:dyDescent="0.35">
      <c r="A108" s="10" t="s">
        <v>66</v>
      </c>
      <c r="B108">
        <v>1.1168202105263161</v>
      </c>
      <c r="C108" s="10" t="s">
        <v>45</v>
      </c>
      <c r="D108">
        <v>1</v>
      </c>
      <c r="E108" s="10" t="s">
        <v>39</v>
      </c>
      <c r="F108" t="s">
        <v>240</v>
      </c>
      <c r="G108" t="s">
        <v>20</v>
      </c>
      <c r="H108" s="10" t="s">
        <v>62</v>
      </c>
      <c r="I108" s="10" t="s">
        <v>40</v>
      </c>
      <c r="J108">
        <v>2</v>
      </c>
      <c r="K108">
        <f t="shared" si="5"/>
        <v>0.11048554968020198</v>
      </c>
      <c r="L108" s="6">
        <f t="shared" si="9"/>
        <v>0.27626380076363383</v>
      </c>
      <c r="M108" s="6">
        <v>1.0793097188846854</v>
      </c>
    </row>
    <row r="109" spans="1:15" ht="14.5" x14ac:dyDescent="0.35">
      <c r="A109" s="14" t="s">
        <v>64</v>
      </c>
      <c r="B109">
        <v>1.1168202105263161E-3</v>
      </c>
      <c r="C109" s="14" t="s">
        <v>65</v>
      </c>
      <c r="D109" s="12">
        <v>1E-3</v>
      </c>
      <c r="E109" s="10" t="s">
        <v>39</v>
      </c>
      <c r="F109" t="s">
        <v>239</v>
      </c>
      <c r="G109" t="s">
        <v>20</v>
      </c>
      <c r="H109" s="10" t="s">
        <v>62</v>
      </c>
      <c r="I109" s="10" t="s">
        <v>40</v>
      </c>
      <c r="J109">
        <v>2</v>
      </c>
      <c r="K109">
        <f t="shared" si="5"/>
        <v>-6.7972697293019353</v>
      </c>
      <c r="L109" s="6">
        <f t="shared" si="9"/>
        <v>0.27626380076363383</v>
      </c>
      <c r="M109" s="16">
        <v>1.0793097188846854</v>
      </c>
    </row>
    <row r="110" spans="1:15" ht="14.5" x14ac:dyDescent="0.35">
      <c r="A110" s="10" t="s">
        <v>58</v>
      </c>
      <c r="B110">
        <v>2.9062800000000002E-3</v>
      </c>
      <c r="C110" s="10" t="s">
        <v>45</v>
      </c>
      <c r="D110" s="12">
        <v>1E-3</v>
      </c>
      <c r="E110" s="10" t="s">
        <v>39</v>
      </c>
      <c r="F110" t="s">
        <v>236</v>
      </c>
      <c r="G110" t="s">
        <v>20</v>
      </c>
      <c r="H110" s="10" t="s">
        <v>22</v>
      </c>
      <c r="I110" s="10" t="s">
        <v>40</v>
      </c>
      <c r="J110">
        <v>2</v>
      </c>
      <c r="K110">
        <f t="shared" si="5"/>
        <v>-5.8408813661012395</v>
      </c>
      <c r="L110" s="6">
        <f t="shared" si="9"/>
        <v>0.27626380076363383</v>
      </c>
      <c r="M110" s="6">
        <v>1.0793097188846854</v>
      </c>
    </row>
    <row r="111" spans="1:15" ht="14.5" x14ac:dyDescent="0.35">
      <c r="A111" s="10" t="s">
        <v>54</v>
      </c>
      <c r="B111">
        <v>1.3248000000000001E-2</v>
      </c>
      <c r="C111" s="10" t="s">
        <v>38</v>
      </c>
      <c r="D111">
        <v>1</v>
      </c>
      <c r="E111" s="10" t="s">
        <v>39</v>
      </c>
      <c r="F111" t="s">
        <v>233</v>
      </c>
      <c r="G111" t="s">
        <v>20</v>
      </c>
      <c r="H111" s="10" t="s">
        <v>22</v>
      </c>
      <c r="I111" s="10" t="s">
        <v>40</v>
      </c>
      <c r="J111">
        <v>2</v>
      </c>
      <c r="K111">
        <f t="shared" si="5"/>
        <v>-4.3239086813392333</v>
      </c>
      <c r="L111" s="6">
        <f t="shared" si="9"/>
        <v>0.27626380076363383</v>
      </c>
      <c r="M111" s="6">
        <v>1.0793097188846854</v>
      </c>
    </row>
    <row r="112" spans="1:15" ht="14.5" x14ac:dyDescent="0.35">
      <c r="A112" s="10" t="s">
        <v>59</v>
      </c>
      <c r="B112">
        <v>1.1592000000000001E-7</v>
      </c>
      <c r="C112" s="10" t="s">
        <v>45</v>
      </c>
      <c r="D112" s="12">
        <v>9.9999999999999995E-7</v>
      </c>
      <c r="E112" t="s">
        <v>51</v>
      </c>
      <c r="F112" s="10" t="s">
        <v>20</v>
      </c>
      <c r="G112" t="s">
        <v>52</v>
      </c>
      <c r="H112" t="s">
        <v>20</v>
      </c>
      <c r="I112" t="s">
        <v>53</v>
      </c>
      <c r="J112" s="10">
        <v>0</v>
      </c>
      <c r="K112" s="10" t="s">
        <v>20</v>
      </c>
      <c r="L112" s="10" t="s">
        <v>20</v>
      </c>
      <c r="M112" s="10" t="s">
        <v>20</v>
      </c>
      <c r="O112" s="10"/>
    </row>
    <row r="113" spans="1:15" ht="14.5" x14ac:dyDescent="0.35">
      <c r="A113" s="14" t="s">
        <v>61</v>
      </c>
      <c r="B113">
        <v>1.4628000000000002E-4</v>
      </c>
      <c r="C113" s="10" t="s">
        <v>45</v>
      </c>
      <c r="D113" s="12">
        <v>1E-3</v>
      </c>
      <c r="E113" s="10" t="s">
        <v>39</v>
      </c>
      <c r="F113" t="s">
        <v>237</v>
      </c>
      <c r="G113" t="s">
        <v>20</v>
      </c>
      <c r="H113" s="10" t="s">
        <v>62</v>
      </c>
      <c r="I113" s="10" t="s">
        <v>40</v>
      </c>
      <c r="J113">
        <v>2</v>
      </c>
      <c r="K113">
        <f t="shared" si="5"/>
        <v>-8.8299879646830934</v>
      </c>
      <c r="L113" s="6">
        <f t="shared" si="9"/>
        <v>0.27626380076363383</v>
      </c>
      <c r="M113" s="16">
        <v>1.0793097188846854</v>
      </c>
    </row>
    <row r="114" spans="1:15" ht="14.5" x14ac:dyDescent="0.35">
      <c r="A114" s="10" t="s">
        <v>66</v>
      </c>
      <c r="B114">
        <v>0.55841010526315804</v>
      </c>
      <c r="C114" s="10" t="s">
        <v>45</v>
      </c>
      <c r="D114">
        <v>1</v>
      </c>
      <c r="E114" s="10" t="s">
        <v>39</v>
      </c>
      <c r="F114" t="s">
        <v>240</v>
      </c>
      <c r="G114" t="s">
        <v>20</v>
      </c>
      <c r="H114" s="10" t="s">
        <v>62</v>
      </c>
      <c r="I114" s="10" t="s">
        <v>40</v>
      </c>
      <c r="J114">
        <v>2</v>
      </c>
      <c r="K114">
        <f t="shared" si="5"/>
        <v>-0.58266163087974332</v>
      </c>
      <c r="L114" s="6">
        <f t="shared" si="9"/>
        <v>0.27626380076363383</v>
      </c>
      <c r="M114" s="6">
        <v>1.0793097188846854</v>
      </c>
    </row>
    <row r="115" spans="1:15" ht="14.5" x14ac:dyDescent="0.35">
      <c r="A115" s="10" t="s">
        <v>59</v>
      </c>
      <c r="B115">
        <v>2.7920505263157903E-8</v>
      </c>
      <c r="C115" s="10" t="s">
        <v>45</v>
      </c>
      <c r="D115" s="12">
        <v>9.9999999999999995E-7</v>
      </c>
      <c r="E115" t="s">
        <v>51</v>
      </c>
      <c r="F115" s="10" t="s">
        <v>20</v>
      </c>
      <c r="G115" t="s">
        <v>60</v>
      </c>
      <c r="H115" t="s">
        <v>20</v>
      </c>
      <c r="I115" t="s">
        <v>53</v>
      </c>
      <c r="J115" s="10">
        <v>0</v>
      </c>
      <c r="K115" s="10" t="s">
        <v>20</v>
      </c>
      <c r="L115" s="10" t="s">
        <v>20</v>
      </c>
      <c r="M115" s="10" t="s">
        <v>20</v>
      </c>
      <c r="O115" s="10"/>
    </row>
    <row r="116" spans="1:15" ht="14.5" x14ac:dyDescent="0.35">
      <c r="A116" s="14" t="s">
        <v>64</v>
      </c>
      <c r="B116">
        <v>5.5841010526315807E-4</v>
      </c>
      <c r="C116" s="14" t="s">
        <v>65</v>
      </c>
      <c r="D116" s="12">
        <v>1E-3</v>
      </c>
      <c r="E116" s="10" t="s">
        <v>39</v>
      </c>
      <c r="F116" t="s">
        <v>239</v>
      </c>
      <c r="G116" t="s">
        <v>20</v>
      </c>
      <c r="H116" s="10" t="s">
        <v>62</v>
      </c>
      <c r="I116" s="10" t="s">
        <v>40</v>
      </c>
      <c r="J116">
        <v>2</v>
      </c>
      <c r="K116">
        <f t="shared" si="5"/>
        <v>-7.4904169098618807</v>
      </c>
      <c r="L116" s="6">
        <f t="shared" si="9"/>
        <v>0.27626380076363383</v>
      </c>
      <c r="M116" s="16">
        <v>1.0793097188846854</v>
      </c>
    </row>
    <row r="117" spans="1:15" ht="14.5" x14ac:dyDescent="0.35">
      <c r="A117" s="10" t="s">
        <v>49</v>
      </c>
      <c r="B117">
        <v>1.2687343157894739</v>
      </c>
      <c r="C117" s="10" t="s">
        <v>45</v>
      </c>
      <c r="D117">
        <v>1</v>
      </c>
      <c r="E117" s="10" t="s">
        <v>39</v>
      </c>
      <c r="F117" t="s">
        <v>232</v>
      </c>
      <c r="G117" t="s">
        <v>20</v>
      </c>
      <c r="H117" s="10" t="s">
        <v>22</v>
      </c>
      <c r="I117" s="10" t="s">
        <v>40</v>
      </c>
      <c r="J117">
        <v>2</v>
      </c>
      <c r="K117">
        <f t="shared" si="5"/>
        <v>0.23801980179222013</v>
      </c>
      <c r="L117" s="6">
        <f t="shared" si="9"/>
        <v>0.24868973518073664</v>
      </c>
      <c r="M117" s="8">
        <v>1.0637991288100537</v>
      </c>
    </row>
    <row r="118" spans="1:15" ht="14.5" x14ac:dyDescent="0.35">
      <c r="A118" s="10" t="s">
        <v>47</v>
      </c>
      <c r="B118">
        <v>1.2687343157894739</v>
      </c>
      <c r="C118" s="10" t="s">
        <v>45</v>
      </c>
      <c r="D118">
        <v>1</v>
      </c>
      <c r="E118" s="10" t="s">
        <v>39</v>
      </c>
      <c r="F118" t="s">
        <v>230</v>
      </c>
      <c r="G118" t="s">
        <v>20</v>
      </c>
      <c r="H118" s="10" t="s">
        <v>22</v>
      </c>
      <c r="I118" s="10" t="s">
        <v>40</v>
      </c>
      <c r="J118">
        <v>0</v>
      </c>
      <c r="K118" t="s">
        <v>20</v>
      </c>
      <c r="L118" t="s">
        <v>20</v>
      </c>
      <c r="M118" t="s">
        <v>20</v>
      </c>
    </row>
    <row r="119" spans="1:15" ht="14.5" x14ac:dyDescent="0.35">
      <c r="A119" s="10" t="s">
        <v>46</v>
      </c>
      <c r="B119">
        <v>1.2687343157894739</v>
      </c>
      <c r="C119" s="10" t="s">
        <v>45</v>
      </c>
      <c r="D119">
        <v>1</v>
      </c>
      <c r="E119" s="10" t="s">
        <v>39</v>
      </c>
      <c r="F119" t="s">
        <v>229</v>
      </c>
      <c r="G119" t="s">
        <v>20</v>
      </c>
      <c r="H119" s="10" t="s">
        <v>22</v>
      </c>
      <c r="I119" s="10" t="s">
        <v>40</v>
      </c>
      <c r="J119">
        <v>0</v>
      </c>
      <c r="K119" t="s">
        <v>20</v>
      </c>
      <c r="L119" t="s">
        <v>20</v>
      </c>
      <c r="M119" t="s">
        <v>20</v>
      </c>
    </row>
    <row r="120" spans="1:15" ht="14.5" x14ac:dyDescent="0.35">
      <c r="A120" s="10" t="s">
        <v>54</v>
      </c>
      <c r="B120">
        <v>2.4740532959326791E-2</v>
      </c>
      <c r="C120" t="s">
        <v>38</v>
      </c>
      <c r="D120">
        <v>1</v>
      </c>
      <c r="E120" t="s">
        <v>39</v>
      </c>
      <c r="F120" t="s">
        <v>233</v>
      </c>
      <c r="G120" t="s">
        <v>20</v>
      </c>
      <c r="H120" t="s">
        <v>22</v>
      </c>
      <c r="I120" t="s">
        <v>40</v>
      </c>
      <c r="J120">
        <v>2</v>
      </c>
      <c r="K120">
        <f t="shared" ref="K120:K131" si="10">LN(B120)</f>
        <v>-3.6993123698356505</v>
      </c>
      <c r="L120" s="6">
        <f>SQRT(LN(M120))</f>
        <v>0.27626380076363383</v>
      </c>
      <c r="M120" s="6">
        <v>1.0793097188846854</v>
      </c>
    </row>
    <row r="121" spans="1:15" ht="14.5" x14ac:dyDescent="0.35">
      <c r="A121" s="10" t="s">
        <v>44</v>
      </c>
      <c r="B121">
        <v>5.8906030855539985E-4</v>
      </c>
      <c r="C121" t="s">
        <v>45</v>
      </c>
      <c r="D121" s="12">
        <v>1E-3</v>
      </c>
      <c r="E121" t="s">
        <v>39</v>
      </c>
      <c r="F121" t="s">
        <v>228</v>
      </c>
      <c r="G121" t="s">
        <v>20</v>
      </c>
      <c r="H121" t="s">
        <v>22</v>
      </c>
      <c r="I121" t="s">
        <v>40</v>
      </c>
      <c r="J121">
        <v>2</v>
      </c>
      <c r="K121">
        <f t="shared" si="10"/>
        <v>-7.4369819881190189</v>
      </c>
      <c r="L121" s="6">
        <f t="shared" ref="L121:L131" si="11">SQRT(LN(M121))</f>
        <v>0.27626380076363383</v>
      </c>
      <c r="M121" s="6">
        <v>1.0793097188846854</v>
      </c>
    </row>
    <row r="122" spans="1:15" ht="14.5" x14ac:dyDescent="0.35">
      <c r="A122" s="10" t="s">
        <v>63</v>
      </c>
      <c r="B122">
        <v>1.0603085553997197E-3</v>
      </c>
      <c r="C122" t="s">
        <v>45</v>
      </c>
      <c r="D122" s="12">
        <v>1E-3</v>
      </c>
      <c r="E122" t="s">
        <v>39</v>
      </c>
      <c r="F122" t="s">
        <v>238</v>
      </c>
      <c r="G122" t="s">
        <v>20</v>
      </c>
      <c r="H122" t="s">
        <v>57</v>
      </c>
      <c r="I122" t="s">
        <v>40</v>
      </c>
      <c r="J122">
        <v>2</v>
      </c>
      <c r="K122">
        <f t="shared" si="10"/>
        <v>-6.8491953232168994</v>
      </c>
      <c r="L122" s="6">
        <f t="shared" si="11"/>
        <v>0.27626380076363383</v>
      </c>
      <c r="M122" s="6">
        <v>1.0793097188846854</v>
      </c>
    </row>
    <row r="123" spans="1:15" ht="14.5" x14ac:dyDescent="0.35">
      <c r="A123" s="10" t="s">
        <v>66</v>
      </c>
      <c r="B123">
        <v>0.94249649368863975</v>
      </c>
      <c r="C123" t="s">
        <v>45</v>
      </c>
      <c r="D123">
        <v>1</v>
      </c>
      <c r="E123" t="s">
        <v>39</v>
      </c>
      <c r="F123" t="s">
        <v>240</v>
      </c>
      <c r="G123" t="s">
        <v>20</v>
      </c>
      <c r="H123" t="s">
        <v>62</v>
      </c>
      <c r="I123" t="s">
        <v>40</v>
      </c>
      <c r="J123">
        <v>2</v>
      </c>
      <c r="K123">
        <f t="shared" si="10"/>
        <v>-5.9223079891146183E-2</v>
      </c>
      <c r="L123" s="6">
        <f t="shared" si="11"/>
        <v>0.27626380076363383</v>
      </c>
      <c r="M123" s="6">
        <v>1.0793097188846854</v>
      </c>
    </row>
    <row r="124" spans="1:15" ht="14.5" x14ac:dyDescent="0.35">
      <c r="A124" s="14" t="s">
        <v>64</v>
      </c>
      <c r="B124">
        <v>9.424964936886398E-4</v>
      </c>
      <c r="C124" s="17" t="s">
        <v>65</v>
      </c>
      <c r="D124" s="12">
        <v>1E-3</v>
      </c>
      <c r="E124" t="s">
        <v>39</v>
      </c>
      <c r="F124" t="s">
        <v>239</v>
      </c>
      <c r="G124" t="s">
        <v>20</v>
      </c>
      <c r="H124" t="s">
        <v>62</v>
      </c>
      <c r="I124" t="s">
        <v>40</v>
      </c>
      <c r="J124">
        <v>2</v>
      </c>
      <c r="K124">
        <f t="shared" si="10"/>
        <v>-6.9669783588732832</v>
      </c>
      <c r="L124" s="6">
        <f t="shared" si="11"/>
        <v>0.27626380076363383</v>
      </c>
      <c r="M124" s="16">
        <v>1.0793097188846854</v>
      </c>
    </row>
    <row r="125" spans="1:15" ht="14.5" x14ac:dyDescent="0.35">
      <c r="A125" s="10" t="s">
        <v>85</v>
      </c>
      <c r="B125">
        <v>7.7595570000000011E-3</v>
      </c>
      <c r="C125" t="s">
        <v>45</v>
      </c>
      <c r="D125" s="12">
        <v>1E-3</v>
      </c>
      <c r="E125" t="s">
        <v>39</v>
      </c>
      <c r="F125" t="s">
        <v>253</v>
      </c>
      <c r="G125" t="s">
        <v>20</v>
      </c>
      <c r="H125" t="s">
        <v>22</v>
      </c>
      <c r="I125" t="s">
        <v>40</v>
      </c>
      <c r="J125">
        <v>2</v>
      </c>
      <c r="K125">
        <f t="shared" si="10"/>
        <v>-4.858830034045436</v>
      </c>
      <c r="L125" s="6">
        <f t="shared" si="11"/>
        <v>0.33915140655580639</v>
      </c>
      <c r="M125" s="6">
        <v>1.1218999999999999</v>
      </c>
    </row>
    <row r="126" spans="1:15" ht="14.5" x14ac:dyDescent="0.35">
      <c r="A126" s="10" t="s">
        <v>54</v>
      </c>
      <c r="B126">
        <v>3.1686699999999998E-2</v>
      </c>
      <c r="C126" t="s">
        <v>38</v>
      </c>
      <c r="D126">
        <v>1</v>
      </c>
      <c r="E126" t="s">
        <v>39</v>
      </c>
      <c r="F126" t="s">
        <v>233</v>
      </c>
      <c r="G126" t="s">
        <v>20</v>
      </c>
      <c r="H126" t="s">
        <v>22</v>
      </c>
      <c r="I126" t="s">
        <v>40</v>
      </c>
      <c r="J126">
        <v>2</v>
      </c>
      <c r="K126">
        <f t="shared" si="10"/>
        <v>-3.4518582444977581</v>
      </c>
      <c r="L126" s="6">
        <f t="shared" si="11"/>
        <v>0.33915140655580639</v>
      </c>
      <c r="M126" s="6">
        <v>1.1218999999999999</v>
      </c>
    </row>
    <row r="127" spans="1:15" ht="14.5" x14ac:dyDescent="0.35">
      <c r="A127" s="14" t="s">
        <v>61</v>
      </c>
      <c r="B127">
        <v>3.9055700000000004E-4</v>
      </c>
      <c r="C127" t="s">
        <v>45</v>
      </c>
      <c r="D127" s="12">
        <v>1E-3</v>
      </c>
      <c r="E127" t="s">
        <v>39</v>
      </c>
      <c r="F127" t="s">
        <v>237</v>
      </c>
      <c r="G127" t="s">
        <v>20</v>
      </c>
      <c r="H127" t="s">
        <v>62</v>
      </c>
      <c r="I127" t="s">
        <v>40</v>
      </c>
      <c r="J127">
        <v>2</v>
      </c>
      <c r="K127">
        <f t="shared" si="10"/>
        <v>-7.8479366326272899</v>
      </c>
      <c r="L127" s="6">
        <f t="shared" si="11"/>
        <v>0.33915140655580639</v>
      </c>
      <c r="M127" s="16">
        <v>1.1218999999999999</v>
      </c>
    </row>
    <row r="128" spans="1:15" ht="14.5" x14ac:dyDescent="0.35">
      <c r="A128" s="10" t="s">
        <v>66</v>
      </c>
      <c r="B128">
        <v>7.9962599345488522E-2</v>
      </c>
      <c r="C128" t="s">
        <v>45</v>
      </c>
      <c r="D128">
        <v>1</v>
      </c>
      <c r="E128" t="s">
        <v>39</v>
      </c>
      <c r="F128" t="s">
        <v>240</v>
      </c>
      <c r="G128" t="s">
        <v>20</v>
      </c>
      <c r="H128" t="s">
        <v>62</v>
      </c>
      <c r="I128" t="s">
        <v>40</v>
      </c>
      <c r="J128">
        <v>2</v>
      </c>
      <c r="K128">
        <f t="shared" si="10"/>
        <v>-2.526196261805671</v>
      </c>
      <c r="L128" s="6">
        <f t="shared" si="11"/>
        <v>0.33911649915626341</v>
      </c>
      <c r="M128" s="6">
        <v>1.1218734375719384</v>
      </c>
    </row>
    <row r="129" spans="1:13" ht="14.5" x14ac:dyDescent="0.35">
      <c r="A129" s="10" t="s">
        <v>86</v>
      </c>
      <c r="B129">
        <v>3.998129967274426E-9</v>
      </c>
      <c r="C129" t="s">
        <v>45</v>
      </c>
      <c r="D129" s="12">
        <v>9.9999999999999995E-7</v>
      </c>
      <c r="E129" t="s">
        <v>51</v>
      </c>
      <c r="F129" t="s">
        <v>20</v>
      </c>
      <c r="G129" t="s">
        <v>60</v>
      </c>
      <c r="H129" t="s">
        <v>20</v>
      </c>
      <c r="I129" t="s">
        <v>53</v>
      </c>
      <c r="J129" s="10">
        <v>0</v>
      </c>
      <c r="K129" s="10" t="s">
        <v>20</v>
      </c>
      <c r="L129" s="10" t="s">
        <v>20</v>
      </c>
      <c r="M129" s="10" t="s">
        <v>20</v>
      </c>
    </row>
    <row r="130" spans="1:13" ht="14.5" x14ac:dyDescent="0.35">
      <c r="A130" s="14" t="s">
        <v>64</v>
      </c>
      <c r="B130">
        <v>7.9962599345488527E-5</v>
      </c>
      <c r="C130" s="17" t="s">
        <v>65</v>
      </c>
      <c r="D130" s="12">
        <v>1E-3</v>
      </c>
      <c r="E130" t="s">
        <v>39</v>
      </c>
      <c r="F130" t="s">
        <v>239</v>
      </c>
      <c r="G130" t="s">
        <v>20</v>
      </c>
      <c r="H130" t="s">
        <v>62</v>
      </c>
      <c r="I130" t="s">
        <v>40</v>
      </c>
      <c r="J130">
        <v>2</v>
      </c>
      <c r="K130">
        <f t="shared" si="10"/>
        <v>-9.4339515407878078</v>
      </c>
      <c r="L130" s="6">
        <f t="shared" si="11"/>
        <v>0.33911649915626341</v>
      </c>
      <c r="M130" s="16">
        <v>1.1218734375719384</v>
      </c>
    </row>
    <row r="131" spans="1:13" ht="14.5" x14ac:dyDescent="0.35">
      <c r="A131" s="14" t="s">
        <v>87</v>
      </c>
      <c r="B131">
        <v>0.35979999999999995</v>
      </c>
      <c r="C131" t="s">
        <v>45</v>
      </c>
      <c r="D131">
        <v>1</v>
      </c>
      <c r="E131" t="s">
        <v>39</v>
      </c>
      <c r="F131" t="s">
        <v>254</v>
      </c>
      <c r="G131" t="s">
        <v>20</v>
      </c>
      <c r="H131" t="s">
        <v>22</v>
      </c>
      <c r="I131" t="s">
        <v>40</v>
      </c>
      <c r="J131">
        <v>2</v>
      </c>
      <c r="K131">
        <f t="shared" si="10"/>
        <v>-1.0222069574657044</v>
      </c>
      <c r="L131" s="6">
        <f t="shared" si="11"/>
        <v>0.24868973518073664</v>
      </c>
      <c r="M131" s="8">
        <v>1.0637991288100537</v>
      </c>
    </row>
    <row r="132" spans="1:13" ht="14.5" x14ac:dyDescent="0.35">
      <c r="A132" s="10" t="s">
        <v>88</v>
      </c>
      <c r="B132">
        <v>0.35979999999999995</v>
      </c>
      <c r="C132" t="s">
        <v>45</v>
      </c>
      <c r="D132">
        <v>1</v>
      </c>
      <c r="E132" t="s">
        <v>39</v>
      </c>
      <c r="F132" t="s">
        <v>255</v>
      </c>
      <c r="G132" t="s">
        <v>20</v>
      </c>
      <c r="H132" t="s">
        <v>22</v>
      </c>
      <c r="I132" t="s">
        <v>40</v>
      </c>
      <c r="J132">
        <v>0</v>
      </c>
      <c r="K132" t="s">
        <v>20</v>
      </c>
      <c r="L132" t="s">
        <v>20</v>
      </c>
      <c r="M132" t="s">
        <v>20</v>
      </c>
    </row>
    <row r="133" spans="1:13" ht="14.5" x14ac:dyDescent="0.35">
      <c r="A133" s="10" t="s">
        <v>89</v>
      </c>
      <c r="B133">
        <v>0.35979999999999995</v>
      </c>
      <c r="C133" t="s">
        <v>45</v>
      </c>
      <c r="D133">
        <v>1</v>
      </c>
      <c r="E133" t="s">
        <v>39</v>
      </c>
      <c r="F133" t="s">
        <v>256</v>
      </c>
      <c r="G133" t="s">
        <v>20</v>
      </c>
      <c r="H133" t="s">
        <v>22</v>
      </c>
      <c r="I133" t="s">
        <v>40</v>
      </c>
      <c r="J133">
        <v>0</v>
      </c>
      <c r="K133" t="s">
        <v>20</v>
      </c>
      <c r="L133" t="s">
        <v>20</v>
      </c>
      <c r="M133" t="s">
        <v>20</v>
      </c>
    </row>
    <row r="134" spans="1:13" ht="14.5" x14ac:dyDescent="0.35">
      <c r="A134" s="10" t="s">
        <v>90</v>
      </c>
      <c r="B134">
        <v>0.35979999999999995</v>
      </c>
      <c r="C134" t="s">
        <v>45</v>
      </c>
      <c r="D134">
        <v>1</v>
      </c>
      <c r="E134" t="s">
        <v>39</v>
      </c>
      <c r="F134" t="s">
        <v>257</v>
      </c>
      <c r="G134" t="s">
        <v>20</v>
      </c>
      <c r="H134" t="s">
        <v>22</v>
      </c>
      <c r="I134" t="s">
        <v>40</v>
      </c>
      <c r="J134">
        <v>0</v>
      </c>
      <c r="K134" t="s">
        <v>20</v>
      </c>
      <c r="L134" t="s">
        <v>20</v>
      </c>
      <c r="M134" t="s">
        <v>20</v>
      </c>
    </row>
    <row r="135" spans="1:13" ht="14.5" x14ac:dyDescent="0.35">
      <c r="A135" s="14" t="s">
        <v>91</v>
      </c>
      <c r="B135">
        <v>0.12776659959758549</v>
      </c>
      <c r="C135" t="s">
        <v>45</v>
      </c>
      <c r="D135" s="12">
        <v>1E-3</v>
      </c>
      <c r="E135" t="s">
        <v>39</v>
      </c>
      <c r="F135" t="s">
        <v>258</v>
      </c>
      <c r="G135" t="s">
        <v>20</v>
      </c>
      <c r="H135" t="s">
        <v>22</v>
      </c>
      <c r="I135" t="s">
        <v>40</v>
      </c>
      <c r="J135">
        <v>2</v>
      </c>
      <c r="K135">
        <f t="shared" ref="K135:K137" si="12">LN(B135)</f>
        <v>-2.0575501201979831</v>
      </c>
      <c r="L135" s="6">
        <f>SQRT(LN(M135))</f>
        <v>0.21213203435596426</v>
      </c>
      <c r="M135" s="8">
        <v>1.0460278599087169</v>
      </c>
    </row>
    <row r="136" spans="1:13" ht="14.5" x14ac:dyDescent="0.35">
      <c r="A136" s="10" t="s">
        <v>92</v>
      </c>
      <c r="B136">
        <v>6.5995975855130786E-3</v>
      </c>
      <c r="C136" t="s">
        <v>45</v>
      </c>
      <c r="D136" s="12">
        <v>1E-3</v>
      </c>
      <c r="E136" t="s">
        <v>39</v>
      </c>
      <c r="F136" t="s">
        <v>259</v>
      </c>
      <c r="G136" t="s">
        <v>20</v>
      </c>
      <c r="H136" t="s">
        <v>22</v>
      </c>
      <c r="I136" t="s">
        <v>40</v>
      </c>
      <c r="J136">
        <v>2</v>
      </c>
      <c r="K136">
        <f t="shared" si="12"/>
        <v>-5.0207466037005766</v>
      </c>
      <c r="L136" s="6">
        <f t="shared" ref="L136:L137" si="13">SQRT(LN(M136))</f>
        <v>0.21213203435596426</v>
      </c>
      <c r="M136" s="8">
        <v>1.0460278599087169</v>
      </c>
    </row>
    <row r="137" spans="1:13" ht="14.5" x14ac:dyDescent="0.35">
      <c r="A137" s="10" t="s">
        <v>93</v>
      </c>
      <c r="B137">
        <v>5.4325955734406434E-2</v>
      </c>
      <c r="C137" t="s">
        <v>45</v>
      </c>
      <c r="D137" s="12">
        <v>1E-3</v>
      </c>
      <c r="E137" t="s">
        <v>39</v>
      </c>
      <c r="F137" t="s">
        <v>260</v>
      </c>
      <c r="G137" t="s">
        <v>20</v>
      </c>
      <c r="H137" t="s">
        <v>22</v>
      </c>
      <c r="I137" t="s">
        <v>40</v>
      </c>
      <c r="J137">
        <v>2</v>
      </c>
      <c r="K137">
        <f t="shared" si="12"/>
        <v>-2.9127531600922998</v>
      </c>
      <c r="L137" s="6">
        <f t="shared" si="13"/>
        <v>0.21213203435596426</v>
      </c>
      <c r="M137" s="8">
        <v>1.0460278599087169</v>
      </c>
    </row>
    <row r="138" spans="1:13" ht="14.5" x14ac:dyDescent="0.35">
      <c r="A138" s="10" t="s">
        <v>94</v>
      </c>
      <c r="B138">
        <v>0.18869215291750502</v>
      </c>
      <c r="C138" t="s">
        <v>45</v>
      </c>
      <c r="D138">
        <v>1</v>
      </c>
      <c r="E138" t="s">
        <v>39</v>
      </c>
      <c r="F138" t="s">
        <v>261</v>
      </c>
      <c r="G138" t="s">
        <v>20</v>
      </c>
      <c r="H138" t="s">
        <v>22</v>
      </c>
      <c r="I138" t="s">
        <v>40</v>
      </c>
      <c r="J138">
        <v>0</v>
      </c>
      <c r="K138" t="s">
        <v>20</v>
      </c>
      <c r="L138" t="s">
        <v>20</v>
      </c>
      <c r="M138" t="s">
        <v>20</v>
      </c>
    </row>
    <row r="139" spans="1:13" ht="14.5" x14ac:dyDescent="0.35">
      <c r="A139" s="17" t="s">
        <v>67</v>
      </c>
      <c r="B139">
        <v>2.7261E-3</v>
      </c>
      <c r="C139" t="s">
        <v>45</v>
      </c>
      <c r="D139" s="12">
        <v>1E-3</v>
      </c>
      <c r="E139" t="s">
        <v>39</v>
      </c>
      <c r="F139" t="s">
        <v>241</v>
      </c>
      <c r="G139" t="s">
        <v>20</v>
      </c>
      <c r="H139" t="s">
        <v>57</v>
      </c>
      <c r="I139" t="s">
        <v>40</v>
      </c>
      <c r="J139">
        <v>2</v>
      </c>
      <c r="K139">
        <f t="shared" ref="K139:K166" si="14">LN(B139)</f>
        <v>-5.9048832625948631</v>
      </c>
      <c r="L139" s="6">
        <f>SQRT(LN(M139))</f>
        <v>0.45903493881953561</v>
      </c>
      <c r="M139" s="6">
        <v>1.2345580787321644</v>
      </c>
    </row>
    <row r="140" spans="1:13" ht="14.5" x14ac:dyDescent="0.35">
      <c r="A140" t="s">
        <v>95</v>
      </c>
      <c r="B140">
        <v>2.7625342105263161E-3</v>
      </c>
      <c r="C140" t="s">
        <v>45</v>
      </c>
      <c r="D140" s="12">
        <v>1E-3</v>
      </c>
      <c r="E140" t="s">
        <v>39</v>
      </c>
      <c r="F140" t="s">
        <v>262</v>
      </c>
      <c r="G140" t="s">
        <v>20</v>
      </c>
      <c r="H140" t="s">
        <v>57</v>
      </c>
      <c r="I140" t="s">
        <v>40</v>
      </c>
      <c r="J140">
        <v>2</v>
      </c>
      <c r="K140">
        <f t="shared" si="14"/>
        <v>-5.8916068283140168</v>
      </c>
      <c r="L140" s="6">
        <f t="shared" ref="L140:L166" si="15">SQRT(LN(M140))</f>
        <v>0.31642522335064244</v>
      </c>
      <c r="M140" s="6">
        <v>1.1053089868304187</v>
      </c>
    </row>
    <row r="141" spans="1:13" ht="14.5" x14ac:dyDescent="0.35">
      <c r="A141" t="s">
        <v>54</v>
      </c>
      <c r="B141">
        <v>1.3175163157894738</v>
      </c>
      <c r="C141" t="s">
        <v>38</v>
      </c>
      <c r="D141">
        <v>1</v>
      </c>
      <c r="E141" t="s">
        <v>39</v>
      </c>
      <c r="F141" t="s">
        <v>233</v>
      </c>
      <c r="G141" t="s">
        <v>20</v>
      </c>
      <c r="H141" t="s">
        <v>22</v>
      </c>
      <c r="I141" t="s">
        <v>40</v>
      </c>
      <c r="J141">
        <v>2</v>
      </c>
      <c r="K141">
        <f t="shared" si="14"/>
        <v>0.27574838525762935</v>
      </c>
      <c r="L141" s="6">
        <f t="shared" si="15"/>
        <v>0.31642522335064244</v>
      </c>
      <c r="M141" s="6">
        <v>1.1053089868304187</v>
      </c>
    </row>
    <row r="142" spans="1:13" ht="14.5" x14ac:dyDescent="0.35">
      <c r="A142" t="s">
        <v>54</v>
      </c>
      <c r="B142">
        <v>0.59500736842105262</v>
      </c>
      <c r="C142" t="s">
        <v>38</v>
      </c>
      <c r="D142">
        <v>1</v>
      </c>
      <c r="E142" t="s">
        <v>39</v>
      </c>
      <c r="F142" t="s">
        <v>233</v>
      </c>
      <c r="G142" t="s">
        <v>20</v>
      </c>
      <c r="H142" t="s">
        <v>22</v>
      </c>
      <c r="I142" t="s">
        <v>40</v>
      </c>
      <c r="J142">
        <v>2</v>
      </c>
      <c r="K142">
        <f t="shared" si="14"/>
        <v>-0.51918148961225841</v>
      </c>
      <c r="L142" s="6">
        <f t="shared" si="15"/>
        <v>0.31642522335064244</v>
      </c>
      <c r="M142" s="6">
        <v>1.1053089868304187</v>
      </c>
    </row>
    <row r="143" spans="1:13" ht="14.5" x14ac:dyDescent="0.35">
      <c r="A143" t="s">
        <v>54</v>
      </c>
      <c r="B143">
        <v>8.9251105263157895E-2</v>
      </c>
      <c r="C143" t="s">
        <v>38</v>
      </c>
      <c r="D143">
        <v>1</v>
      </c>
      <c r="E143" t="s">
        <v>39</v>
      </c>
      <c r="F143" t="s">
        <v>233</v>
      </c>
      <c r="G143" t="s">
        <v>20</v>
      </c>
      <c r="H143" t="s">
        <v>22</v>
      </c>
      <c r="I143" t="s">
        <v>40</v>
      </c>
      <c r="J143">
        <v>2</v>
      </c>
      <c r="K143">
        <f t="shared" si="14"/>
        <v>-2.4163014744981397</v>
      </c>
      <c r="L143" s="6">
        <f t="shared" si="15"/>
        <v>0.31642522335064244</v>
      </c>
      <c r="M143" s="6">
        <v>1.1053089868304187</v>
      </c>
    </row>
    <row r="144" spans="1:13" ht="14.5" x14ac:dyDescent="0.35">
      <c r="A144" t="s">
        <v>54</v>
      </c>
      <c r="B144">
        <v>0.29305263157894734</v>
      </c>
      <c r="C144" t="s">
        <v>38</v>
      </c>
      <c r="D144">
        <v>1</v>
      </c>
      <c r="E144" t="s">
        <v>39</v>
      </c>
      <c r="F144" t="s">
        <v>233</v>
      </c>
      <c r="G144" t="s">
        <v>20</v>
      </c>
      <c r="H144" t="s">
        <v>22</v>
      </c>
      <c r="I144" t="s">
        <v>40</v>
      </c>
      <c r="J144">
        <v>2</v>
      </c>
      <c r="K144">
        <f t="shared" si="14"/>
        <v>-1.2274030561343221</v>
      </c>
      <c r="L144" s="6">
        <f t="shared" si="15"/>
        <v>0.45276925690687087</v>
      </c>
      <c r="M144" s="18">
        <v>1.2275250649631777</v>
      </c>
    </row>
    <row r="145" spans="1:15" ht="14.5" x14ac:dyDescent="0.35">
      <c r="A145" t="s">
        <v>54</v>
      </c>
      <c r="B145" s="10">
        <v>0.72695999999999994</v>
      </c>
      <c r="C145" t="s">
        <v>38</v>
      </c>
      <c r="D145">
        <v>1</v>
      </c>
      <c r="E145" t="s">
        <v>39</v>
      </c>
      <c r="F145" t="s">
        <v>233</v>
      </c>
      <c r="G145" t="s">
        <v>20</v>
      </c>
      <c r="H145" t="s">
        <v>22</v>
      </c>
      <c r="I145" t="s">
        <v>40</v>
      </c>
      <c r="J145">
        <v>2</v>
      </c>
      <c r="K145">
        <f t="shared" si="14"/>
        <v>-0.31888382359504558</v>
      </c>
      <c r="L145" s="6">
        <f t="shared" si="15"/>
        <v>0.31642522335064244</v>
      </c>
      <c r="M145" s="6">
        <v>1.1053089868304187</v>
      </c>
    </row>
    <row r="146" spans="1:15" ht="14.5" x14ac:dyDescent="0.35">
      <c r="A146" t="s">
        <v>54</v>
      </c>
      <c r="B146">
        <v>0.05</v>
      </c>
      <c r="C146" t="s">
        <v>38</v>
      </c>
      <c r="D146">
        <v>1</v>
      </c>
      <c r="E146" t="s">
        <v>39</v>
      </c>
      <c r="F146" t="s">
        <v>233</v>
      </c>
      <c r="G146" t="s">
        <v>20</v>
      </c>
      <c r="H146" t="s">
        <v>22</v>
      </c>
      <c r="I146" t="s">
        <v>40</v>
      </c>
      <c r="J146">
        <v>2</v>
      </c>
      <c r="K146">
        <f t="shared" si="14"/>
        <v>-2.9957322735539909</v>
      </c>
      <c r="L146" s="6">
        <f t="shared" si="15"/>
        <v>0.27139380853895911</v>
      </c>
      <c r="M146" s="6">
        <v>1.0764349399111492</v>
      </c>
    </row>
    <row r="147" spans="1:15" ht="14.5" x14ac:dyDescent="0.35">
      <c r="A147" t="s">
        <v>54</v>
      </c>
      <c r="B147">
        <v>0.19180800000000001</v>
      </c>
      <c r="C147" t="s">
        <v>38</v>
      </c>
      <c r="D147">
        <v>1</v>
      </c>
      <c r="E147" t="s">
        <v>39</v>
      </c>
      <c r="F147" t="s">
        <v>233</v>
      </c>
      <c r="G147" t="s">
        <v>20</v>
      </c>
      <c r="H147" t="s">
        <v>22</v>
      </c>
      <c r="I147" t="s">
        <v>40</v>
      </c>
      <c r="J147">
        <v>2</v>
      </c>
      <c r="K147">
        <f t="shared" si="14"/>
        <v>-1.6512604072879391</v>
      </c>
      <c r="L147" s="6">
        <f t="shared" si="15"/>
        <v>0.27139380853895911</v>
      </c>
      <c r="M147" s="6">
        <v>1.0764349399111492</v>
      </c>
    </row>
    <row r="148" spans="1:15" ht="14.5" x14ac:dyDescent="0.35">
      <c r="A148" t="s">
        <v>54</v>
      </c>
      <c r="B148">
        <v>3.5009999999999999E-2</v>
      </c>
      <c r="C148" t="s">
        <v>38</v>
      </c>
      <c r="D148">
        <v>1</v>
      </c>
      <c r="E148" t="s">
        <v>39</v>
      </c>
      <c r="F148" t="s">
        <v>233</v>
      </c>
      <c r="G148" t="s">
        <v>20</v>
      </c>
      <c r="H148" t="s">
        <v>22</v>
      </c>
      <c r="I148" t="s">
        <v>40</v>
      </c>
      <c r="J148">
        <v>2</v>
      </c>
      <c r="K148">
        <f t="shared" si="14"/>
        <v>-3.3521215440155627</v>
      </c>
      <c r="L148" s="6">
        <f t="shared" si="15"/>
        <v>0.25187871625496189</v>
      </c>
      <c r="M148" s="6">
        <v>1.0654986309886365</v>
      </c>
    </row>
    <row r="149" spans="1:15" ht="14.5" x14ac:dyDescent="0.35">
      <c r="A149" t="s">
        <v>54</v>
      </c>
      <c r="B149">
        <v>0.03</v>
      </c>
      <c r="C149" t="s">
        <v>38</v>
      </c>
      <c r="D149">
        <v>1</v>
      </c>
      <c r="E149" t="s">
        <v>39</v>
      </c>
      <c r="F149" t="s">
        <v>233</v>
      </c>
      <c r="G149" t="s">
        <v>20</v>
      </c>
      <c r="H149" t="s">
        <v>22</v>
      </c>
      <c r="I149" t="s">
        <v>40</v>
      </c>
      <c r="J149">
        <v>2</v>
      </c>
      <c r="K149">
        <f t="shared" si="14"/>
        <v>-3.5065578973199818</v>
      </c>
      <c r="L149" s="6">
        <f t="shared" si="15"/>
        <v>0.27626380076363383</v>
      </c>
      <c r="M149" s="6">
        <v>1.0793097188846854</v>
      </c>
    </row>
    <row r="150" spans="1:15" ht="14.5" x14ac:dyDescent="0.35">
      <c r="A150" t="s">
        <v>96</v>
      </c>
      <c r="B150">
        <v>2.2014999999999999E-3</v>
      </c>
      <c r="C150" t="s">
        <v>45</v>
      </c>
      <c r="D150" s="12">
        <v>1E-3</v>
      </c>
      <c r="E150" t="s">
        <v>51</v>
      </c>
      <c r="F150" s="10" t="s">
        <v>20</v>
      </c>
      <c r="G150" t="s">
        <v>52</v>
      </c>
      <c r="H150" t="s">
        <v>20</v>
      </c>
      <c r="I150" t="s">
        <v>53</v>
      </c>
      <c r="J150" s="10">
        <v>0</v>
      </c>
      <c r="K150" s="10" t="s">
        <v>20</v>
      </c>
      <c r="L150" s="10" t="s">
        <v>20</v>
      </c>
      <c r="M150" s="10" t="s">
        <v>20</v>
      </c>
      <c r="O150" s="10"/>
    </row>
    <row r="151" spans="1:15" ht="14.5" x14ac:dyDescent="0.35">
      <c r="A151" s="17" t="s">
        <v>61</v>
      </c>
      <c r="B151">
        <v>4.0459999999999992E-3</v>
      </c>
      <c r="C151" t="s">
        <v>45</v>
      </c>
      <c r="D151" s="12">
        <v>1E-3</v>
      </c>
      <c r="E151" t="s">
        <v>39</v>
      </c>
      <c r="F151" t="s">
        <v>237</v>
      </c>
      <c r="G151" t="s">
        <v>20</v>
      </c>
      <c r="H151" t="s">
        <v>62</v>
      </c>
      <c r="I151" t="s">
        <v>40</v>
      </c>
      <c r="J151">
        <v>2</v>
      </c>
      <c r="K151">
        <f t="shared" si="14"/>
        <v>-5.5100265402365833</v>
      </c>
      <c r="L151" s="6">
        <f t="shared" si="15"/>
        <v>0.21213203435596426</v>
      </c>
      <c r="M151" s="16">
        <v>1.0460278599087169</v>
      </c>
    </row>
    <row r="152" spans="1:15" ht="14.5" x14ac:dyDescent="0.35">
      <c r="A152" t="s">
        <v>78</v>
      </c>
      <c r="B152">
        <v>4.6750578947368426E-3</v>
      </c>
      <c r="C152" t="s">
        <v>45</v>
      </c>
      <c r="D152" s="12">
        <v>1E-3</v>
      </c>
      <c r="E152" t="s">
        <v>39</v>
      </c>
      <c r="F152" t="s">
        <v>248</v>
      </c>
      <c r="G152" t="s">
        <v>20</v>
      </c>
      <c r="H152" t="s">
        <v>57</v>
      </c>
      <c r="I152" t="s">
        <v>40</v>
      </c>
      <c r="J152">
        <v>2</v>
      </c>
      <c r="K152">
        <f t="shared" si="14"/>
        <v>-5.3655137324172379</v>
      </c>
      <c r="L152" s="6">
        <f t="shared" si="15"/>
        <v>0.45903493881953561</v>
      </c>
      <c r="M152" s="6">
        <v>1.2345580787321644</v>
      </c>
    </row>
    <row r="153" spans="1:15" ht="14.5" x14ac:dyDescent="0.35">
      <c r="A153" t="s">
        <v>78</v>
      </c>
      <c r="B153">
        <v>2.7261E-3</v>
      </c>
      <c r="C153" t="s">
        <v>45</v>
      </c>
      <c r="D153" s="12">
        <v>1E-3</v>
      </c>
      <c r="E153" t="s">
        <v>39</v>
      </c>
      <c r="F153" t="s">
        <v>248</v>
      </c>
      <c r="G153" t="s">
        <v>20</v>
      </c>
      <c r="H153" t="s">
        <v>57</v>
      </c>
      <c r="I153" t="s">
        <v>40</v>
      </c>
      <c r="J153">
        <v>2</v>
      </c>
      <c r="K153">
        <f t="shared" si="14"/>
        <v>-5.9048832625948631</v>
      </c>
      <c r="L153" s="6">
        <f t="shared" si="15"/>
        <v>0.45903493881953561</v>
      </c>
      <c r="M153" s="6">
        <v>1.2345580787321644</v>
      </c>
    </row>
    <row r="154" spans="1:15" ht="14.5" x14ac:dyDescent="0.35">
      <c r="A154" t="s">
        <v>97</v>
      </c>
      <c r="B154">
        <v>4.2500526315789478E-4</v>
      </c>
      <c r="C154" t="s">
        <v>45</v>
      </c>
      <c r="D154" s="12">
        <v>1E-3</v>
      </c>
      <c r="E154" t="s">
        <v>39</v>
      </c>
      <c r="F154" t="s">
        <v>263</v>
      </c>
      <c r="G154" t="s">
        <v>20</v>
      </c>
      <c r="H154" t="s">
        <v>22</v>
      </c>
      <c r="I154" t="s">
        <v>40</v>
      </c>
      <c r="J154">
        <v>2</v>
      </c>
      <c r="K154">
        <f t="shared" si="14"/>
        <v>-7.7634090052156086</v>
      </c>
      <c r="L154" s="6">
        <f t="shared" si="15"/>
        <v>0.31642522335064244</v>
      </c>
      <c r="M154" s="6">
        <v>1.1053089868304187</v>
      </c>
    </row>
    <row r="155" spans="1:15" ht="14.5" x14ac:dyDescent="0.35">
      <c r="A155" t="s">
        <v>79</v>
      </c>
      <c r="B155">
        <v>1.9385599999999998</v>
      </c>
      <c r="C155" t="s">
        <v>45</v>
      </c>
      <c r="D155">
        <v>1</v>
      </c>
      <c r="E155" t="s">
        <v>39</v>
      </c>
      <c r="F155" t="s">
        <v>249</v>
      </c>
      <c r="G155" t="s">
        <v>20</v>
      </c>
      <c r="H155" t="s">
        <v>57</v>
      </c>
      <c r="I155" t="s">
        <v>40</v>
      </c>
      <c r="J155">
        <v>2</v>
      </c>
      <c r="K155">
        <f t="shared" si="14"/>
        <v>0.66194542941668066</v>
      </c>
      <c r="L155" s="6">
        <f t="shared" si="15"/>
        <v>0.31642522335064244</v>
      </c>
      <c r="M155" s="6">
        <v>1.1053089868304187</v>
      </c>
    </row>
    <row r="156" spans="1:15" ht="14.5" x14ac:dyDescent="0.35">
      <c r="A156" t="s">
        <v>80</v>
      </c>
      <c r="B156">
        <v>5.1764999999999997E-3</v>
      </c>
      <c r="C156" t="s">
        <v>45</v>
      </c>
      <c r="D156" s="12">
        <v>1E-3</v>
      </c>
      <c r="E156" t="s">
        <v>51</v>
      </c>
      <c r="F156" s="10" t="s">
        <v>20</v>
      </c>
      <c r="G156" t="s">
        <v>52</v>
      </c>
      <c r="H156" t="s">
        <v>20</v>
      </c>
      <c r="I156" t="s">
        <v>53</v>
      </c>
      <c r="J156" s="10">
        <v>0</v>
      </c>
      <c r="K156" s="10" t="s">
        <v>20</v>
      </c>
      <c r="L156" s="10" t="s">
        <v>20</v>
      </c>
      <c r="M156" s="10" t="s">
        <v>20</v>
      </c>
      <c r="O156" s="10"/>
    </row>
    <row r="157" spans="1:15" ht="14.5" x14ac:dyDescent="0.35">
      <c r="A157" t="s">
        <v>98</v>
      </c>
      <c r="B157">
        <v>2.4350000000000001E-4</v>
      </c>
      <c r="C157" t="s">
        <v>45</v>
      </c>
      <c r="D157" s="12">
        <v>1E-3</v>
      </c>
      <c r="E157" t="s">
        <v>39</v>
      </c>
      <c r="F157" t="s">
        <v>264</v>
      </c>
      <c r="G157" t="s">
        <v>20</v>
      </c>
      <c r="H157" t="s">
        <v>57</v>
      </c>
      <c r="I157" t="s">
        <v>40</v>
      </c>
      <c r="J157">
        <v>2</v>
      </c>
      <c r="K157">
        <f t="shared" si="14"/>
        <v>-8.3203936154416294</v>
      </c>
      <c r="L157" s="6">
        <f t="shared" si="15"/>
        <v>0.19429146192345589</v>
      </c>
      <c r="M157" s="6">
        <v>1.0384707228569481</v>
      </c>
    </row>
    <row r="158" spans="1:15" ht="14.5" x14ac:dyDescent="0.35">
      <c r="A158" t="s">
        <v>98</v>
      </c>
      <c r="B158">
        <v>0.1167</v>
      </c>
      <c r="C158" t="s">
        <v>45</v>
      </c>
      <c r="D158">
        <v>1</v>
      </c>
      <c r="E158" t="s">
        <v>39</v>
      </c>
      <c r="F158" t="s">
        <v>264</v>
      </c>
      <c r="G158" t="s">
        <v>20</v>
      </c>
      <c r="H158" t="s">
        <v>57</v>
      </c>
      <c r="I158" t="s">
        <v>40</v>
      </c>
      <c r="J158">
        <v>2</v>
      </c>
      <c r="K158">
        <f t="shared" si="14"/>
        <v>-2.1481487396896268</v>
      </c>
      <c r="L158" s="6">
        <f t="shared" si="15"/>
        <v>0.19429146192345589</v>
      </c>
      <c r="M158" s="6">
        <v>1.0384707228569481</v>
      </c>
    </row>
    <row r="159" spans="1:15" ht="14.5" x14ac:dyDescent="0.35">
      <c r="A159" t="s">
        <v>98</v>
      </c>
      <c r="B159">
        <v>2.4350000000000001E-4</v>
      </c>
      <c r="C159" t="s">
        <v>45</v>
      </c>
      <c r="D159" s="12">
        <v>1E-3</v>
      </c>
      <c r="E159" t="s">
        <v>39</v>
      </c>
      <c r="F159" t="s">
        <v>264</v>
      </c>
      <c r="G159" t="s">
        <v>20</v>
      </c>
      <c r="H159" t="s">
        <v>57</v>
      </c>
      <c r="I159" t="s">
        <v>40</v>
      </c>
      <c r="J159">
        <v>2</v>
      </c>
      <c r="K159">
        <f t="shared" si="14"/>
        <v>-8.3203936154416294</v>
      </c>
      <c r="L159" s="6">
        <f>SQRT(LN(M159))</f>
        <v>0.19429146192345589</v>
      </c>
      <c r="M159" s="6">
        <v>1.0384707228569481</v>
      </c>
    </row>
    <row r="160" spans="1:15" ht="14.5" x14ac:dyDescent="0.35">
      <c r="A160" s="17" t="s">
        <v>61</v>
      </c>
      <c r="B160">
        <v>3.3319999999999999E-3</v>
      </c>
      <c r="C160" t="s">
        <v>45</v>
      </c>
      <c r="D160" s="12">
        <v>1E-3</v>
      </c>
      <c r="E160" t="s">
        <v>39</v>
      </c>
      <c r="F160" t="s">
        <v>237</v>
      </c>
      <c r="G160" t="s">
        <v>20</v>
      </c>
      <c r="H160" t="s">
        <v>62</v>
      </c>
      <c r="I160" t="s">
        <v>40</v>
      </c>
      <c r="J160">
        <v>2</v>
      </c>
      <c r="K160">
        <f t="shared" si="14"/>
        <v>-5.7041825546775407</v>
      </c>
      <c r="L160" s="6">
        <f t="shared" si="15"/>
        <v>0.21213203435596426</v>
      </c>
      <c r="M160" s="16">
        <v>1.0460278599087169</v>
      </c>
    </row>
    <row r="161" spans="1:13" ht="14.5" x14ac:dyDescent="0.35">
      <c r="A161" t="s">
        <v>99</v>
      </c>
      <c r="B161">
        <v>7.4374999999999997E-2</v>
      </c>
      <c r="C161" t="s">
        <v>45</v>
      </c>
      <c r="D161">
        <v>1</v>
      </c>
      <c r="E161" t="s">
        <v>39</v>
      </c>
      <c r="F161" t="s">
        <v>265</v>
      </c>
      <c r="G161" t="s">
        <v>20</v>
      </c>
      <c r="H161" t="s">
        <v>22</v>
      </c>
      <c r="I161" t="s">
        <v>40</v>
      </c>
      <c r="J161">
        <v>2</v>
      </c>
      <c r="K161">
        <f t="shared" si="14"/>
        <v>-2.5986354151163433</v>
      </c>
      <c r="L161" s="6">
        <f t="shared" si="15"/>
        <v>0.19429146192345589</v>
      </c>
      <c r="M161" s="6">
        <v>1.0384707228569481</v>
      </c>
    </row>
    <row r="162" spans="1:13" ht="14.5" x14ac:dyDescent="0.35">
      <c r="A162" t="s">
        <v>83</v>
      </c>
      <c r="B162">
        <v>4.6750578947368426E-3</v>
      </c>
      <c r="C162" t="s">
        <v>45</v>
      </c>
      <c r="D162" s="12">
        <v>1E-3</v>
      </c>
      <c r="E162" t="s">
        <v>39</v>
      </c>
      <c r="F162" t="s">
        <v>251</v>
      </c>
      <c r="G162" t="s">
        <v>20</v>
      </c>
      <c r="H162" t="s">
        <v>62</v>
      </c>
      <c r="I162" t="s">
        <v>40</v>
      </c>
      <c r="J162">
        <v>2</v>
      </c>
      <c r="K162">
        <f t="shared" si="14"/>
        <v>-5.3655137324172379</v>
      </c>
      <c r="L162" s="6">
        <f t="shared" si="15"/>
        <v>0.45903493881953561</v>
      </c>
      <c r="M162" s="16">
        <v>1.2345580787321644</v>
      </c>
    </row>
    <row r="163" spans="1:13" ht="14.5" x14ac:dyDescent="0.35">
      <c r="A163" t="s">
        <v>83</v>
      </c>
      <c r="B163">
        <v>3.1875394736842109E-3</v>
      </c>
      <c r="C163" t="s">
        <v>45</v>
      </c>
      <c r="D163" s="12">
        <v>1E-3</v>
      </c>
      <c r="E163" t="s">
        <v>39</v>
      </c>
      <c r="F163" t="s">
        <v>251</v>
      </c>
      <c r="G163" t="s">
        <v>20</v>
      </c>
      <c r="H163" t="s">
        <v>62</v>
      </c>
      <c r="I163" t="s">
        <v>40</v>
      </c>
      <c r="J163">
        <v>2</v>
      </c>
      <c r="K163">
        <f t="shared" si="14"/>
        <v>-5.7485059846733435</v>
      </c>
      <c r="L163" s="6">
        <f t="shared" si="15"/>
        <v>0.31642522335064244</v>
      </c>
      <c r="M163" s="16">
        <v>1.1053089868304187</v>
      </c>
    </row>
    <row r="164" spans="1:13" ht="14.5" x14ac:dyDescent="0.35">
      <c r="A164" t="s">
        <v>83</v>
      </c>
      <c r="B164">
        <v>3.3318999999999996E-3</v>
      </c>
      <c r="C164" t="s">
        <v>45</v>
      </c>
      <c r="D164" s="12">
        <v>1E-3</v>
      </c>
      <c r="E164" t="s">
        <v>39</v>
      </c>
      <c r="F164" t="s">
        <v>251</v>
      </c>
      <c r="G164" t="s">
        <v>20</v>
      </c>
      <c r="H164" t="s">
        <v>62</v>
      </c>
      <c r="I164" t="s">
        <v>40</v>
      </c>
      <c r="J164">
        <v>2</v>
      </c>
      <c r="K164">
        <f t="shared" si="14"/>
        <v>-5.7042125671327124</v>
      </c>
      <c r="L164" s="6">
        <f t="shared" si="15"/>
        <v>0.45903493881953561</v>
      </c>
      <c r="M164" s="16">
        <v>1.2345580787321644</v>
      </c>
    </row>
    <row r="165" spans="1:13" ht="14.5" x14ac:dyDescent="0.35">
      <c r="A165" t="s">
        <v>66</v>
      </c>
      <c r="B165">
        <v>1.3600168421052633E-2</v>
      </c>
      <c r="C165" t="s">
        <v>45</v>
      </c>
      <c r="D165" s="12">
        <v>1E-3</v>
      </c>
      <c r="E165" t="s">
        <v>39</v>
      </c>
      <c r="F165" t="s">
        <v>240</v>
      </c>
      <c r="G165" t="s">
        <v>20</v>
      </c>
      <c r="H165" t="s">
        <v>62</v>
      </c>
      <c r="I165" t="s">
        <v>40</v>
      </c>
      <c r="J165">
        <v>2</v>
      </c>
      <c r="K165">
        <f t="shared" si="14"/>
        <v>-4.2976731024158816</v>
      </c>
      <c r="L165" s="6">
        <f t="shared" si="15"/>
        <v>0.31642522335064244</v>
      </c>
      <c r="M165" s="6">
        <v>1.1053089868304187</v>
      </c>
    </row>
    <row r="166" spans="1:13" ht="14.5" x14ac:dyDescent="0.35">
      <c r="A166" t="s">
        <v>66</v>
      </c>
      <c r="B166">
        <v>3.825047368421053E-3</v>
      </c>
      <c r="C166" t="s">
        <v>45</v>
      </c>
      <c r="D166" s="12">
        <v>1E-3</v>
      </c>
      <c r="E166" t="s">
        <v>39</v>
      </c>
      <c r="F166" t="s">
        <v>240</v>
      </c>
      <c r="G166" t="s">
        <v>20</v>
      </c>
      <c r="H166" t="s">
        <v>62</v>
      </c>
      <c r="I166" t="s">
        <v>40</v>
      </c>
      <c r="J166">
        <v>2</v>
      </c>
      <c r="K166">
        <f t="shared" si="14"/>
        <v>-5.5661844278793886</v>
      </c>
      <c r="L166" s="6">
        <f t="shared" si="15"/>
        <v>0.45903493881953561</v>
      </c>
      <c r="M166" s="6">
        <v>1.2345580787321644</v>
      </c>
    </row>
    <row r="167" spans="1:13" ht="14.5" x14ac:dyDescent="0.35">
      <c r="A167" s="10" t="str">
        <f>B3</f>
        <v>RU1 Power module</v>
      </c>
      <c r="B167">
        <v>1</v>
      </c>
      <c r="C167" s="10" t="s">
        <v>26</v>
      </c>
      <c r="D167" s="10">
        <v>1</v>
      </c>
      <c r="E167" s="10" t="str">
        <f>B1</f>
        <v>Example</v>
      </c>
      <c r="F167" t="str">
        <f>B7</f>
        <v>power module</v>
      </c>
      <c r="G167" t="s">
        <v>20</v>
      </c>
      <c r="H167" s="10" t="s">
        <v>22</v>
      </c>
      <c r="I167" s="10" t="s">
        <v>192</v>
      </c>
      <c r="J167" s="10">
        <v>0</v>
      </c>
      <c r="K167" s="20" t="s">
        <v>20</v>
      </c>
      <c r="L167" s="20" t="s">
        <v>20</v>
      </c>
      <c r="M167" t="s">
        <v>20</v>
      </c>
    </row>
    <row r="168" spans="1:13" ht="17.25" customHeight="1" x14ac:dyDescent="0.35"/>
    <row r="169" spans="1:13" x14ac:dyDescent="0.35">
      <c r="A169" s="4" t="s">
        <v>18</v>
      </c>
      <c r="B169" s="4" t="s">
        <v>282</v>
      </c>
    </row>
    <row r="170" spans="1:13" x14ac:dyDescent="0.35">
      <c r="A170" t="s">
        <v>19</v>
      </c>
      <c r="B170" t="s">
        <v>20</v>
      </c>
    </row>
    <row r="171" spans="1:13" x14ac:dyDescent="0.35">
      <c r="A171" t="s">
        <v>21</v>
      </c>
      <c r="B171" t="s">
        <v>22</v>
      </c>
    </row>
    <row r="172" spans="1:13" x14ac:dyDescent="0.35">
      <c r="A172" t="s">
        <v>23</v>
      </c>
      <c r="B172">
        <v>1</v>
      </c>
    </row>
    <row r="173" spans="1:13" x14ac:dyDescent="0.35">
      <c r="A173" t="s">
        <v>226</v>
      </c>
      <c r="B173" t="s">
        <v>276</v>
      </c>
    </row>
    <row r="174" spans="1:13" x14ac:dyDescent="0.35">
      <c r="A174" t="s">
        <v>24</v>
      </c>
      <c r="B174" t="s">
        <v>25</v>
      </c>
    </row>
    <row r="175" spans="1:13" x14ac:dyDescent="0.35">
      <c r="A175" t="s">
        <v>26</v>
      </c>
      <c r="B175" t="s">
        <v>26</v>
      </c>
    </row>
    <row r="176" spans="1:13" x14ac:dyDescent="0.35">
      <c r="A176" s="4" t="s">
        <v>27</v>
      </c>
    </row>
    <row r="177" spans="1:13" x14ac:dyDescent="0.35">
      <c r="A177" s="4" t="s">
        <v>28</v>
      </c>
      <c r="B177" s="4" t="s">
        <v>29</v>
      </c>
      <c r="C177" s="4" t="s">
        <v>26</v>
      </c>
      <c r="D177" s="4" t="s">
        <v>30</v>
      </c>
      <c r="E177" s="4" t="s">
        <v>31</v>
      </c>
      <c r="F177" s="41" t="s">
        <v>226</v>
      </c>
      <c r="G177" s="4" t="s">
        <v>32</v>
      </c>
      <c r="H177" s="4" t="s">
        <v>21</v>
      </c>
      <c r="I177" s="4" t="s">
        <v>24</v>
      </c>
      <c r="J177" s="4" t="s">
        <v>33</v>
      </c>
      <c r="K177" s="4" t="s">
        <v>34</v>
      </c>
      <c r="L177" s="4" t="s">
        <v>35</v>
      </c>
      <c r="M177" s="4" t="s">
        <v>36</v>
      </c>
    </row>
    <row r="178" spans="1:13" ht="14.5" x14ac:dyDescent="0.35">
      <c r="A178" t="s">
        <v>100</v>
      </c>
      <c r="B178">
        <v>1.7849999999999999E-3</v>
      </c>
      <c r="C178" s="10" t="s">
        <v>45</v>
      </c>
      <c r="D178" s="12">
        <v>1E-3</v>
      </c>
      <c r="E178" s="10" t="s">
        <v>39</v>
      </c>
      <c r="F178" t="s">
        <v>267</v>
      </c>
      <c r="G178" t="s">
        <v>20</v>
      </c>
      <c r="H178" s="10" t="s">
        <v>71</v>
      </c>
      <c r="I178" s="10" t="s">
        <v>40</v>
      </c>
      <c r="J178">
        <v>2</v>
      </c>
      <c r="K178" s="10">
        <f>LN(B178)</f>
        <v>-6.3283368637505344</v>
      </c>
      <c r="L178" s="19">
        <f>SQRT(LN(M178))</f>
        <v>0.21213203435596426</v>
      </c>
      <c r="M178" s="6">
        <v>1.0460278599087169</v>
      </c>
    </row>
    <row r="179" spans="1:13" ht="14.5" x14ac:dyDescent="0.35">
      <c r="A179" s="10" t="s">
        <v>101</v>
      </c>
      <c r="B179">
        <v>7.1399999999999996E-3</v>
      </c>
      <c r="C179" s="10" t="s">
        <v>45</v>
      </c>
      <c r="D179" s="12">
        <v>1E-3</v>
      </c>
      <c r="E179" s="10" t="s">
        <v>113</v>
      </c>
      <c r="F179" t="s">
        <v>268</v>
      </c>
      <c r="G179" t="s">
        <v>20</v>
      </c>
      <c r="H179" s="10" t="s">
        <v>71</v>
      </c>
      <c r="I179" s="10" t="s">
        <v>40</v>
      </c>
      <c r="J179">
        <v>2</v>
      </c>
      <c r="K179" s="10">
        <f>LN(B179)</f>
        <v>-4.9420425026306445</v>
      </c>
      <c r="L179" s="19">
        <f t="shared" ref="L179:L187" si="16">SQRT(LN(M179))</f>
        <v>0.21213203435596426</v>
      </c>
      <c r="M179" s="6">
        <v>1.0460278599087169</v>
      </c>
    </row>
    <row r="180" spans="1:13" ht="14.5" x14ac:dyDescent="0.35">
      <c r="A180" t="s">
        <v>49</v>
      </c>
      <c r="B180">
        <v>0.44982000000000005</v>
      </c>
      <c r="C180" s="10" t="s">
        <v>45</v>
      </c>
      <c r="D180" s="12">
        <v>1E-3</v>
      </c>
      <c r="E180" s="10" t="s">
        <v>114</v>
      </c>
      <c r="F180" t="s">
        <v>232</v>
      </c>
      <c r="G180" t="s">
        <v>20</v>
      </c>
      <c r="H180" s="10" t="s">
        <v>22</v>
      </c>
      <c r="I180" s="10" t="s">
        <v>40</v>
      </c>
      <c r="J180">
        <v>2</v>
      </c>
      <c r="K180" s="10">
        <f t="shared" ref="K180:K188" si="17">LN(B180)</f>
        <v>-0.79890777623911124</v>
      </c>
      <c r="L180" s="19">
        <f t="shared" si="16"/>
        <v>0.21213203435596426</v>
      </c>
      <c r="M180" s="6">
        <v>1.0460278599087169</v>
      </c>
    </row>
    <row r="181" spans="1:13" ht="14.5" x14ac:dyDescent="0.35">
      <c r="A181" t="s">
        <v>102</v>
      </c>
      <c r="B181">
        <v>1.6064999999999999E-2</v>
      </c>
      <c r="C181" s="10" t="s">
        <v>45</v>
      </c>
      <c r="D181" s="12">
        <v>1E-3</v>
      </c>
      <c r="E181" s="10" t="s">
        <v>115</v>
      </c>
      <c r="F181" t="s">
        <v>269</v>
      </c>
      <c r="G181" t="s">
        <v>20</v>
      </c>
      <c r="H181" s="10" t="s">
        <v>22</v>
      </c>
      <c r="I181" s="10" t="s">
        <v>40</v>
      </c>
      <c r="J181">
        <v>2</v>
      </c>
      <c r="K181" s="10">
        <f t="shared" si="17"/>
        <v>-4.1311122864143153</v>
      </c>
      <c r="L181" s="19">
        <f t="shared" si="16"/>
        <v>0.21213203435596426</v>
      </c>
      <c r="M181" s="6">
        <v>1.0460278599087169</v>
      </c>
    </row>
    <row r="182" spans="1:13" ht="14.5" x14ac:dyDescent="0.35">
      <c r="A182" t="s">
        <v>103</v>
      </c>
      <c r="B182">
        <v>0.33915000000000001</v>
      </c>
      <c r="C182" s="10" t="s">
        <v>45</v>
      </c>
      <c r="D182" s="12">
        <v>1E-3</v>
      </c>
      <c r="E182" s="10" t="s">
        <v>116</v>
      </c>
      <c r="F182" t="s">
        <v>270</v>
      </c>
      <c r="G182" t="s">
        <v>20</v>
      </c>
      <c r="H182" s="10" t="s">
        <v>22</v>
      </c>
      <c r="I182" s="10" t="s">
        <v>40</v>
      </c>
      <c r="J182">
        <v>2</v>
      </c>
      <c r="K182" s="10">
        <f t="shared" si="17"/>
        <v>-1.0813127915900484</v>
      </c>
      <c r="L182" s="19">
        <f t="shared" si="16"/>
        <v>0.21213203435596426</v>
      </c>
      <c r="M182" s="6">
        <v>1.0460278599087169</v>
      </c>
    </row>
    <row r="183" spans="1:13" ht="14.5" x14ac:dyDescent="0.35">
      <c r="A183" t="s">
        <v>104</v>
      </c>
      <c r="B183">
        <v>0.52121999999999991</v>
      </c>
      <c r="C183" s="10" t="s">
        <v>45</v>
      </c>
      <c r="D183" s="12">
        <v>1E-3</v>
      </c>
      <c r="E183" s="10" t="s">
        <v>117</v>
      </c>
      <c r="F183" t="s">
        <v>271</v>
      </c>
      <c r="G183" t="s">
        <v>20</v>
      </c>
      <c r="H183" s="10" t="s">
        <v>22</v>
      </c>
      <c r="I183" s="10" t="s">
        <v>40</v>
      </c>
      <c r="J183">
        <v>2</v>
      </c>
      <c r="K183" s="10">
        <f t="shared" si="17"/>
        <v>-0.65158306148225309</v>
      </c>
      <c r="L183" s="19">
        <f t="shared" si="16"/>
        <v>0.21213203435596426</v>
      </c>
      <c r="M183" s="6">
        <v>1.0460278599087169</v>
      </c>
    </row>
    <row r="184" spans="1:13" ht="14.5" x14ac:dyDescent="0.35">
      <c r="A184" t="s">
        <v>105</v>
      </c>
      <c r="B184">
        <v>5.9119199999999997E-2</v>
      </c>
      <c r="C184" s="10" t="s">
        <v>45</v>
      </c>
      <c r="D184" s="12">
        <v>1E-3</v>
      </c>
      <c r="E184" s="10" t="s">
        <v>118</v>
      </c>
      <c r="F184" t="s">
        <v>272</v>
      </c>
      <c r="G184" t="s">
        <v>20</v>
      </c>
      <c r="H184" s="10" t="s">
        <v>57</v>
      </c>
      <c r="I184" s="10" t="s">
        <v>40</v>
      </c>
      <c r="J184">
        <v>2</v>
      </c>
      <c r="K184" s="10">
        <f t="shared" si="17"/>
        <v>-2.8281995342334758</v>
      </c>
      <c r="L184" s="19">
        <f t="shared" si="16"/>
        <v>0.21213203435596426</v>
      </c>
      <c r="M184" s="6">
        <v>1.0460278599087169</v>
      </c>
    </row>
    <row r="185" spans="1:13" ht="14.5" x14ac:dyDescent="0.35">
      <c r="A185" t="s">
        <v>106</v>
      </c>
      <c r="B185">
        <v>0.19792079999999998</v>
      </c>
      <c r="C185" s="10" t="s">
        <v>45</v>
      </c>
      <c r="D185" s="12">
        <v>1E-3</v>
      </c>
      <c r="E185" s="10" t="s">
        <v>119</v>
      </c>
      <c r="F185" t="s">
        <v>273</v>
      </c>
      <c r="G185" t="s">
        <v>20</v>
      </c>
      <c r="H185" s="10" t="s">
        <v>57</v>
      </c>
      <c r="I185" s="10" t="s">
        <v>40</v>
      </c>
      <c r="J185">
        <v>2</v>
      </c>
      <c r="K185" s="10">
        <f t="shared" si="17"/>
        <v>-1.6198883283089416</v>
      </c>
      <c r="L185" s="19">
        <f t="shared" si="16"/>
        <v>0.21213203435596426</v>
      </c>
      <c r="M185" s="6">
        <v>1.0460278599087169</v>
      </c>
    </row>
    <row r="186" spans="1:13" ht="14.5" x14ac:dyDescent="0.35">
      <c r="A186" t="s">
        <v>107</v>
      </c>
      <c r="B186">
        <v>6.6044999999999993E-2</v>
      </c>
      <c r="C186" s="10" t="s">
        <v>45</v>
      </c>
      <c r="D186" s="12">
        <v>1E-3</v>
      </c>
      <c r="E186" s="10" t="s">
        <v>120</v>
      </c>
      <c r="F186" t="s">
        <v>274</v>
      </c>
      <c r="G186" t="s">
        <v>20</v>
      </c>
      <c r="H186" s="10" t="s">
        <v>22</v>
      </c>
      <c r="I186" s="10" t="s">
        <v>40</v>
      </c>
      <c r="J186">
        <v>2</v>
      </c>
      <c r="K186" s="10">
        <f t="shared" si="17"/>
        <v>-2.7174189511063105</v>
      </c>
      <c r="L186" s="19">
        <f t="shared" si="16"/>
        <v>0.21213203435596426</v>
      </c>
      <c r="M186" s="6">
        <v>1.0460278599087169</v>
      </c>
    </row>
    <row r="187" spans="1:13" ht="14.5" x14ac:dyDescent="0.35">
      <c r="A187" t="s">
        <v>85</v>
      </c>
      <c r="B187">
        <v>0.12673499999999999</v>
      </c>
      <c r="C187" s="10" t="s">
        <v>45</v>
      </c>
      <c r="D187" s="12">
        <v>1E-3</v>
      </c>
      <c r="E187" s="10" t="s">
        <v>121</v>
      </c>
      <c r="F187" t="s">
        <v>253</v>
      </c>
      <c r="G187" t="s">
        <v>20</v>
      </c>
      <c r="H187" s="10" t="s">
        <v>22</v>
      </c>
      <c r="I187" s="10" t="s">
        <v>40</v>
      </c>
      <c r="J187">
        <v>2</v>
      </c>
      <c r="K187" s="10">
        <f t="shared" si="17"/>
        <v>-2.0656569867092194</v>
      </c>
      <c r="L187" s="19">
        <f t="shared" si="16"/>
        <v>0.21213203435596426</v>
      </c>
      <c r="M187" s="6">
        <v>1.0460278599087169</v>
      </c>
    </row>
    <row r="188" spans="1:13" ht="14.5" x14ac:dyDescent="0.35">
      <c r="A188" t="s">
        <v>108</v>
      </c>
      <c r="B188">
        <v>1.7849999999999997</v>
      </c>
      <c r="C188" s="10" t="s">
        <v>45</v>
      </c>
      <c r="D188" s="10">
        <v>1</v>
      </c>
      <c r="E188" s="10" t="s">
        <v>122</v>
      </c>
      <c r="F188" t="s">
        <v>275</v>
      </c>
      <c r="G188" t="s">
        <v>20</v>
      </c>
      <c r="H188" s="10" t="s">
        <v>22</v>
      </c>
      <c r="I188" s="10" t="s">
        <v>40</v>
      </c>
      <c r="J188">
        <v>0</v>
      </c>
      <c r="K188" s="10">
        <f t="shared" si="17"/>
        <v>0.5794184152316022</v>
      </c>
      <c r="L188" s="20" t="s">
        <v>20</v>
      </c>
      <c r="M188" t="s">
        <v>20</v>
      </c>
    </row>
    <row r="189" spans="1:13" ht="14.5" x14ac:dyDescent="0.35">
      <c r="A189" s="10" t="str">
        <f>B169</f>
        <v>RU2 DC link capacitor</v>
      </c>
      <c r="B189">
        <v>1</v>
      </c>
      <c r="C189" s="10" t="s">
        <v>26</v>
      </c>
      <c r="D189" s="10">
        <v>1</v>
      </c>
      <c r="E189" s="10" t="str">
        <f>B1</f>
        <v>Example</v>
      </c>
      <c r="F189" s="23" t="str">
        <f>B173</f>
        <v>dc link capacitor</v>
      </c>
      <c r="G189" t="s">
        <v>20</v>
      </c>
      <c r="H189" s="10" t="s">
        <v>22</v>
      </c>
      <c r="I189" s="10" t="s">
        <v>192</v>
      </c>
      <c r="J189" s="10">
        <v>0</v>
      </c>
      <c r="K189" s="20" t="s">
        <v>20</v>
      </c>
      <c r="L189" s="20" t="s">
        <v>20</v>
      </c>
      <c r="M189" t="s">
        <v>20</v>
      </c>
    </row>
    <row r="190" spans="1:13" ht="13.9" customHeight="1" x14ac:dyDescent="0.35">
      <c r="G190"/>
    </row>
    <row r="191" spans="1:13" ht="14.5" x14ac:dyDescent="0.35">
      <c r="G191"/>
    </row>
    <row r="192" spans="1:13" ht="14.5" x14ac:dyDescent="0.35">
      <c r="G192"/>
    </row>
    <row r="193" spans="7:7" ht="14.5" x14ac:dyDescent="0.35">
      <c r="G193"/>
    </row>
    <row r="194" spans="7:7" ht="14.5" x14ac:dyDescent="0.35">
      <c r="G194"/>
    </row>
    <row r="195" spans="7:7" ht="14.5" x14ac:dyDescent="0.35">
      <c r="G195"/>
    </row>
    <row r="196" spans="7:7" ht="14.5" x14ac:dyDescent="0.35">
      <c r="G196"/>
    </row>
    <row r="197" spans="7:7" ht="14.5" x14ac:dyDescent="0.35">
      <c r="G197"/>
    </row>
    <row r="198" spans="7:7" ht="14.5" x14ac:dyDescent="0.35">
      <c r="G198"/>
    </row>
    <row r="199" spans="7:7" ht="14.5" x14ac:dyDescent="0.35">
      <c r="G199"/>
    </row>
    <row r="200" spans="7:7" ht="14.5" x14ac:dyDescent="0.35">
      <c r="G200"/>
    </row>
    <row r="201" spans="7:7" ht="14.5" x14ac:dyDescent="0.35">
      <c r="G201"/>
    </row>
    <row r="202" spans="7:7" ht="14.5" x14ac:dyDescent="0.35">
      <c r="G202"/>
    </row>
    <row r="203" spans="7:7" ht="14.5" x14ac:dyDescent="0.35">
      <c r="G203"/>
    </row>
    <row r="204" spans="7:7" ht="14.5" x14ac:dyDescent="0.35">
      <c r="G204"/>
    </row>
    <row r="205" spans="7:7" ht="14.5" x14ac:dyDescent="0.35">
      <c r="G205"/>
    </row>
    <row r="206" spans="7:7" ht="14.5" x14ac:dyDescent="0.35">
      <c r="G206"/>
    </row>
    <row r="207" spans="7:7" ht="14.5" x14ac:dyDescent="0.35">
      <c r="G207"/>
    </row>
    <row r="208" spans="7:7" ht="14.5" x14ac:dyDescent="0.35">
      <c r="G208"/>
    </row>
    <row r="209" spans="7:7" ht="14.5" x14ac:dyDescent="0.35">
      <c r="G209"/>
    </row>
    <row r="210" spans="7:7" ht="14.5" x14ac:dyDescent="0.35">
      <c r="G210"/>
    </row>
    <row r="211" spans="7:7" ht="14.5" x14ac:dyDescent="0.35">
      <c r="G211"/>
    </row>
    <row r="212" spans="7:7" ht="14.5" x14ac:dyDescent="0.35">
      <c r="G212"/>
    </row>
    <row r="213" spans="7:7" ht="14.5" x14ac:dyDescent="0.35">
      <c r="G213"/>
    </row>
    <row r="214" spans="7:7" ht="14.5" x14ac:dyDescent="0.35">
      <c r="G214"/>
    </row>
    <row r="215" spans="7:7" ht="14.5" x14ac:dyDescent="0.35">
      <c r="G215"/>
    </row>
    <row r="216" spans="7:7" ht="14.5" x14ac:dyDescent="0.35">
      <c r="G216"/>
    </row>
    <row r="217" spans="7:7" ht="14.5" x14ac:dyDescent="0.35">
      <c r="G217"/>
    </row>
    <row r="218" spans="7:7" ht="14.5" x14ac:dyDescent="0.35">
      <c r="G218"/>
    </row>
    <row r="219" spans="7:7" ht="14.5" x14ac:dyDescent="0.35">
      <c r="G219"/>
    </row>
    <row r="220" spans="7:7" ht="14.5" x14ac:dyDescent="0.35">
      <c r="G220"/>
    </row>
    <row r="221" spans="7:7" ht="14.5" x14ac:dyDescent="0.35">
      <c r="G221"/>
    </row>
    <row r="222" spans="7:7" ht="14.5" x14ac:dyDescent="0.35">
      <c r="G222"/>
    </row>
    <row r="223" spans="7:7" ht="14.5" x14ac:dyDescent="0.35">
      <c r="G223"/>
    </row>
    <row r="224" spans="7:7" ht="14.5" x14ac:dyDescent="0.35">
      <c r="G224"/>
    </row>
    <row r="225" spans="7:7" ht="14.5" x14ac:dyDescent="0.35">
      <c r="G225"/>
    </row>
    <row r="226" spans="7:7" ht="14.5" x14ac:dyDescent="0.35">
      <c r="G226"/>
    </row>
    <row r="227" spans="7:7" ht="14.5" x14ac:dyDescent="0.35">
      <c r="G227"/>
    </row>
    <row r="228" spans="7:7" ht="14.5" x14ac:dyDescent="0.35">
      <c r="G228"/>
    </row>
    <row r="229" spans="7:7" ht="14.5" x14ac:dyDescent="0.35">
      <c r="G229"/>
    </row>
    <row r="230" spans="7:7" ht="14.5" x14ac:dyDescent="0.35">
      <c r="G230"/>
    </row>
    <row r="231" spans="7:7" ht="14.5" x14ac:dyDescent="0.35">
      <c r="G231"/>
    </row>
    <row r="232" spans="7:7" ht="14.5" x14ac:dyDescent="0.35">
      <c r="G232"/>
    </row>
    <row r="233" spans="7:7" ht="14.5" x14ac:dyDescent="0.35">
      <c r="G233"/>
    </row>
    <row r="234" spans="7:7" ht="14.5" x14ac:dyDescent="0.35">
      <c r="G234"/>
    </row>
    <row r="235" spans="7:7" ht="14.5" x14ac:dyDescent="0.35">
      <c r="G235"/>
    </row>
    <row r="236" spans="7:7" ht="14.5" x14ac:dyDescent="0.35">
      <c r="G236"/>
    </row>
    <row r="237" spans="7:7" ht="14.5" x14ac:dyDescent="0.35">
      <c r="G237"/>
    </row>
    <row r="238" spans="7:7" ht="14.5" x14ac:dyDescent="0.35">
      <c r="G238"/>
    </row>
    <row r="239" spans="7:7" ht="14.5" x14ac:dyDescent="0.35">
      <c r="G239"/>
    </row>
    <row r="240" spans="7:7" ht="14.5" x14ac:dyDescent="0.35">
      <c r="G240"/>
    </row>
    <row r="241" spans="7:7" ht="14.5" x14ac:dyDescent="0.35">
      <c r="G241"/>
    </row>
    <row r="242" spans="7:7" ht="14.5" x14ac:dyDescent="0.35">
      <c r="G242"/>
    </row>
    <row r="243" spans="7:7" ht="14.5" x14ac:dyDescent="0.35">
      <c r="G243"/>
    </row>
    <row r="244" spans="7:7" ht="14.5" x14ac:dyDescent="0.35">
      <c r="G244"/>
    </row>
    <row r="245" spans="7:7" ht="14.5" x14ac:dyDescent="0.35">
      <c r="G245"/>
    </row>
    <row r="246" spans="7:7" ht="14.5" x14ac:dyDescent="0.35">
      <c r="G246"/>
    </row>
    <row r="247" spans="7:7" ht="14.5" x14ac:dyDescent="0.35">
      <c r="G247"/>
    </row>
    <row r="248" spans="7:7" ht="14.5" x14ac:dyDescent="0.35">
      <c r="G248"/>
    </row>
    <row r="249" spans="7:7" ht="14.5" x14ac:dyDescent="0.35">
      <c r="G249"/>
    </row>
    <row r="250" spans="7:7" ht="14.5" x14ac:dyDescent="0.35">
      <c r="G250"/>
    </row>
    <row r="251" spans="7:7" ht="14.5" x14ac:dyDescent="0.35">
      <c r="G251"/>
    </row>
    <row r="252" spans="7:7" ht="14.5" x14ac:dyDescent="0.35">
      <c r="G252"/>
    </row>
    <row r="253" spans="7:7" ht="14.5" x14ac:dyDescent="0.35">
      <c r="G253"/>
    </row>
    <row r="254" spans="7:7" ht="14.5" x14ac:dyDescent="0.35">
      <c r="G254"/>
    </row>
    <row r="255" spans="7:7" ht="14.5" x14ac:dyDescent="0.35">
      <c r="G255"/>
    </row>
    <row r="256" spans="7:7" ht="14.5" x14ac:dyDescent="0.35">
      <c r="G256"/>
    </row>
    <row r="257" spans="7:7" ht="14.5" x14ac:dyDescent="0.35">
      <c r="G257"/>
    </row>
    <row r="258" spans="7:7" ht="14.5" x14ac:dyDescent="0.35">
      <c r="G258"/>
    </row>
    <row r="259" spans="7:7" ht="14.5" x14ac:dyDescent="0.35">
      <c r="G259"/>
    </row>
    <row r="260" spans="7:7" ht="14.5" x14ac:dyDescent="0.35">
      <c r="G260"/>
    </row>
    <row r="261" spans="7:7" ht="14.5" x14ac:dyDescent="0.35">
      <c r="G261"/>
    </row>
    <row r="262" spans="7:7" ht="14.5" x14ac:dyDescent="0.35">
      <c r="G262"/>
    </row>
    <row r="263" spans="7:7" ht="14.5" x14ac:dyDescent="0.35">
      <c r="G263"/>
    </row>
    <row r="264" spans="7:7" ht="14.5" x14ac:dyDescent="0.35">
      <c r="G264"/>
    </row>
    <row r="265" spans="7:7" ht="14.5" x14ac:dyDescent="0.35">
      <c r="G265"/>
    </row>
    <row r="266" spans="7:7" ht="14.5" x14ac:dyDescent="0.35">
      <c r="G266"/>
    </row>
    <row r="267" spans="7:7" ht="14.5" x14ac:dyDescent="0.35">
      <c r="G267"/>
    </row>
    <row r="268" spans="7:7" ht="14.5" x14ac:dyDescent="0.35">
      <c r="G268"/>
    </row>
    <row r="269" spans="7:7" ht="14.5" x14ac:dyDescent="0.35">
      <c r="G269"/>
    </row>
    <row r="270" spans="7:7" ht="14.5" x14ac:dyDescent="0.35">
      <c r="G270"/>
    </row>
    <row r="271" spans="7:7" ht="14.5" x14ac:dyDescent="0.35">
      <c r="G271"/>
    </row>
    <row r="272" spans="7:7" ht="14.5" x14ac:dyDescent="0.35">
      <c r="G272"/>
    </row>
    <row r="273" spans="7:7" ht="14.5" x14ac:dyDescent="0.35">
      <c r="G273"/>
    </row>
    <row r="274" spans="7:7" ht="14.5" x14ac:dyDescent="0.35">
      <c r="G274"/>
    </row>
    <row r="275" spans="7:7" ht="14.5" x14ac:dyDescent="0.35">
      <c r="G275"/>
    </row>
    <row r="276" spans="7:7" ht="14.5" x14ac:dyDescent="0.35">
      <c r="G276"/>
    </row>
    <row r="277" spans="7:7" ht="14.5" x14ac:dyDescent="0.35">
      <c r="G277"/>
    </row>
    <row r="278" spans="7:7" ht="14.5" x14ac:dyDescent="0.35">
      <c r="G278"/>
    </row>
    <row r="279" spans="7:7" ht="14.5" x14ac:dyDescent="0.35">
      <c r="G279"/>
    </row>
    <row r="280" spans="7:7" ht="14.5" x14ac:dyDescent="0.35">
      <c r="G280"/>
    </row>
    <row r="281" spans="7:7" ht="14.5" x14ac:dyDescent="0.35">
      <c r="G281"/>
    </row>
    <row r="282" spans="7:7" ht="14.5" x14ac:dyDescent="0.35">
      <c r="G282"/>
    </row>
    <row r="283" spans="7:7" ht="14.5" x14ac:dyDescent="0.35">
      <c r="G283"/>
    </row>
    <row r="284" spans="7:7" ht="14.5" x14ac:dyDescent="0.35">
      <c r="G284"/>
    </row>
    <row r="285" spans="7:7" ht="14.5" x14ac:dyDescent="0.35">
      <c r="G285"/>
    </row>
    <row r="286" spans="7:7" ht="14.5" x14ac:dyDescent="0.35">
      <c r="G286"/>
    </row>
    <row r="287" spans="7:7" ht="14.5" x14ac:dyDescent="0.35">
      <c r="G287"/>
    </row>
    <row r="288" spans="7:7" ht="14.5" x14ac:dyDescent="0.35">
      <c r="G288"/>
    </row>
    <row r="289" spans="7:7" ht="14.5" x14ac:dyDescent="0.35">
      <c r="G289"/>
    </row>
    <row r="290" spans="7:7" ht="14.5" x14ac:dyDescent="0.35">
      <c r="G290"/>
    </row>
    <row r="291" spans="7:7" ht="14.5" x14ac:dyDescent="0.35">
      <c r="G291"/>
    </row>
    <row r="292" spans="7:7" ht="14.5" x14ac:dyDescent="0.35">
      <c r="G292"/>
    </row>
    <row r="293" spans="7:7" ht="14.5" x14ac:dyDescent="0.35">
      <c r="G293"/>
    </row>
    <row r="294" spans="7:7" ht="14.5" x14ac:dyDescent="0.35">
      <c r="G294"/>
    </row>
    <row r="295" spans="7:7" ht="14.5" x14ac:dyDescent="0.35">
      <c r="G295"/>
    </row>
    <row r="296" spans="7:7" ht="14.5" x14ac:dyDescent="0.35">
      <c r="G296"/>
    </row>
    <row r="297" spans="7:7" ht="14.5" x14ac:dyDescent="0.35">
      <c r="G297"/>
    </row>
    <row r="298" spans="7:7" ht="14.5" x14ac:dyDescent="0.35">
      <c r="G298"/>
    </row>
    <row r="299" spans="7:7" ht="14.5" x14ac:dyDescent="0.35">
      <c r="G299"/>
    </row>
    <row r="300" spans="7:7" ht="14.5" x14ac:dyDescent="0.35">
      <c r="G300"/>
    </row>
    <row r="301" spans="7:7" ht="14.5" x14ac:dyDescent="0.35">
      <c r="G301"/>
    </row>
    <row r="302" spans="7:7" ht="14.5" x14ac:dyDescent="0.35">
      <c r="G302"/>
    </row>
    <row r="303" spans="7:7" ht="14.5" x14ac:dyDescent="0.35">
      <c r="G303"/>
    </row>
    <row r="304" spans="7:7" ht="14.5" x14ac:dyDescent="0.35">
      <c r="G304"/>
    </row>
    <row r="305" spans="7:7" ht="14.5" x14ac:dyDescent="0.35">
      <c r="G305"/>
    </row>
    <row r="306" spans="7:7" ht="14.5" x14ac:dyDescent="0.35">
      <c r="G306"/>
    </row>
    <row r="307" spans="7:7" ht="14.5" x14ac:dyDescent="0.35">
      <c r="G307"/>
    </row>
    <row r="308" spans="7:7" ht="14.5" x14ac:dyDescent="0.35">
      <c r="G308"/>
    </row>
    <row r="309" spans="7:7" ht="14.5" x14ac:dyDescent="0.35">
      <c r="G309"/>
    </row>
    <row r="310" spans="7:7" ht="14.5" x14ac:dyDescent="0.35">
      <c r="G310"/>
    </row>
    <row r="311" spans="7:7" ht="14.5" x14ac:dyDescent="0.35">
      <c r="G311"/>
    </row>
    <row r="312" spans="7:7" ht="14.5" x14ac:dyDescent="0.35">
      <c r="G312"/>
    </row>
    <row r="313" spans="7:7" ht="14.5" x14ac:dyDescent="0.35">
      <c r="G313"/>
    </row>
    <row r="314" spans="7:7" ht="14.5" x14ac:dyDescent="0.35">
      <c r="G314"/>
    </row>
    <row r="315" spans="7:7" ht="14.5" x14ac:dyDescent="0.35">
      <c r="G315"/>
    </row>
    <row r="316" spans="7:7" ht="14.5" x14ac:dyDescent="0.35">
      <c r="G316"/>
    </row>
    <row r="317" spans="7:7" ht="14.5" x14ac:dyDescent="0.35">
      <c r="G317"/>
    </row>
    <row r="318" spans="7:7" ht="14.5" x14ac:dyDescent="0.35">
      <c r="G318"/>
    </row>
    <row r="319" spans="7:7" ht="14.5" x14ac:dyDescent="0.35">
      <c r="G319"/>
    </row>
    <row r="320" spans="7:7" ht="14.5" x14ac:dyDescent="0.35">
      <c r="G320"/>
    </row>
    <row r="321" spans="7:7" ht="14.5" x14ac:dyDescent="0.35">
      <c r="G321"/>
    </row>
    <row r="322" spans="7:7" ht="14.5" x14ac:dyDescent="0.35">
      <c r="G322"/>
    </row>
    <row r="323" spans="7:7" ht="14.5" x14ac:dyDescent="0.35">
      <c r="G323"/>
    </row>
    <row r="324" spans="7:7" ht="14.5" x14ac:dyDescent="0.35">
      <c r="G324"/>
    </row>
    <row r="325" spans="7:7" ht="14.5" x14ac:dyDescent="0.35">
      <c r="G325"/>
    </row>
    <row r="326" spans="7:7" ht="14.5" x14ac:dyDescent="0.35">
      <c r="G326"/>
    </row>
    <row r="327" spans="7:7" ht="14.5" x14ac:dyDescent="0.35">
      <c r="G327"/>
    </row>
    <row r="328" spans="7:7" ht="14.5" x14ac:dyDescent="0.35">
      <c r="G328"/>
    </row>
    <row r="329" spans="7:7" ht="14.5" x14ac:dyDescent="0.35">
      <c r="G329"/>
    </row>
    <row r="330" spans="7:7" ht="14.5" x14ac:dyDescent="0.35">
      <c r="G330"/>
    </row>
    <row r="331" spans="7:7" ht="14.5" x14ac:dyDescent="0.35">
      <c r="G331"/>
    </row>
    <row r="332" spans="7:7" ht="14.5" x14ac:dyDescent="0.35">
      <c r="G332"/>
    </row>
    <row r="333" spans="7:7" ht="14.5" x14ac:dyDescent="0.35">
      <c r="G333"/>
    </row>
    <row r="334" spans="7:7" ht="14.5" x14ac:dyDescent="0.35">
      <c r="G334"/>
    </row>
    <row r="335" spans="7:7" ht="14.5" x14ac:dyDescent="0.35">
      <c r="G335"/>
    </row>
    <row r="336" spans="7:7" ht="14.5" x14ac:dyDescent="0.35">
      <c r="G336"/>
    </row>
    <row r="337" spans="7:7" ht="14.5" x14ac:dyDescent="0.35">
      <c r="G337"/>
    </row>
    <row r="338" spans="7:7" ht="14.5" x14ac:dyDescent="0.35">
      <c r="G338"/>
    </row>
    <row r="339" spans="7:7" ht="14.5" x14ac:dyDescent="0.35">
      <c r="G339"/>
    </row>
    <row r="340" spans="7:7" ht="14.5" x14ac:dyDescent="0.35">
      <c r="G340"/>
    </row>
    <row r="341" spans="7:7" ht="14.5" x14ac:dyDescent="0.35">
      <c r="G341"/>
    </row>
    <row r="342" spans="7:7" ht="14.5" x14ac:dyDescent="0.35">
      <c r="G342"/>
    </row>
    <row r="343" spans="7:7" ht="14.5" x14ac:dyDescent="0.35">
      <c r="G343"/>
    </row>
    <row r="344" spans="7:7" ht="14.5" x14ac:dyDescent="0.35">
      <c r="G344"/>
    </row>
    <row r="345" spans="7:7" ht="14.5" x14ac:dyDescent="0.35">
      <c r="G345"/>
    </row>
    <row r="346" spans="7:7" ht="14.5" x14ac:dyDescent="0.35">
      <c r="G346"/>
    </row>
    <row r="347" spans="7:7" ht="14.5" x14ac:dyDescent="0.35">
      <c r="G347"/>
    </row>
    <row r="348" spans="7:7" ht="14.5" x14ac:dyDescent="0.35">
      <c r="G348"/>
    </row>
    <row r="349" spans="7:7" ht="14.5" x14ac:dyDescent="0.35">
      <c r="G349"/>
    </row>
    <row r="350" spans="7:7" ht="14.5" x14ac:dyDescent="0.35">
      <c r="G350"/>
    </row>
    <row r="351" spans="7:7" ht="14.5" x14ac:dyDescent="0.35">
      <c r="G351"/>
    </row>
    <row r="352" spans="7:7" ht="14.5" x14ac:dyDescent="0.35">
      <c r="G352"/>
    </row>
    <row r="353" spans="7:7" ht="14.5" x14ac:dyDescent="0.35">
      <c r="G353"/>
    </row>
    <row r="354" spans="7:7" ht="14.5" x14ac:dyDescent="0.35">
      <c r="G354"/>
    </row>
    <row r="355" spans="7:7" ht="14.5" x14ac:dyDescent="0.35">
      <c r="G355"/>
    </row>
    <row r="356" spans="7:7" ht="14.5" x14ac:dyDescent="0.35">
      <c r="G356"/>
    </row>
    <row r="357" spans="7:7" ht="14.5" x14ac:dyDescent="0.35">
      <c r="G357"/>
    </row>
    <row r="358" spans="7:7" ht="14.5" x14ac:dyDescent="0.35">
      <c r="G358"/>
    </row>
    <row r="359" spans="7:7" ht="14.5" x14ac:dyDescent="0.35">
      <c r="G359"/>
    </row>
    <row r="360" spans="7:7" ht="14.5" x14ac:dyDescent="0.35">
      <c r="G360"/>
    </row>
    <row r="361" spans="7:7" ht="14.5" x14ac:dyDescent="0.35">
      <c r="G361"/>
    </row>
    <row r="362" spans="7:7" ht="14.5" x14ac:dyDescent="0.35">
      <c r="G362"/>
    </row>
    <row r="363" spans="7:7" ht="14.5" x14ac:dyDescent="0.35">
      <c r="G363"/>
    </row>
    <row r="364" spans="7:7" ht="14.5" x14ac:dyDescent="0.35">
      <c r="G364"/>
    </row>
    <row r="365" spans="7:7" ht="14.5" x14ac:dyDescent="0.35">
      <c r="G365"/>
    </row>
    <row r="366" spans="7:7" ht="14.5" x14ac:dyDescent="0.35">
      <c r="G366"/>
    </row>
    <row r="367" spans="7:7" ht="14.5" x14ac:dyDescent="0.35">
      <c r="G367"/>
    </row>
    <row r="368" spans="7:7" ht="14.5" x14ac:dyDescent="0.35">
      <c r="G368"/>
    </row>
    <row r="369" spans="7:7" ht="14.5" x14ac:dyDescent="0.35">
      <c r="G369"/>
    </row>
    <row r="370" spans="7:7" ht="14.5" x14ac:dyDescent="0.35">
      <c r="G370"/>
    </row>
    <row r="371" spans="7:7" ht="14.5" x14ac:dyDescent="0.35">
      <c r="G371"/>
    </row>
    <row r="372" spans="7:7" ht="14.5" x14ac:dyDescent="0.35">
      <c r="G372"/>
    </row>
    <row r="373" spans="7:7" ht="14.5" x14ac:dyDescent="0.35">
      <c r="G373"/>
    </row>
    <row r="374" spans="7:7" ht="14.5" x14ac:dyDescent="0.35">
      <c r="G374"/>
    </row>
    <row r="375" spans="7:7" ht="14.5" x14ac:dyDescent="0.35">
      <c r="G375"/>
    </row>
    <row r="376" spans="7:7" ht="14.5" x14ac:dyDescent="0.35">
      <c r="G376"/>
    </row>
    <row r="377" spans="7:7" ht="14.5" x14ac:dyDescent="0.35">
      <c r="G377"/>
    </row>
    <row r="378" spans="7:7" ht="14.5" x14ac:dyDescent="0.35">
      <c r="G378"/>
    </row>
    <row r="379" spans="7:7" ht="14.5" x14ac:dyDescent="0.35">
      <c r="G379"/>
    </row>
    <row r="380" spans="7:7" ht="14.5" x14ac:dyDescent="0.35">
      <c r="G380"/>
    </row>
    <row r="381" spans="7:7" ht="14.5" x14ac:dyDescent="0.35">
      <c r="G381"/>
    </row>
    <row r="382" spans="7:7" ht="14.5" x14ac:dyDescent="0.35">
      <c r="G382"/>
    </row>
    <row r="383" spans="7:7" ht="14.5" x14ac:dyDescent="0.35">
      <c r="G383"/>
    </row>
    <row r="384" spans="7:7" ht="14.5" x14ac:dyDescent="0.35">
      <c r="G384"/>
    </row>
    <row r="385" spans="7:7" ht="14.5" x14ac:dyDescent="0.35">
      <c r="G385"/>
    </row>
    <row r="386" spans="7:7" ht="14.5" x14ac:dyDescent="0.35">
      <c r="G386"/>
    </row>
    <row r="387" spans="7:7" ht="14.5" x14ac:dyDescent="0.35">
      <c r="G387"/>
    </row>
    <row r="388" spans="7:7" ht="14.5" x14ac:dyDescent="0.35">
      <c r="G388"/>
    </row>
    <row r="389" spans="7:7" ht="14.5" x14ac:dyDescent="0.35">
      <c r="G389"/>
    </row>
    <row r="390" spans="7:7" ht="14.5" x14ac:dyDescent="0.35">
      <c r="G390"/>
    </row>
    <row r="391" spans="7:7" ht="14.5" x14ac:dyDescent="0.35">
      <c r="G391"/>
    </row>
    <row r="392" spans="7:7" ht="14.5" x14ac:dyDescent="0.35">
      <c r="G392"/>
    </row>
    <row r="393" spans="7:7" ht="14.5" x14ac:dyDescent="0.35">
      <c r="G393"/>
    </row>
    <row r="394" spans="7:7" ht="14.5" x14ac:dyDescent="0.35">
      <c r="G394"/>
    </row>
    <row r="395" spans="7:7" ht="14.5" x14ac:dyDescent="0.35">
      <c r="G395"/>
    </row>
    <row r="396" spans="7:7" ht="14.5" x14ac:dyDescent="0.35">
      <c r="G396"/>
    </row>
    <row r="397" spans="7:7" ht="14.5" x14ac:dyDescent="0.35">
      <c r="G397"/>
    </row>
    <row r="398" spans="7:7" ht="14.5" x14ac:dyDescent="0.35">
      <c r="G398"/>
    </row>
    <row r="399" spans="7:7" ht="14.5" x14ac:dyDescent="0.35">
      <c r="G399"/>
    </row>
    <row r="400" spans="7:7" ht="14.5" x14ac:dyDescent="0.35">
      <c r="G400"/>
    </row>
    <row r="401" spans="7:7" ht="14.5" x14ac:dyDescent="0.35">
      <c r="G401"/>
    </row>
    <row r="402" spans="7:7" ht="14.5" x14ac:dyDescent="0.35">
      <c r="G402"/>
    </row>
    <row r="403" spans="7:7" ht="14.5" x14ac:dyDescent="0.35">
      <c r="G403"/>
    </row>
    <row r="404" spans="7:7" ht="14.5" x14ac:dyDescent="0.35">
      <c r="G404"/>
    </row>
    <row r="405" spans="7:7" ht="14.5" x14ac:dyDescent="0.35">
      <c r="G405"/>
    </row>
    <row r="406" spans="7:7" ht="14.5" x14ac:dyDescent="0.35">
      <c r="G406"/>
    </row>
    <row r="407" spans="7:7" ht="14.5" x14ac:dyDescent="0.35">
      <c r="G407"/>
    </row>
    <row r="408" spans="7:7" ht="14.5" x14ac:dyDescent="0.35">
      <c r="G408"/>
    </row>
    <row r="409" spans="7:7" ht="14.5" x14ac:dyDescent="0.35">
      <c r="G409"/>
    </row>
    <row r="410" spans="7:7" ht="14.5" x14ac:dyDescent="0.35">
      <c r="G410"/>
    </row>
    <row r="411" spans="7:7" ht="14.5" x14ac:dyDescent="0.35">
      <c r="G411"/>
    </row>
    <row r="412" spans="7:7" ht="14.5" x14ac:dyDescent="0.35">
      <c r="G412"/>
    </row>
    <row r="413" spans="7:7" ht="14.5" x14ac:dyDescent="0.35">
      <c r="G413"/>
    </row>
    <row r="414" spans="7:7" ht="14.5" x14ac:dyDescent="0.35">
      <c r="G414"/>
    </row>
    <row r="415" spans="7:7" ht="14.5" x14ac:dyDescent="0.35">
      <c r="G415"/>
    </row>
    <row r="416" spans="7:7" ht="14.5" x14ac:dyDescent="0.35">
      <c r="G416"/>
    </row>
    <row r="417" spans="7:7" ht="14.5" x14ac:dyDescent="0.35">
      <c r="G417"/>
    </row>
    <row r="418" spans="7:7" ht="14.5" x14ac:dyDescent="0.35">
      <c r="G418"/>
    </row>
    <row r="419" spans="7:7" ht="14.5" x14ac:dyDescent="0.35">
      <c r="G419"/>
    </row>
    <row r="420" spans="7:7" ht="14.5" x14ac:dyDescent="0.35">
      <c r="G420"/>
    </row>
    <row r="421" spans="7:7" ht="14.5" x14ac:dyDescent="0.35">
      <c r="G421"/>
    </row>
    <row r="422" spans="7:7" ht="14.5" x14ac:dyDescent="0.35">
      <c r="G422"/>
    </row>
    <row r="423" spans="7:7" ht="14.5" x14ac:dyDescent="0.35">
      <c r="G423"/>
    </row>
    <row r="424" spans="7:7" ht="14.5" x14ac:dyDescent="0.35">
      <c r="G424"/>
    </row>
    <row r="425" spans="7:7" ht="14.5" x14ac:dyDescent="0.35">
      <c r="G425"/>
    </row>
    <row r="426" spans="7:7" ht="14.5" x14ac:dyDescent="0.35">
      <c r="G426"/>
    </row>
    <row r="427" spans="7:7" ht="14.5" x14ac:dyDescent="0.35">
      <c r="G427"/>
    </row>
    <row r="428" spans="7:7" ht="14.5" x14ac:dyDescent="0.35">
      <c r="G428"/>
    </row>
    <row r="429" spans="7:7" ht="14.5" x14ac:dyDescent="0.35">
      <c r="G429"/>
    </row>
    <row r="430" spans="7:7" ht="14.5" x14ac:dyDescent="0.35">
      <c r="G430"/>
    </row>
    <row r="431" spans="7:7" ht="14.5" x14ac:dyDescent="0.35">
      <c r="G431"/>
    </row>
    <row r="432" spans="7:7" ht="14.5" x14ac:dyDescent="0.35">
      <c r="G432"/>
    </row>
    <row r="433" spans="7:7" ht="14.5" x14ac:dyDescent="0.35">
      <c r="G433"/>
    </row>
    <row r="434" spans="7:7" ht="14.5" x14ac:dyDescent="0.35">
      <c r="G434"/>
    </row>
    <row r="435" spans="7:7" ht="14.5" x14ac:dyDescent="0.35">
      <c r="G435"/>
    </row>
    <row r="436" spans="7:7" ht="14.5" x14ac:dyDescent="0.35">
      <c r="G436"/>
    </row>
    <row r="437" spans="7:7" ht="14.5" x14ac:dyDescent="0.35">
      <c r="G437"/>
    </row>
    <row r="438" spans="7:7" ht="14.5" x14ac:dyDescent="0.35">
      <c r="G438"/>
    </row>
    <row r="439" spans="7:7" ht="14.5" x14ac:dyDescent="0.35">
      <c r="G439"/>
    </row>
    <row r="440" spans="7:7" ht="14.5" x14ac:dyDescent="0.35">
      <c r="G440"/>
    </row>
    <row r="441" spans="7:7" ht="14.5" x14ac:dyDescent="0.35">
      <c r="G441"/>
    </row>
    <row r="442" spans="7:7" ht="14.5" x14ac:dyDescent="0.35">
      <c r="G442"/>
    </row>
    <row r="443" spans="7:7" ht="14.5" x14ac:dyDescent="0.35">
      <c r="G443"/>
    </row>
    <row r="444" spans="7:7" ht="14.5" x14ac:dyDescent="0.35">
      <c r="G444"/>
    </row>
    <row r="445" spans="7:7" ht="14.5" x14ac:dyDescent="0.35">
      <c r="G445"/>
    </row>
    <row r="446" spans="7:7" ht="14.5" x14ac:dyDescent="0.35">
      <c r="G446"/>
    </row>
    <row r="447" spans="7:7" ht="14.5" x14ac:dyDescent="0.35">
      <c r="G447"/>
    </row>
    <row r="448" spans="7:7" ht="14.5" x14ac:dyDescent="0.35">
      <c r="G448"/>
    </row>
    <row r="449" spans="7:7" ht="14.5" x14ac:dyDescent="0.35">
      <c r="G449"/>
    </row>
    <row r="450" spans="7:7" ht="14.5" x14ac:dyDescent="0.35">
      <c r="G450"/>
    </row>
    <row r="451" spans="7:7" ht="14.5" x14ac:dyDescent="0.35">
      <c r="G451"/>
    </row>
    <row r="452" spans="7:7" ht="14.5" x14ac:dyDescent="0.35">
      <c r="G452"/>
    </row>
    <row r="453" spans="7:7" ht="14.5" x14ac:dyDescent="0.35">
      <c r="G453"/>
    </row>
    <row r="454" spans="7:7" ht="14.5" x14ac:dyDescent="0.35">
      <c r="G454"/>
    </row>
    <row r="455" spans="7:7" ht="14.5" x14ac:dyDescent="0.35">
      <c r="G455"/>
    </row>
    <row r="456" spans="7:7" ht="14.5" x14ac:dyDescent="0.35">
      <c r="G456"/>
    </row>
    <row r="457" spans="7:7" ht="14.5" x14ac:dyDescent="0.35">
      <c r="G457"/>
    </row>
    <row r="458" spans="7:7" ht="14.5" x14ac:dyDescent="0.35">
      <c r="G458"/>
    </row>
    <row r="459" spans="7:7" ht="14.5" x14ac:dyDescent="0.35">
      <c r="G459"/>
    </row>
    <row r="460" spans="7:7" ht="14.5" x14ac:dyDescent="0.35">
      <c r="G460"/>
    </row>
    <row r="461" spans="7:7" ht="14.5" x14ac:dyDescent="0.35">
      <c r="G461"/>
    </row>
    <row r="462" spans="7:7" ht="14.5" x14ac:dyDescent="0.35">
      <c r="G462"/>
    </row>
    <row r="463" spans="7:7" ht="14.5" x14ac:dyDescent="0.35">
      <c r="G463"/>
    </row>
    <row r="464" spans="7:7" ht="14.5" x14ac:dyDescent="0.35">
      <c r="G464"/>
    </row>
    <row r="465" spans="7:7" ht="14.5" x14ac:dyDescent="0.35">
      <c r="G465"/>
    </row>
    <row r="466" spans="7:7" ht="14.5" x14ac:dyDescent="0.35">
      <c r="G466"/>
    </row>
    <row r="467" spans="7:7" ht="14.5" x14ac:dyDescent="0.35">
      <c r="G467"/>
    </row>
    <row r="468" spans="7:7" ht="14.5" x14ac:dyDescent="0.35">
      <c r="G468"/>
    </row>
    <row r="469" spans="7:7" ht="14.5" x14ac:dyDescent="0.35">
      <c r="G469"/>
    </row>
    <row r="470" spans="7:7" ht="14.5" x14ac:dyDescent="0.35">
      <c r="G470"/>
    </row>
    <row r="471" spans="7:7" ht="14.5" x14ac:dyDescent="0.35">
      <c r="G471"/>
    </row>
    <row r="472" spans="7:7" ht="14.5" x14ac:dyDescent="0.35">
      <c r="G472"/>
    </row>
    <row r="473" spans="7:7" ht="14.5" x14ac:dyDescent="0.35">
      <c r="G473"/>
    </row>
    <row r="474" spans="7:7" ht="14.5" x14ac:dyDescent="0.35">
      <c r="G474"/>
    </row>
    <row r="475" spans="7:7" ht="14.5" x14ac:dyDescent="0.35">
      <c r="G475"/>
    </row>
    <row r="476" spans="7:7" ht="14.5" x14ac:dyDescent="0.35">
      <c r="G476"/>
    </row>
    <row r="477" spans="7:7" ht="14.5" x14ac:dyDescent="0.35">
      <c r="G477"/>
    </row>
    <row r="478" spans="7:7" ht="14.5" x14ac:dyDescent="0.35">
      <c r="G478"/>
    </row>
    <row r="479" spans="7:7" ht="14.5" x14ac:dyDescent="0.35">
      <c r="G479"/>
    </row>
    <row r="480" spans="7:7" ht="14.5" x14ac:dyDescent="0.35">
      <c r="G480"/>
    </row>
    <row r="481" spans="7:7" ht="14.5" x14ac:dyDescent="0.35">
      <c r="G481"/>
    </row>
    <row r="482" spans="7:7" ht="14.5" x14ac:dyDescent="0.35">
      <c r="G482"/>
    </row>
    <row r="483" spans="7:7" ht="14.5" x14ac:dyDescent="0.35">
      <c r="G483"/>
    </row>
    <row r="484" spans="7:7" ht="14.5" x14ac:dyDescent="0.35">
      <c r="G484"/>
    </row>
    <row r="485" spans="7:7" ht="14.5" x14ac:dyDescent="0.35">
      <c r="G485"/>
    </row>
    <row r="486" spans="7:7" ht="14.5" x14ac:dyDescent="0.35">
      <c r="G486"/>
    </row>
    <row r="487" spans="7:7" ht="14.5" x14ac:dyDescent="0.35">
      <c r="G487"/>
    </row>
    <row r="488" spans="7:7" ht="14.5" x14ac:dyDescent="0.35">
      <c r="G488"/>
    </row>
    <row r="489" spans="7:7" ht="14.5" x14ac:dyDescent="0.35">
      <c r="G489"/>
    </row>
    <row r="490" spans="7:7" ht="14.5" x14ac:dyDescent="0.35">
      <c r="G490"/>
    </row>
    <row r="491" spans="7:7" ht="14.5" x14ac:dyDescent="0.35">
      <c r="G491"/>
    </row>
    <row r="492" spans="7:7" ht="14.5" x14ac:dyDescent="0.35">
      <c r="G492"/>
    </row>
    <row r="493" spans="7:7" ht="14.5" x14ac:dyDescent="0.35">
      <c r="G493"/>
    </row>
    <row r="494" spans="7:7" ht="14.5" x14ac:dyDescent="0.35">
      <c r="G494"/>
    </row>
    <row r="495" spans="7:7" ht="14.5" x14ac:dyDescent="0.35">
      <c r="G495"/>
    </row>
    <row r="496" spans="7:7" ht="14.5" x14ac:dyDescent="0.35">
      <c r="G496"/>
    </row>
    <row r="497" spans="7:7" ht="14.5" x14ac:dyDescent="0.35">
      <c r="G497"/>
    </row>
    <row r="498" spans="7:7" ht="14.5" x14ac:dyDescent="0.35">
      <c r="G498"/>
    </row>
    <row r="499" spans="7:7" ht="14.5" x14ac:dyDescent="0.35">
      <c r="G499"/>
    </row>
    <row r="500" spans="7:7" ht="14.5" x14ac:dyDescent="0.35">
      <c r="G500"/>
    </row>
    <row r="501" spans="7:7" ht="14.5" x14ac:dyDescent="0.35">
      <c r="G501"/>
    </row>
    <row r="502" spans="7:7" ht="14.5" x14ac:dyDescent="0.35">
      <c r="G502"/>
    </row>
    <row r="503" spans="7:7" ht="14.5" x14ac:dyDescent="0.35">
      <c r="G503"/>
    </row>
    <row r="504" spans="7:7" ht="14.5" x14ac:dyDescent="0.35">
      <c r="G504"/>
    </row>
    <row r="505" spans="7:7" ht="14.5" x14ac:dyDescent="0.35">
      <c r="G505"/>
    </row>
    <row r="506" spans="7:7" ht="14.5" x14ac:dyDescent="0.35">
      <c r="G506"/>
    </row>
    <row r="507" spans="7:7" ht="14.5" x14ac:dyDescent="0.35">
      <c r="G507"/>
    </row>
    <row r="508" spans="7:7" ht="14.5" x14ac:dyDescent="0.35">
      <c r="G508"/>
    </row>
    <row r="509" spans="7:7" ht="14.5" x14ac:dyDescent="0.35">
      <c r="G509"/>
    </row>
    <row r="510" spans="7:7" ht="14.5" x14ac:dyDescent="0.35">
      <c r="G510"/>
    </row>
    <row r="511" spans="7:7" ht="14.5" x14ac:dyDescent="0.35">
      <c r="G511"/>
    </row>
    <row r="512" spans="7:7" ht="14.5" x14ac:dyDescent="0.35">
      <c r="G512"/>
    </row>
    <row r="513" spans="7:7" ht="14.5" x14ac:dyDescent="0.35">
      <c r="G513"/>
    </row>
    <row r="514" spans="7:7" ht="14.5" x14ac:dyDescent="0.35">
      <c r="G514"/>
    </row>
    <row r="515" spans="7:7" ht="14.5" x14ac:dyDescent="0.35">
      <c r="G515"/>
    </row>
    <row r="516" spans="7:7" ht="14.5" x14ac:dyDescent="0.35">
      <c r="G516"/>
    </row>
    <row r="517" spans="7:7" ht="14.5" x14ac:dyDescent="0.35">
      <c r="G517"/>
    </row>
    <row r="518" spans="7:7" ht="14.5" x14ac:dyDescent="0.35">
      <c r="G518"/>
    </row>
    <row r="519" spans="7:7" ht="14.5" x14ac:dyDescent="0.35">
      <c r="G519"/>
    </row>
    <row r="520" spans="7:7" ht="14.5" x14ac:dyDescent="0.35">
      <c r="G520"/>
    </row>
    <row r="521" spans="7:7" ht="14.5" x14ac:dyDescent="0.35">
      <c r="G521"/>
    </row>
    <row r="522" spans="7:7" ht="14.5" x14ac:dyDescent="0.35">
      <c r="G522"/>
    </row>
    <row r="523" spans="7:7" ht="14.5" x14ac:dyDescent="0.35">
      <c r="G523"/>
    </row>
    <row r="524" spans="7:7" ht="14.5" x14ac:dyDescent="0.35">
      <c r="G524"/>
    </row>
    <row r="525" spans="7:7" ht="14.5" x14ac:dyDescent="0.35">
      <c r="G525"/>
    </row>
    <row r="526" spans="7:7" ht="14.5" x14ac:dyDescent="0.35">
      <c r="G526"/>
    </row>
    <row r="527" spans="7:7" ht="14.5" x14ac:dyDescent="0.35">
      <c r="G527"/>
    </row>
    <row r="528" spans="7:7" ht="14.5" x14ac:dyDescent="0.35">
      <c r="G528"/>
    </row>
    <row r="529" spans="7:7" ht="14.5" x14ac:dyDescent="0.35">
      <c r="G529"/>
    </row>
    <row r="530" spans="7:7" ht="14.5" x14ac:dyDescent="0.35">
      <c r="G530"/>
    </row>
    <row r="531" spans="7:7" ht="14.5" x14ac:dyDescent="0.35">
      <c r="G531"/>
    </row>
    <row r="532" spans="7:7" ht="14.5" x14ac:dyDescent="0.35">
      <c r="G532"/>
    </row>
    <row r="533" spans="7:7" ht="14.5" x14ac:dyDescent="0.35">
      <c r="G533"/>
    </row>
    <row r="534" spans="7:7" ht="14.5" x14ac:dyDescent="0.35">
      <c r="G534"/>
    </row>
    <row r="535" spans="7:7" ht="14.5" x14ac:dyDescent="0.35">
      <c r="G535"/>
    </row>
    <row r="536" spans="7:7" ht="14.5" x14ac:dyDescent="0.35">
      <c r="G536"/>
    </row>
    <row r="537" spans="7:7" ht="14.5" x14ac:dyDescent="0.35">
      <c r="G537"/>
    </row>
    <row r="538" spans="7:7" ht="14.5" x14ac:dyDescent="0.35">
      <c r="G538"/>
    </row>
    <row r="539" spans="7:7" ht="14.5" x14ac:dyDescent="0.35">
      <c r="G539"/>
    </row>
    <row r="540" spans="7:7" ht="14.5" x14ac:dyDescent="0.35">
      <c r="G540"/>
    </row>
    <row r="541" spans="7:7" ht="14.5" x14ac:dyDescent="0.35">
      <c r="G541"/>
    </row>
    <row r="542" spans="7:7" ht="14.5" x14ac:dyDescent="0.35">
      <c r="G542"/>
    </row>
    <row r="543" spans="7:7" ht="14.5" x14ac:dyDescent="0.35">
      <c r="G543"/>
    </row>
    <row r="544" spans="7:7" ht="14.5" x14ac:dyDescent="0.35">
      <c r="G544"/>
    </row>
    <row r="545" spans="7:7" ht="14.5" x14ac:dyDescent="0.35">
      <c r="G545"/>
    </row>
    <row r="546" spans="7:7" ht="14.5" x14ac:dyDescent="0.35">
      <c r="G546"/>
    </row>
    <row r="547" spans="7:7" ht="14.5" x14ac:dyDescent="0.35">
      <c r="G547"/>
    </row>
    <row r="548" spans="7:7" ht="14.5" x14ac:dyDescent="0.35">
      <c r="G548"/>
    </row>
    <row r="549" spans="7:7" ht="14.5" x14ac:dyDescent="0.35">
      <c r="G549"/>
    </row>
    <row r="550" spans="7:7" ht="14.5" x14ac:dyDescent="0.35">
      <c r="G550"/>
    </row>
    <row r="551" spans="7:7" ht="14.5" x14ac:dyDescent="0.35">
      <c r="G551"/>
    </row>
    <row r="552" spans="7:7" ht="14.5" x14ac:dyDescent="0.35">
      <c r="G552"/>
    </row>
    <row r="553" spans="7:7" ht="14.5" x14ac:dyDescent="0.35">
      <c r="G553"/>
    </row>
    <row r="554" spans="7:7" ht="14.5" x14ac:dyDescent="0.35">
      <c r="G554"/>
    </row>
    <row r="555" spans="7:7" ht="14.5" x14ac:dyDescent="0.35">
      <c r="G555"/>
    </row>
    <row r="556" spans="7:7" ht="14.5" x14ac:dyDescent="0.35">
      <c r="G556"/>
    </row>
    <row r="557" spans="7:7" ht="14.5" x14ac:dyDescent="0.35">
      <c r="G557"/>
    </row>
    <row r="558" spans="7:7" ht="14.5" x14ac:dyDescent="0.35">
      <c r="G558"/>
    </row>
    <row r="559" spans="7:7" ht="14.5" x14ac:dyDescent="0.35">
      <c r="G559"/>
    </row>
    <row r="560" spans="7:7" ht="14.5" x14ac:dyDescent="0.35">
      <c r="G560"/>
    </row>
    <row r="561" spans="7:7" ht="14.5" x14ac:dyDescent="0.35">
      <c r="G561"/>
    </row>
    <row r="562" spans="7:7" ht="14.5" x14ac:dyDescent="0.35">
      <c r="G562"/>
    </row>
    <row r="563" spans="7:7" ht="14.5" x14ac:dyDescent="0.35">
      <c r="G563"/>
    </row>
    <row r="564" spans="7:7" ht="14.5" x14ac:dyDescent="0.35">
      <c r="G564"/>
    </row>
    <row r="565" spans="7:7" ht="14.5" x14ac:dyDescent="0.35">
      <c r="G565"/>
    </row>
    <row r="566" spans="7:7" ht="14.5" x14ac:dyDescent="0.35">
      <c r="G566"/>
    </row>
    <row r="567" spans="7:7" ht="14.5" x14ac:dyDescent="0.35">
      <c r="G567"/>
    </row>
    <row r="568" spans="7:7" ht="14.5" x14ac:dyDescent="0.35">
      <c r="G568"/>
    </row>
    <row r="569" spans="7:7" ht="14.5" x14ac:dyDescent="0.35">
      <c r="G569"/>
    </row>
    <row r="570" spans="7:7" ht="14.5" x14ac:dyDescent="0.35">
      <c r="G570"/>
    </row>
    <row r="571" spans="7:7" ht="14.5" x14ac:dyDescent="0.35">
      <c r="G571"/>
    </row>
    <row r="572" spans="7:7" ht="14.5" x14ac:dyDescent="0.35">
      <c r="G572"/>
    </row>
    <row r="573" spans="7:7" ht="14.5" x14ac:dyDescent="0.35">
      <c r="G573"/>
    </row>
    <row r="574" spans="7:7" ht="14.5" x14ac:dyDescent="0.35">
      <c r="G574"/>
    </row>
    <row r="575" spans="7:7" ht="14.5" x14ac:dyDescent="0.35">
      <c r="G575"/>
    </row>
    <row r="576" spans="7:7" ht="14.5" x14ac:dyDescent="0.35">
      <c r="G576"/>
    </row>
    <row r="577" spans="7:7" ht="14.5" x14ac:dyDescent="0.35">
      <c r="G577"/>
    </row>
    <row r="578" spans="7:7" ht="14.5" x14ac:dyDescent="0.35">
      <c r="G578"/>
    </row>
    <row r="579" spans="7:7" ht="14.5" x14ac:dyDescent="0.35">
      <c r="G579"/>
    </row>
    <row r="580" spans="7:7" ht="14.5" x14ac:dyDescent="0.35">
      <c r="G580"/>
    </row>
    <row r="581" spans="7:7" ht="14.5" x14ac:dyDescent="0.35">
      <c r="G581"/>
    </row>
    <row r="582" spans="7:7" ht="14.5" x14ac:dyDescent="0.35">
      <c r="G582"/>
    </row>
    <row r="583" spans="7:7" ht="14.5" x14ac:dyDescent="0.35">
      <c r="G583"/>
    </row>
    <row r="584" spans="7:7" ht="14.5" x14ac:dyDescent="0.35">
      <c r="G584"/>
    </row>
    <row r="585" spans="7:7" ht="14.5" x14ac:dyDescent="0.35">
      <c r="G585"/>
    </row>
    <row r="586" spans="7:7" ht="14.5" x14ac:dyDescent="0.35">
      <c r="G586"/>
    </row>
    <row r="587" spans="7:7" ht="14.5" x14ac:dyDescent="0.35">
      <c r="G587"/>
    </row>
    <row r="588" spans="7:7" ht="14.5" x14ac:dyDescent="0.35">
      <c r="G588"/>
    </row>
    <row r="589" spans="7:7" ht="14.5" x14ac:dyDescent="0.35">
      <c r="G589"/>
    </row>
    <row r="590" spans="7:7" ht="14.5" x14ac:dyDescent="0.35">
      <c r="G590"/>
    </row>
    <row r="591" spans="7:7" ht="14.5" x14ac:dyDescent="0.35">
      <c r="G591"/>
    </row>
    <row r="592" spans="7:7" ht="14.5" x14ac:dyDescent="0.35">
      <c r="G592"/>
    </row>
    <row r="593" spans="7:7" ht="14.5" x14ac:dyDescent="0.35">
      <c r="G593"/>
    </row>
    <row r="594" spans="7:7" ht="14.5" x14ac:dyDescent="0.35">
      <c r="G594"/>
    </row>
    <row r="595" spans="7:7" ht="14.5" x14ac:dyDescent="0.35">
      <c r="G595"/>
    </row>
    <row r="596" spans="7:7" ht="14.5" x14ac:dyDescent="0.35">
      <c r="G596"/>
    </row>
    <row r="597" spans="7:7" ht="14.5" x14ac:dyDescent="0.35">
      <c r="G597"/>
    </row>
    <row r="598" spans="7:7" ht="14.5" x14ac:dyDescent="0.35">
      <c r="G598"/>
    </row>
    <row r="599" spans="7:7" ht="14.5" x14ac:dyDescent="0.35">
      <c r="G599"/>
    </row>
    <row r="600" spans="7:7" ht="14.5" x14ac:dyDescent="0.35">
      <c r="G600"/>
    </row>
    <row r="601" spans="7:7" ht="14.5" x14ac:dyDescent="0.35">
      <c r="G601"/>
    </row>
    <row r="602" spans="7:7" ht="14.5" x14ac:dyDescent="0.35">
      <c r="G602"/>
    </row>
    <row r="603" spans="7:7" ht="14.5" x14ac:dyDescent="0.35">
      <c r="G603"/>
    </row>
    <row r="604" spans="7:7" ht="14.5" x14ac:dyDescent="0.35">
      <c r="G604"/>
    </row>
    <row r="605" spans="7:7" ht="14.5" x14ac:dyDescent="0.35">
      <c r="G605"/>
    </row>
    <row r="606" spans="7:7" ht="14.5" x14ac:dyDescent="0.35">
      <c r="G606"/>
    </row>
    <row r="607" spans="7:7" ht="14.5" x14ac:dyDescent="0.35">
      <c r="G607"/>
    </row>
    <row r="608" spans="7:7" ht="14.5" x14ac:dyDescent="0.35">
      <c r="G608"/>
    </row>
    <row r="609" spans="7:7" ht="14.5" x14ac:dyDescent="0.35">
      <c r="G609"/>
    </row>
    <row r="610" spans="7:7" ht="14.5" x14ac:dyDescent="0.35">
      <c r="G610"/>
    </row>
    <row r="611" spans="7:7" ht="14.5" x14ac:dyDescent="0.35">
      <c r="G611"/>
    </row>
    <row r="612" spans="7:7" ht="14.5" x14ac:dyDescent="0.35">
      <c r="G612"/>
    </row>
    <row r="613" spans="7:7" ht="14.5" x14ac:dyDescent="0.35">
      <c r="G613"/>
    </row>
    <row r="614" spans="7:7" ht="14.5" x14ac:dyDescent="0.35">
      <c r="G614"/>
    </row>
    <row r="615" spans="7:7" ht="14.5" x14ac:dyDescent="0.35">
      <c r="G615"/>
    </row>
    <row r="616" spans="7:7" ht="14.5" x14ac:dyDescent="0.35">
      <c r="G616"/>
    </row>
    <row r="617" spans="7:7" ht="14.5" x14ac:dyDescent="0.35">
      <c r="G617"/>
    </row>
    <row r="618" spans="7:7" ht="14.5" x14ac:dyDescent="0.35">
      <c r="G618"/>
    </row>
    <row r="619" spans="7:7" ht="14.5" x14ac:dyDescent="0.35">
      <c r="G619"/>
    </row>
    <row r="620" spans="7:7" ht="14.5" x14ac:dyDescent="0.35">
      <c r="G620"/>
    </row>
    <row r="621" spans="7:7" ht="14.5" x14ac:dyDescent="0.35">
      <c r="G621"/>
    </row>
    <row r="622" spans="7:7" ht="14.5" x14ac:dyDescent="0.35">
      <c r="G622"/>
    </row>
    <row r="623" spans="7:7" ht="14.5" x14ac:dyDescent="0.35">
      <c r="G623"/>
    </row>
    <row r="624" spans="7:7" ht="14.5" x14ac:dyDescent="0.35">
      <c r="G624"/>
    </row>
    <row r="625" spans="7:7" ht="14.5" x14ac:dyDescent="0.35">
      <c r="G625"/>
    </row>
    <row r="626" spans="7:7" ht="14.5" x14ac:dyDescent="0.35">
      <c r="G626"/>
    </row>
    <row r="627" spans="7:7" ht="14.5" x14ac:dyDescent="0.35">
      <c r="G627"/>
    </row>
    <row r="628" spans="7:7" ht="14.5" x14ac:dyDescent="0.35">
      <c r="G628"/>
    </row>
    <row r="629" spans="7:7" ht="14.5" x14ac:dyDescent="0.35">
      <c r="G629"/>
    </row>
    <row r="630" spans="7:7" ht="14.5" x14ac:dyDescent="0.35">
      <c r="G630"/>
    </row>
    <row r="631" spans="7:7" ht="14.5" x14ac:dyDescent="0.35">
      <c r="G631"/>
    </row>
    <row r="632" spans="7:7" ht="14.5" x14ac:dyDescent="0.35">
      <c r="G632"/>
    </row>
    <row r="633" spans="7:7" ht="14.5" x14ac:dyDescent="0.35">
      <c r="G633"/>
    </row>
    <row r="634" spans="7:7" ht="14.5" x14ac:dyDescent="0.35">
      <c r="G634"/>
    </row>
    <row r="635" spans="7:7" ht="14.5" x14ac:dyDescent="0.35">
      <c r="G635"/>
    </row>
    <row r="636" spans="7:7" ht="14.5" x14ac:dyDescent="0.35">
      <c r="G636"/>
    </row>
    <row r="637" spans="7:7" ht="14.5" x14ac:dyDescent="0.35">
      <c r="G637"/>
    </row>
    <row r="638" spans="7:7" ht="14.5" x14ac:dyDescent="0.35">
      <c r="G638"/>
    </row>
    <row r="639" spans="7:7" ht="14.5" x14ac:dyDescent="0.35">
      <c r="G639"/>
    </row>
    <row r="640" spans="7:7" ht="14.5" x14ac:dyDescent="0.35">
      <c r="G640"/>
    </row>
    <row r="641" spans="7:7" ht="14.5" x14ac:dyDescent="0.35">
      <c r="G641"/>
    </row>
    <row r="642" spans="7:7" ht="14.5" x14ac:dyDescent="0.35">
      <c r="G642"/>
    </row>
    <row r="643" spans="7:7" ht="14.5" x14ac:dyDescent="0.35">
      <c r="G643"/>
    </row>
    <row r="644" spans="7:7" ht="14.5" x14ac:dyDescent="0.35">
      <c r="G644"/>
    </row>
    <row r="645" spans="7:7" ht="14.5" x14ac:dyDescent="0.35">
      <c r="G645"/>
    </row>
    <row r="646" spans="7:7" ht="14.5" x14ac:dyDescent="0.35">
      <c r="G646"/>
    </row>
    <row r="647" spans="7:7" ht="14.5" x14ac:dyDescent="0.35">
      <c r="G647"/>
    </row>
    <row r="648" spans="7:7" ht="14.5" x14ac:dyDescent="0.35">
      <c r="G648"/>
    </row>
    <row r="649" spans="7:7" ht="14.5" x14ac:dyDescent="0.35">
      <c r="G649"/>
    </row>
    <row r="650" spans="7:7" ht="14.5" x14ac:dyDescent="0.35">
      <c r="G650"/>
    </row>
    <row r="651" spans="7:7" ht="14.5" x14ac:dyDescent="0.35">
      <c r="G651"/>
    </row>
    <row r="652" spans="7:7" ht="14.5" x14ac:dyDescent="0.35">
      <c r="G652"/>
    </row>
    <row r="653" spans="7:7" ht="14.5" x14ac:dyDescent="0.35">
      <c r="G653"/>
    </row>
    <row r="654" spans="7:7" ht="14.5" x14ac:dyDescent="0.35">
      <c r="G654"/>
    </row>
    <row r="655" spans="7:7" ht="14.5" x14ac:dyDescent="0.35">
      <c r="G655"/>
    </row>
    <row r="656" spans="7:7" ht="14.5" x14ac:dyDescent="0.35">
      <c r="G656"/>
    </row>
    <row r="657" spans="7:7" ht="14.5" x14ac:dyDescent="0.35">
      <c r="G657"/>
    </row>
    <row r="658" spans="7:7" ht="14.5" x14ac:dyDescent="0.35">
      <c r="G658"/>
    </row>
    <row r="659" spans="7:7" ht="14.5" x14ac:dyDescent="0.35">
      <c r="G659"/>
    </row>
    <row r="660" spans="7:7" ht="14.5" x14ac:dyDescent="0.35">
      <c r="G660"/>
    </row>
    <row r="661" spans="7:7" ht="14.5" x14ac:dyDescent="0.35">
      <c r="G661"/>
    </row>
    <row r="662" spans="7:7" ht="14.5" x14ac:dyDescent="0.35">
      <c r="G662"/>
    </row>
    <row r="663" spans="7:7" ht="14.5" x14ac:dyDescent="0.35">
      <c r="G663"/>
    </row>
    <row r="664" spans="7:7" ht="14.5" x14ac:dyDescent="0.35">
      <c r="G664"/>
    </row>
    <row r="665" spans="7:7" ht="14.5" x14ac:dyDescent="0.35">
      <c r="G665"/>
    </row>
    <row r="666" spans="7:7" ht="14.5" x14ac:dyDescent="0.35">
      <c r="G666"/>
    </row>
    <row r="667" spans="7:7" ht="14.5" x14ac:dyDescent="0.35">
      <c r="G667"/>
    </row>
    <row r="668" spans="7:7" ht="14.5" x14ac:dyDescent="0.35">
      <c r="G668"/>
    </row>
    <row r="669" spans="7:7" ht="14.5" x14ac:dyDescent="0.35">
      <c r="G669"/>
    </row>
    <row r="670" spans="7:7" ht="14.5" x14ac:dyDescent="0.35">
      <c r="G670"/>
    </row>
    <row r="671" spans="7:7" ht="14.5" x14ac:dyDescent="0.35">
      <c r="G671"/>
    </row>
    <row r="672" spans="7:7" ht="14.5" x14ac:dyDescent="0.35">
      <c r="G672"/>
    </row>
    <row r="673" spans="7:7" ht="14.5" x14ac:dyDescent="0.35">
      <c r="G673"/>
    </row>
    <row r="674" spans="7:7" ht="14.5" x14ac:dyDescent="0.35">
      <c r="G674"/>
    </row>
    <row r="675" spans="7:7" ht="14.5" x14ac:dyDescent="0.35">
      <c r="G675"/>
    </row>
    <row r="676" spans="7:7" ht="14.5" x14ac:dyDescent="0.35">
      <c r="G676"/>
    </row>
    <row r="677" spans="7:7" ht="14.5" x14ac:dyDescent="0.35">
      <c r="G677"/>
    </row>
    <row r="678" spans="7:7" ht="14.5" x14ac:dyDescent="0.35">
      <c r="G678"/>
    </row>
    <row r="679" spans="7:7" ht="14.5" x14ac:dyDescent="0.35">
      <c r="G679"/>
    </row>
    <row r="680" spans="7:7" ht="14.5" x14ac:dyDescent="0.35">
      <c r="G680"/>
    </row>
    <row r="681" spans="7:7" ht="14.5" x14ac:dyDescent="0.35">
      <c r="G681"/>
    </row>
    <row r="682" spans="7:7" ht="14.5" x14ac:dyDescent="0.35">
      <c r="G682"/>
    </row>
    <row r="683" spans="7:7" ht="14.5" x14ac:dyDescent="0.35">
      <c r="G683"/>
    </row>
    <row r="684" spans="7:7" ht="14.5" x14ac:dyDescent="0.35">
      <c r="G684"/>
    </row>
    <row r="685" spans="7:7" ht="14.5" x14ac:dyDescent="0.35">
      <c r="G685"/>
    </row>
    <row r="686" spans="7:7" ht="14.5" x14ac:dyDescent="0.35">
      <c r="G686"/>
    </row>
    <row r="687" spans="7:7" ht="14.5" x14ac:dyDescent="0.35">
      <c r="G687"/>
    </row>
    <row r="688" spans="7:7" ht="14.5" x14ac:dyDescent="0.35">
      <c r="G688"/>
    </row>
    <row r="689" spans="7:7" ht="14.5" x14ac:dyDescent="0.35">
      <c r="G689"/>
    </row>
    <row r="690" spans="7:7" ht="14.5" x14ac:dyDescent="0.35">
      <c r="G690"/>
    </row>
    <row r="691" spans="7:7" ht="14.5" x14ac:dyDescent="0.35">
      <c r="G691"/>
    </row>
    <row r="692" spans="7:7" ht="14.5" x14ac:dyDescent="0.35">
      <c r="G692"/>
    </row>
    <row r="693" spans="7:7" ht="14.5" x14ac:dyDescent="0.35">
      <c r="G693"/>
    </row>
    <row r="694" spans="7:7" ht="14.5" x14ac:dyDescent="0.35">
      <c r="G694"/>
    </row>
    <row r="695" spans="7:7" ht="14.5" x14ac:dyDescent="0.35">
      <c r="G695"/>
    </row>
    <row r="696" spans="7:7" ht="14.5" x14ac:dyDescent="0.35">
      <c r="G696"/>
    </row>
    <row r="697" spans="7:7" ht="14.5" x14ac:dyDescent="0.35">
      <c r="G697"/>
    </row>
    <row r="698" spans="7:7" ht="14.5" x14ac:dyDescent="0.35">
      <c r="G698"/>
    </row>
    <row r="699" spans="7:7" ht="14.5" x14ac:dyDescent="0.35">
      <c r="G699"/>
    </row>
    <row r="700" spans="7:7" ht="14.5" x14ac:dyDescent="0.35">
      <c r="G700"/>
    </row>
    <row r="701" spans="7:7" ht="14.5" x14ac:dyDescent="0.35">
      <c r="G701"/>
    </row>
    <row r="702" spans="7:7" ht="14.5" x14ac:dyDescent="0.35">
      <c r="G702"/>
    </row>
    <row r="703" spans="7:7" ht="14.5" x14ac:dyDescent="0.35">
      <c r="G703"/>
    </row>
    <row r="704" spans="7:7" ht="14.5" x14ac:dyDescent="0.35">
      <c r="G704"/>
    </row>
    <row r="705" spans="7:7" ht="14.5" x14ac:dyDescent="0.35">
      <c r="G705"/>
    </row>
    <row r="706" spans="7:7" ht="14.5" x14ac:dyDescent="0.35">
      <c r="G706"/>
    </row>
    <row r="707" spans="7:7" ht="14.5" x14ac:dyDescent="0.35">
      <c r="G707"/>
    </row>
    <row r="708" spans="7:7" ht="14.5" x14ac:dyDescent="0.35">
      <c r="G708"/>
    </row>
    <row r="709" spans="7:7" ht="14.5" x14ac:dyDescent="0.35">
      <c r="G709"/>
    </row>
    <row r="710" spans="7:7" ht="14.5" x14ac:dyDescent="0.35">
      <c r="G710"/>
    </row>
    <row r="711" spans="7:7" ht="14.5" x14ac:dyDescent="0.35">
      <c r="G711"/>
    </row>
    <row r="712" spans="7:7" ht="14.5" x14ac:dyDescent="0.35">
      <c r="G712"/>
    </row>
    <row r="713" spans="7:7" ht="14.5" x14ac:dyDescent="0.35">
      <c r="G713"/>
    </row>
    <row r="714" spans="7:7" ht="14.5" x14ac:dyDescent="0.35">
      <c r="G714"/>
    </row>
    <row r="715" spans="7:7" ht="14.5" x14ac:dyDescent="0.35">
      <c r="G715"/>
    </row>
    <row r="716" spans="7:7" ht="14.5" x14ac:dyDescent="0.35">
      <c r="G716"/>
    </row>
    <row r="717" spans="7:7" ht="14.5" x14ac:dyDescent="0.35">
      <c r="G717"/>
    </row>
    <row r="718" spans="7:7" ht="14.5" x14ac:dyDescent="0.35">
      <c r="G718"/>
    </row>
    <row r="719" spans="7:7" ht="14.5" x14ac:dyDescent="0.35">
      <c r="G719"/>
    </row>
    <row r="720" spans="7:7" ht="14.5" x14ac:dyDescent="0.35">
      <c r="G720"/>
    </row>
    <row r="721" spans="7:7" ht="14.5" x14ac:dyDescent="0.35">
      <c r="G721"/>
    </row>
    <row r="722" spans="7:7" ht="14.5" x14ac:dyDescent="0.35">
      <c r="G722"/>
    </row>
    <row r="723" spans="7:7" ht="14.5" x14ac:dyDescent="0.35">
      <c r="G723"/>
    </row>
    <row r="724" spans="7:7" ht="14.5" x14ac:dyDescent="0.35">
      <c r="G724"/>
    </row>
    <row r="725" spans="7:7" ht="14.5" x14ac:dyDescent="0.35">
      <c r="G725"/>
    </row>
    <row r="726" spans="7:7" ht="14.5" x14ac:dyDescent="0.35">
      <c r="G726"/>
    </row>
    <row r="727" spans="7:7" ht="14.5" x14ac:dyDescent="0.35">
      <c r="G727"/>
    </row>
    <row r="728" spans="7:7" ht="14.5" x14ac:dyDescent="0.35">
      <c r="G728"/>
    </row>
    <row r="729" spans="7:7" ht="14.5" x14ac:dyDescent="0.35">
      <c r="G729"/>
    </row>
    <row r="730" spans="7:7" ht="14.5" x14ac:dyDescent="0.35">
      <c r="G730"/>
    </row>
    <row r="731" spans="7:7" ht="14.5" x14ac:dyDescent="0.35">
      <c r="G731"/>
    </row>
    <row r="732" spans="7:7" ht="14.5" x14ac:dyDescent="0.35">
      <c r="G732"/>
    </row>
    <row r="733" spans="7:7" ht="14.5" x14ac:dyDescent="0.35">
      <c r="G733"/>
    </row>
    <row r="734" spans="7:7" ht="14.5" x14ac:dyDescent="0.35">
      <c r="G734"/>
    </row>
    <row r="735" spans="7:7" ht="14.5" x14ac:dyDescent="0.35">
      <c r="G735"/>
    </row>
    <row r="736" spans="7:7" ht="14.5" x14ac:dyDescent="0.35">
      <c r="G736"/>
    </row>
    <row r="737" spans="7:7" ht="14.5" x14ac:dyDescent="0.35">
      <c r="G737"/>
    </row>
    <row r="738" spans="7:7" ht="14.5" x14ac:dyDescent="0.35">
      <c r="G738"/>
    </row>
    <row r="739" spans="7:7" ht="14.5" x14ac:dyDescent="0.35">
      <c r="G739"/>
    </row>
    <row r="740" spans="7:7" ht="14.5" x14ac:dyDescent="0.35">
      <c r="G740"/>
    </row>
    <row r="741" spans="7:7" ht="14.5" x14ac:dyDescent="0.35">
      <c r="G741"/>
    </row>
    <row r="742" spans="7:7" ht="14.5" x14ac:dyDescent="0.35">
      <c r="G742"/>
    </row>
    <row r="743" spans="7:7" ht="14.5" x14ac:dyDescent="0.35">
      <c r="G743"/>
    </row>
    <row r="744" spans="7:7" ht="14.5" x14ac:dyDescent="0.35">
      <c r="G744"/>
    </row>
    <row r="745" spans="7:7" ht="14.5" x14ac:dyDescent="0.35">
      <c r="G745"/>
    </row>
    <row r="746" spans="7:7" ht="14.5" x14ac:dyDescent="0.35">
      <c r="G746"/>
    </row>
    <row r="747" spans="7:7" ht="14.5" x14ac:dyDescent="0.35">
      <c r="G747"/>
    </row>
    <row r="748" spans="7:7" ht="14.5" x14ac:dyDescent="0.35">
      <c r="G748"/>
    </row>
    <row r="749" spans="7:7" ht="14.5" x14ac:dyDescent="0.35">
      <c r="G749"/>
    </row>
    <row r="750" spans="7:7" ht="14.5" x14ac:dyDescent="0.35">
      <c r="G750"/>
    </row>
    <row r="751" spans="7:7" ht="14.5" x14ac:dyDescent="0.35">
      <c r="G751"/>
    </row>
    <row r="752" spans="7:7" ht="14.5" x14ac:dyDescent="0.35">
      <c r="G752"/>
    </row>
    <row r="753" spans="7:7" ht="14.5" x14ac:dyDescent="0.35">
      <c r="G753"/>
    </row>
    <row r="754" spans="7:7" ht="14.5" x14ac:dyDescent="0.35">
      <c r="G754"/>
    </row>
    <row r="755" spans="7:7" ht="14.5" x14ac:dyDescent="0.35">
      <c r="G755"/>
    </row>
    <row r="756" spans="7:7" ht="14.5" x14ac:dyDescent="0.35">
      <c r="G756"/>
    </row>
    <row r="757" spans="7:7" ht="14.5" x14ac:dyDescent="0.35">
      <c r="G757"/>
    </row>
    <row r="758" spans="7:7" ht="14.5" x14ac:dyDescent="0.35">
      <c r="G758"/>
    </row>
    <row r="759" spans="7:7" ht="14.5" x14ac:dyDescent="0.35">
      <c r="G759"/>
    </row>
    <row r="760" spans="7:7" ht="14.5" x14ac:dyDescent="0.35">
      <c r="G760"/>
    </row>
    <row r="761" spans="7:7" ht="14.5" x14ac:dyDescent="0.35">
      <c r="G761"/>
    </row>
    <row r="762" spans="7:7" ht="14.5" x14ac:dyDescent="0.35">
      <c r="G762"/>
    </row>
    <row r="763" spans="7:7" ht="14.5" x14ac:dyDescent="0.35">
      <c r="G763"/>
    </row>
    <row r="764" spans="7:7" ht="14.5" x14ac:dyDescent="0.35">
      <c r="G764"/>
    </row>
    <row r="765" spans="7:7" ht="14.5" x14ac:dyDescent="0.35">
      <c r="G765"/>
    </row>
    <row r="766" spans="7:7" ht="14.5" x14ac:dyDescent="0.35">
      <c r="G766"/>
    </row>
    <row r="767" spans="7:7" ht="14.5" x14ac:dyDescent="0.35">
      <c r="G767"/>
    </row>
    <row r="768" spans="7:7" ht="14.5" x14ac:dyDescent="0.35">
      <c r="G768"/>
    </row>
    <row r="769" spans="7:7" ht="14.5" x14ac:dyDescent="0.35">
      <c r="G769"/>
    </row>
    <row r="770" spans="7:7" ht="14.5" x14ac:dyDescent="0.35">
      <c r="G770"/>
    </row>
    <row r="771" spans="7:7" ht="14.5" x14ac:dyDescent="0.35">
      <c r="G771"/>
    </row>
    <row r="772" spans="7:7" ht="14.5" x14ac:dyDescent="0.35">
      <c r="G772"/>
    </row>
    <row r="773" spans="7:7" ht="14.5" x14ac:dyDescent="0.35">
      <c r="G773"/>
    </row>
    <row r="774" spans="7:7" ht="14.5" x14ac:dyDescent="0.35">
      <c r="G774"/>
    </row>
    <row r="775" spans="7:7" ht="14.5" x14ac:dyDescent="0.35">
      <c r="G775"/>
    </row>
    <row r="776" spans="7:7" ht="14.5" x14ac:dyDescent="0.35">
      <c r="G776"/>
    </row>
    <row r="777" spans="7:7" ht="14.5" x14ac:dyDescent="0.35">
      <c r="G777"/>
    </row>
    <row r="778" spans="7:7" ht="14.5" x14ac:dyDescent="0.35">
      <c r="G778"/>
    </row>
    <row r="779" spans="7:7" ht="14.5" x14ac:dyDescent="0.35">
      <c r="G779"/>
    </row>
    <row r="780" spans="7:7" ht="14.5" x14ac:dyDescent="0.35">
      <c r="G780"/>
    </row>
    <row r="781" spans="7:7" ht="14.5" x14ac:dyDescent="0.35">
      <c r="G781"/>
    </row>
    <row r="782" spans="7:7" ht="14.5" x14ac:dyDescent="0.35">
      <c r="G782"/>
    </row>
    <row r="783" spans="7:7" ht="14.5" x14ac:dyDescent="0.35">
      <c r="G783"/>
    </row>
    <row r="784" spans="7:7" ht="14.5" x14ac:dyDescent="0.35">
      <c r="G784"/>
    </row>
    <row r="785" spans="7:7" ht="14.5" x14ac:dyDescent="0.35">
      <c r="G785"/>
    </row>
    <row r="786" spans="7:7" ht="14.5" x14ac:dyDescent="0.35">
      <c r="G786"/>
    </row>
    <row r="787" spans="7:7" ht="14.5" x14ac:dyDescent="0.35">
      <c r="G787"/>
    </row>
    <row r="788" spans="7:7" ht="14.5" x14ac:dyDescent="0.35">
      <c r="G788"/>
    </row>
    <row r="789" spans="7:7" ht="14.5" x14ac:dyDescent="0.35">
      <c r="G789"/>
    </row>
    <row r="790" spans="7:7" ht="14.5" x14ac:dyDescent="0.35">
      <c r="G790"/>
    </row>
    <row r="791" spans="7:7" ht="14.5" x14ac:dyDescent="0.35">
      <c r="G791"/>
    </row>
    <row r="792" spans="7:7" ht="14.5" x14ac:dyDescent="0.35">
      <c r="G792"/>
    </row>
    <row r="793" spans="7:7" ht="14.5" x14ac:dyDescent="0.35">
      <c r="G793"/>
    </row>
    <row r="794" spans="7:7" ht="14.5" x14ac:dyDescent="0.35">
      <c r="G794"/>
    </row>
    <row r="795" spans="7:7" ht="14.5" x14ac:dyDescent="0.35">
      <c r="G795"/>
    </row>
    <row r="796" spans="7:7" ht="14.5" x14ac:dyDescent="0.35">
      <c r="G796"/>
    </row>
    <row r="797" spans="7:7" ht="14.5" x14ac:dyDescent="0.35">
      <c r="G797"/>
    </row>
    <row r="798" spans="7:7" ht="14.5" x14ac:dyDescent="0.35">
      <c r="G798"/>
    </row>
    <row r="799" spans="7:7" ht="14.5" x14ac:dyDescent="0.35">
      <c r="G799"/>
    </row>
    <row r="800" spans="7:7" ht="14.5" x14ac:dyDescent="0.35">
      <c r="G800"/>
    </row>
    <row r="801" spans="7:7" ht="14.5" x14ac:dyDescent="0.35">
      <c r="G801"/>
    </row>
    <row r="802" spans="7:7" ht="14.5" x14ac:dyDescent="0.35">
      <c r="G802"/>
    </row>
    <row r="803" spans="7:7" ht="14.5" x14ac:dyDescent="0.35">
      <c r="G803"/>
    </row>
    <row r="804" spans="7:7" ht="14.5" x14ac:dyDescent="0.35">
      <c r="G804"/>
    </row>
    <row r="805" spans="7:7" ht="14.5" x14ac:dyDescent="0.35">
      <c r="G805"/>
    </row>
    <row r="806" spans="7:7" ht="14.5" x14ac:dyDescent="0.35">
      <c r="G806"/>
    </row>
    <row r="807" spans="7:7" ht="14.5" x14ac:dyDescent="0.35">
      <c r="G807"/>
    </row>
    <row r="808" spans="7:7" ht="14.5" x14ac:dyDescent="0.35">
      <c r="G808"/>
    </row>
    <row r="809" spans="7:7" ht="14.5" x14ac:dyDescent="0.35">
      <c r="G809"/>
    </row>
    <row r="810" spans="7:7" ht="14.5" x14ac:dyDescent="0.35">
      <c r="G810"/>
    </row>
    <row r="811" spans="7:7" ht="14.5" x14ac:dyDescent="0.35">
      <c r="G811"/>
    </row>
    <row r="812" spans="7:7" ht="14.5" x14ac:dyDescent="0.35">
      <c r="G812"/>
    </row>
    <row r="813" spans="7:7" ht="14.5" x14ac:dyDescent="0.35">
      <c r="G813"/>
    </row>
    <row r="814" spans="7:7" ht="14.5" x14ac:dyDescent="0.35">
      <c r="G814"/>
    </row>
    <row r="815" spans="7:7" ht="14.5" x14ac:dyDescent="0.35">
      <c r="G815"/>
    </row>
    <row r="816" spans="7:7" ht="14.5" x14ac:dyDescent="0.35">
      <c r="G816"/>
    </row>
    <row r="817" spans="7:7" ht="14.5" x14ac:dyDescent="0.35">
      <c r="G817"/>
    </row>
    <row r="818" spans="7:7" ht="14.5" x14ac:dyDescent="0.35">
      <c r="G818"/>
    </row>
    <row r="819" spans="7:7" ht="14.5" x14ac:dyDescent="0.35">
      <c r="G819"/>
    </row>
    <row r="820" spans="7:7" ht="14.5" x14ac:dyDescent="0.35">
      <c r="G820"/>
    </row>
    <row r="821" spans="7:7" ht="14.5" x14ac:dyDescent="0.35">
      <c r="G821"/>
    </row>
    <row r="822" spans="7:7" ht="14.5" x14ac:dyDescent="0.35">
      <c r="G822"/>
    </row>
    <row r="823" spans="7:7" ht="14.5" x14ac:dyDescent="0.35">
      <c r="G823"/>
    </row>
    <row r="824" spans="7:7" ht="14.5" x14ac:dyDescent="0.35">
      <c r="G824"/>
    </row>
    <row r="825" spans="7:7" ht="14.5" x14ac:dyDescent="0.35">
      <c r="G825"/>
    </row>
    <row r="826" spans="7:7" ht="14.5" x14ac:dyDescent="0.35">
      <c r="G826"/>
    </row>
    <row r="827" spans="7:7" ht="14.5" x14ac:dyDescent="0.35">
      <c r="G827"/>
    </row>
    <row r="828" spans="7:7" ht="14.5" x14ac:dyDescent="0.35">
      <c r="G828"/>
    </row>
    <row r="829" spans="7:7" ht="14.5" x14ac:dyDescent="0.35">
      <c r="G829"/>
    </row>
    <row r="830" spans="7:7" ht="14.5" x14ac:dyDescent="0.35">
      <c r="G830"/>
    </row>
    <row r="831" spans="7:7" ht="14.5" x14ac:dyDescent="0.35">
      <c r="G831"/>
    </row>
    <row r="832" spans="7:7" ht="14.5" x14ac:dyDescent="0.35">
      <c r="G832"/>
    </row>
    <row r="833" spans="7:7" ht="14.5" x14ac:dyDescent="0.35">
      <c r="G833"/>
    </row>
    <row r="834" spans="7:7" ht="14.5" x14ac:dyDescent="0.35">
      <c r="G834"/>
    </row>
    <row r="835" spans="7:7" ht="14.5" x14ac:dyDescent="0.35">
      <c r="G835"/>
    </row>
    <row r="836" spans="7:7" ht="14.5" x14ac:dyDescent="0.35">
      <c r="G836"/>
    </row>
    <row r="837" spans="7:7" ht="14.5" x14ac:dyDescent="0.35">
      <c r="G837"/>
    </row>
    <row r="838" spans="7:7" ht="14.5" x14ac:dyDescent="0.35">
      <c r="G838"/>
    </row>
    <row r="839" spans="7:7" ht="14.5" x14ac:dyDescent="0.35">
      <c r="G839"/>
    </row>
    <row r="840" spans="7:7" ht="14.5" x14ac:dyDescent="0.35">
      <c r="G840"/>
    </row>
    <row r="841" spans="7:7" ht="14.5" x14ac:dyDescent="0.35">
      <c r="G841"/>
    </row>
    <row r="842" spans="7:7" ht="14.5" x14ac:dyDescent="0.35">
      <c r="G842"/>
    </row>
    <row r="843" spans="7:7" ht="14.5" x14ac:dyDescent="0.35">
      <c r="G843"/>
    </row>
    <row r="844" spans="7:7" ht="14.5" x14ac:dyDescent="0.35">
      <c r="G844"/>
    </row>
    <row r="845" spans="7:7" ht="14.5" x14ac:dyDescent="0.35">
      <c r="G845"/>
    </row>
    <row r="846" spans="7:7" ht="14.5" x14ac:dyDescent="0.35">
      <c r="G846"/>
    </row>
    <row r="847" spans="7:7" ht="14.5" x14ac:dyDescent="0.35">
      <c r="G847"/>
    </row>
    <row r="848" spans="7:7" ht="14.5" x14ac:dyDescent="0.35">
      <c r="G848"/>
    </row>
    <row r="849" spans="7:7" ht="14.5" x14ac:dyDescent="0.35">
      <c r="G849"/>
    </row>
    <row r="850" spans="7:7" ht="14.5" x14ac:dyDescent="0.35">
      <c r="G850"/>
    </row>
    <row r="851" spans="7:7" ht="14.5" x14ac:dyDescent="0.35">
      <c r="G851"/>
    </row>
    <row r="852" spans="7:7" ht="14.5" x14ac:dyDescent="0.35">
      <c r="G852"/>
    </row>
    <row r="853" spans="7:7" ht="14.5" x14ac:dyDescent="0.35">
      <c r="G853"/>
    </row>
    <row r="854" spans="7:7" ht="14.5" x14ac:dyDescent="0.35">
      <c r="G854"/>
    </row>
    <row r="855" spans="7:7" ht="14.5" x14ac:dyDescent="0.35">
      <c r="G855"/>
    </row>
    <row r="856" spans="7:7" ht="14.5" x14ac:dyDescent="0.35">
      <c r="G856"/>
    </row>
    <row r="857" spans="7:7" ht="14.5" x14ac:dyDescent="0.35">
      <c r="G857"/>
    </row>
    <row r="858" spans="7:7" ht="14.5" x14ac:dyDescent="0.35">
      <c r="G858"/>
    </row>
    <row r="859" spans="7:7" ht="14.5" x14ac:dyDescent="0.35">
      <c r="G859"/>
    </row>
    <row r="860" spans="7:7" ht="14.5" x14ac:dyDescent="0.35">
      <c r="G860"/>
    </row>
    <row r="861" spans="7:7" ht="14.5" x14ac:dyDescent="0.35">
      <c r="G861"/>
    </row>
    <row r="862" spans="7:7" ht="14.5" x14ac:dyDescent="0.35">
      <c r="G862"/>
    </row>
    <row r="863" spans="7:7" ht="14.5" x14ac:dyDescent="0.35">
      <c r="G863"/>
    </row>
    <row r="864" spans="7:7" ht="14.5" x14ac:dyDescent="0.35">
      <c r="G864"/>
    </row>
    <row r="865" spans="7:7" ht="14.5" x14ac:dyDescent="0.35">
      <c r="G865"/>
    </row>
    <row r="866" spans="7:7" ht="14.5" x14ac:dyDescent="0.35">
      <c r="G866"/>
    </row>
    <row r="867" spans="7:7" ht="14.5" x14ac:dyDescent="0.35">
      <c r="G867"/>
    </row>
    <row r="868" spans="7:7" ht="14.5" x14ac:dyDescent="0.35">
      <c r="G868"/>
    </row>
    <row r="869" spans="7:7" ht="14.5" x14ac:dyDescent="0.35">
      <c r="G869"/>
    </row>
    <row r="870" spans="7:7" ht="14.5" x14ac:dyDescent="0.35">
      <c r="G870"/>
    </row>
    <row r="871" spans="7:7" ht="14.5" x14ac:dyDescent="0.35">
      <c r="G871"/>
    </row>
    <row r="872" spans="7:7" ht="14.5" x14ac:dyDescent="0.35">
      <c r="G872"/>
    </row>
    <row r="873" spans="7:7" ht="14.5" x14ac:dyDescent="0.35">
      <c r="G873"/>
    </row>
    <row r="874" spans="7:7" ht="14.5" x14ac:dyDescent="0.35">
      <c r="G874"/>
    </row>
    <row r="875" spans="7:7" ht="14.5" x14ac:dyDescent="0.35">
      <c r="G875"/>
    </row>
    <row r="876" spans="7:7" ht="14.5" x14ac:dyDescent="0.35">
      <c r="G876"/>
    </row>
    <row r="877" spans="7:7" ht="14.5" x14ac:dyDescent="0.35">
      <c r="G877"/>
    </row>
    <row r="878" spans="7:7" ht="14.5" x14ac:dyDescent="0.35">
      <c r="G878"/>
    </row>
    <row r="879" spans="7:7" ht="14.5" x14ac:dyDescent="0.35">
      <c r="G879"/>
    </row>
    <row r="880" spans="7:7" ht="14.5" x14ac:dyDescent="0.35">
      <c r="G880"/>
    </row>
    <row r="881" spans="7:7" ht="14.5" x14ac:dyDescent="0.35">
      <c r="G881"/>
    </row>
    <row r="882" spans="7:7" ht="14.5" x14ac:dyDescent="0.35">
      <c r="G882"/>
    </row>
    <row r="883" spans="7:7" ht="14.5" x14ac:dyDescent="0.35">
      <c r="G883"/>
    </row>
    <row r="884" spans="7:7" ht="14.5" x14ac:dyDescent="0.35">
      <c r="G884"/>
    </row>
    <row r="885" spans="7:7" ht="14.5" x14ac:dyDescent="0.35">
      <c r="G885"/>
    </row>
    <row r="886" spans="7:7" ht="14.5" x14ac:dyDescent="0.35">
      <c r="G886"/>
    </row>
    <row r="887" spans="7:7" ht="14.5" x14ac:dyDescent="0.35">
      <c r="G887"/>
    </row>
    <row r="888" spans="7:7" ht="14.5" x14ac:dyDescent="0.35">
      <c r="G888"/>
    </row>
    <row r="889" spans="7:7" ht="14.5" x14ac:dyDescent="0.35">
      <c r="G889"/>
    </row>
    <row r="890" spans="7:7" ht="14.5" x14ac:dyDescent="0.35">
      <c r="G890"/>
    </row>
    <row r="891" spans="7:7" ht="14.5" x14ac:dyDescent="0.35">
      <c r="G891"/>
    </row>
    <row r="892" spans="7:7" ht="14.5" x14ac:dyDescent="0.35">
      <c r="G892"/>
    </row>
    <row r="893" spans="7:7" ht="14.5" x14ac:dyDescent="0.35">
      <c r="G893"/>
    </row>
    <row r="894" spans="7:7" ht="14.5" x14ac:dyDescent="0.35">
      <c r="G894"/>
    </row>
    <row r="895" spans="7:7" ht="14.5" x14ac:dyDescent="0.35">
      <c r="G895"/>
    </row>
    <row r="896" spans="7:7" ht="14.5" x14ac:dyDescent="0.35">
      <c r="G896"/>
    </row>
    <row r="897" spans="7:7" ht="14.5" x14ac:dyDescent="0.35">
      <c r="G897"/>
    </row>
    <row r="898" spans="7:7" ht="14.5" x14ac:dyDescent="0.35">
      <c r="G898"/>
    </row>
    <row r="899" spans="7:7" ht="14.5" x14ac:dyDescent="0.35">
      <c r="G899"/>
    </row>
    <row r="900" spans="7:7" ht="14.5" x14ac:dyDescent="0.35">
      <c r="G900"/>
    </row>
    <row r="901" spans="7:7" ht="14.5" x14ac:dyDescent="0.35">
      <c r="G901"/>
    </row>
    <row r="902" spans="7:7" ht="14.5" x14ac:dyDescent="0.35">
      <c r="G902"/>
    </row>
    <row r="903" spans="7:7" ht="14.5" x14ac:dyDescent="0.35">
      <c r="G903"/>
    </row>
    <row r="904" spans="7:7" ht="14.5" x14ac:dyDescent="0.35">
      <c r="G904"/>
    </row>
    <row r="905" spans="7:7" ht="14.5" x14ac:dyDescent="0.35">
      <c r="G905"/>
    </row>
    <row r="906" spans="7:7" ht="14.5" x14ac:dyDescent="0.35">
      <c r="G906"/>
    </row>
    <row r="907" spans="7:7" ht="14.5" x14ac:dyDescent="0.35">
      <c r="G907"/>
    </row>
    <row r="908" spans="7:7" ht="14.5" x14ac:dyDescent="0.35">
      <c r="G908"/>
    </row>
    <row r="909" spans="7:7" ht="14.5" x14ac:dyDescent="0.35">
      <c r="G909"/>
    </row>
    <row r="910" spans="7:7" ht="14.5" x14ac:dyDescent="0.35">
      <c r="G910"/>
    </row>
    <row r="911" spans="7:7" ht="14.5" x14ac:dyDescent="0.35">
      <c r="G911"/>
    </row>
    <row r="912" spans="7:7" ht="14.5" x14ac:dyDescent="0.35">
      <c r="G912"/>
    </row>
    <row r="913" spans="7:7" ht="14.5" x14ac:dyDescent="0.35">
      <c r="G913"/>
    </row>
    <row r="914" spans="7:7" ht="14.5" x14ac:dyDescent="0.35">
      <c r="G914"/>
    </row>
    <row r="915" spans="7:7" ht="14.5" x14ac:dyDescent="0.35">
      <c r="G915"/>
    </row>
  </sheetData>
  <phoneticPr fontId="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CEA27-02C7-4010-B869-F62A2053E6F0}">
  <sheetPr codeName="Feuil2"/>
  <dimension ref="A1:O24"/>
  <sheetViews>
    <sheetView zoomScale="70" zoomScaleNormal="70" workbookViewId="0">
      <selection activeCell="B27" sqref="B27"/>
    </sheetView>
  </sheetViews>
  <sheetFormatPr baseColWidth="10" defaultRowHeight="14.5" x14ac:dyDescent="0.35"/>
  <cols>
    <col min="1" max="1" width="20.54296875" customWidth="1"/>
    <col min="10" max="10" width="18.1796875" customWidth="1"/>
  </cols>
  <sheetData>
    <row r="1" spans="1:15" ht="15.5" x14ac:dyDescent="0.35">
      <c r="A1" s="4" t="s">
        <v>18</v>
      </c>
      <c r="B1" s="4" t="s">
        <v>111</v>
      </c>
      <c r="G1" s="4"/>
    </row>
    <row r="2" spans="1:15" ht="15.5" x14ac:dyDescent="0.35">
      <c r="A2" t="s">
        <v>19</v>
      </c>
      <c r="B2" t="s">
        <v>20</v>
      </c>
      <c r="G2" s="4"/>
    </row>
    <row r="3" spans="1:15" ht="15.5" x14ac:dyDescent="0.35">
      <c r="A3" t="s">
        <v>21</v>
      </c>
      <c r="B3" t="s">
        <v>22</v>
      </c>
      <c r="G3" s="4"/>
    </row>
    <row r="4" spans="1:15" ht="15.5" x14ac:dyDescent="0.35">
      <c r="A4" t="s">
        <v>23</v>
      </c>
      <c r="B4">
        <f>1</f>
        <v>1</v>
      </c>
      <c r="G4" s="4"/>
    </row>
    <row r="5" spans="1:15" ht="15.5" x14ac:dyDescent="0.35">
      <c r="A5" t="s">
        <v>226</v>
      </c>
      <c r="B5" t="s">
        <v>277</v>
      </c>
      <c r="G5" s="4"/>
    </row>
    <row r="6" spans="1:15" ht="15.5" x14ac:dyDescent="0.35">
      <c r="A6" t="s">
        <v>24</v>
      </c>
      <c r="B6" t="s">
        <v>25</v>
      </c>
      <c r="G6" s="4"/>
    </row>
    <row r="7" spans="1:15" ht="15.5" x14ac:dyDescent="0.35">
      <c r="A7" t="s">
        <v>26</v>
      </c>
      <c r="B7" t="s">
        <v>26</v>
      </c>
      <c r="G7" s="4"/>
    </row>
    <row r="8" spans="1:15" ht="15.5" x14ac:dyDescent="0.35">
      <c r="A8" s="4" t="s">
        <v>27</v>
      </c>
      <c r="G8" s="4"/>
    </row>
    <row r="9" spans="1:15" ht="15.5" x14ac:dyDescent="0.35">
      <c r="A9" s="4" t="s">
        <v>28</v>
      </c>
      <c r="B9" s="4" t="s">
        <v>29</v>
      </c>
      <c r="C9" s="4" t="s">
        <v>26</v>
      </c>
      <c r="D9" s="4" t="s">
        <v>30</v>
      </c>
      <c r="E9" s="4" t="s">
        <v>31</v>
      </c>
      <c r="F9" s="41" t="s">
        <v>226</v>
      </c>
      <c r="G9" s="4" t="s">
        <v>32</v>
      </c>
      <c r="H9" s="4" t="s">
        <v>21</v>
      </c>
      <c r="I9" s="4" t="s">
        <v>24</v>
      </c>
      <c r="J9" s="4" t="s">
        <v>33</v>
      </c>
      <c r="K9" s="4" t="s">
        <v>34</v>
      </c>
      <c r="L9" s="4" t="s">
        <v>35</v>
      </c>
      <c r="M9" s="4" t="s">
        <v>36</v>
      </c>
    </row>
    <row r="10" spans="1:15" x14ac:dyDescent="0.35">
      <c r="A10" t="s">
        <v>37</v>
      </c>
      <c r="B10">
        <v>0.83799999999999997</v>
      </c>
      <c r="C10" t="s">
        <v>38</v>
      </c>
      <c r="D10">
        <v>1</v>
      </c>
      <c r="E10" t="s">
        <v>39</v>
      </c>
      <c r="F10" t="s">
        <v>279</v>
      </c>
      <c r="G10" t="s">
        <v>20</v>
      </c>
      <c r="H10" t="s">
        <v>22</v>
      </c>
      <c r="I10" t="s">
        <v>40</v>
      </c>
      <c r="J10" s="10">
        <v>0</v>
      </c>
      <c r="K10" s="10" t="s">
        <v>20</v>
      </c>
      <c r="L10" s="10" t="s">
        <v>20</v>
      </c>
      <c r="M10" s="10" t="s">
        <v>20</v>
      </c>
    </row>
    <row r="11" spans="1:15" x14ac:dyDescent="0.35">
      <c r="A11" s="10" t="str">
        <f>B1</f>
        <v>Energy per hours RU1</v>
      </c>
      <c r="B11" s="11">
        <v>1</v>
      </c>
      <c r="C11" s="10" t="s">
        <v>26</v>
      </c>
      <c r="D11" s="10">
        <v>1</v>
      </c>
      <c r="E11" s="10" t="str">
        <f>'Inventory - Manufacturing'!B1</f>
        <v>Example</v>
      </c>
      <c r="F11" s="23" t="str">
        <f>B5</f>
        <v>energy RU1</v>
      </c>
      <c r="G11" t="s">
        <v>20</v>
      </c>
      <c r="H11" s="10" t="s">
        <v>22</v>
      </c>
      <c r="I11" s="10" t="s">
        <v>192</v>
      </c>
      <c r="J11" s="10">
        <v>0</v>
      </c>
      <c r="K11" s="20" t="s">
        <v>20</v>
      </c>
      <c r="L11" s="20" t="s">
        <v>20</v>
      </c>
      <c r="M11" t="s">
        <v>20</v>
      </c>
      <c r="N11" s="8"/>
      <c r="O11" s="9"/>
    </row>
    <row r="12" spans="1:15" x14ac:dyDescent="0.35">
      <c r="A12" s="7"/>
      <c r="B12" s="6"/>
    </row>
    <row r="13" spans="1:15" ht="15.5" x14ac:dyDescent="0.35">
      <c r="A13" s="4" t="s">
        <v>18</v>
      </c>
      <c r="B13" s="4" t="s">
        <v>110</v>
      </c>
      <c r="G13" s="4"/>
    </row>
    <row r="14" spans="1:15" ht="15.5" x14ac:dyDescent="0.35">
      <c r="A14" t="s">
        <v>19</v>
      </c>
      <c r="B14" t="s">
        <v>20</v>
      </c>
      <c r="G14" s="4"/>
    </row>
    <row r="15" spans="1:15" ht="15.5" x14ac:dyDescent="0.35">
      <c r="A15" t="s">
        <v>21</v>
      </c>
      <c r="B15" t="s">
        <v>22</v>
      </c>
      <c r="G15" s="4"/>
    </row>
    <row r="16" spans="1:15" ht="15.5" x14ac:dyDescent="0.35">
      <c r="A16" t="s">
        <v>23</v>
      </c>
      <c r="B16">
        <f>1</f>
        <v>1</v>
      </c>
      <c r="G16" s="4"/>
    </row>
    <row r="17" spans="1:15" ht="15.5" x14ac:dyDescent="0.35">
      <c r="A17" t="s">
        <v>226</v>
      </c>
      <c r="B17" t="s">
        <v>278</v>
      </c>
      <c r="G17" s="4"/>
    </row>
    <row r="18" spans="1:15" x14ac:dyDescent="0.35">
      <c r="A18" t="s">
        <v>24</v>
      </c>
      <c r="B18" t="s">
        <v>25</v>
      </c>
    </row>
    <row r="19" spans="1:15" ht="15.5" x14ac:dyDescent="0.35">
      <c r="A19" t="s">
        <v>26</v>
      </c>
      <c r="B19" t="s">
        <v>26</v>
      </c>
      <c r="G19" s="4"/>
    </row>
    <row r="20" spans="1:15" ht="15.5" x14ac:dyDescent="0.35">
      <c r="A20" s="4" t="s">
        <v>27</v>
      </c>
      <c r="G20" s="4"/>
    </row>
    <row r="21" spans="1:15" ht="15.5" x14ac:dyDescent="0.35">
      <c r="A21" s="4" t="s">
        <v>28</v>
      </c>
      <c r="B21" s="4" t="s">
        <v>29</v>
      </c>
      <c r="C21" s="4" t="s">
        <v>26</v>
      </c>
      <c r="D21" s="4" t="s">
        <v>30</v>
      </c>
      <c r="E21" s="4" t="s">
        <v>31</v>
      </c>
      <c r="F21" s="41" t="s">
        <v>226</v>
      </c>
      <c r="G21" s="4" t="s">
        <v>32</v>
      </c>
      <c r="H21" s="4" t="s">
        <v>21</v>
      </c>
      <c r="I21" s="4" t="s">
        <v>24</v>
      </c>
      <c r="J21" s="4" t="s">
        <v>33</v>
      </c>
      <c r="K21" s="4" t="s">
        <v>34</v>
      </c>
      <c r="L21" s="4" t="s">
        <v>35</v>
      </c>
      <c r="M21" s="4" t="s">
        <v>36</v>
      </c>
    </row>
    <row r="22" spans="1:15" x14ac:dyDescent="0.35">
      <c r="A22" t="s">
        <v>37</v>
      </c>
      <c r="B22" s="5">
        <v>0</v>
      </c>
      <c r="C22" t="s">
        <v>38</v>
      </c>
      <c r="D22">
        <v>1</v>
      </c>
      <c r="E22" t="s">
        <v>39</v>
      </c>
      <c r="F22" t="s">
        <v>279</v>
      </c>
      <c r="G22" t="s">
        <v>20</v>
      </c>
      <c r="H22" t="s">
        <v>22</v>
      </c>
      <c r="I22" t="s">
        <v>40</v>
      </c>
      <c r="J22" s="10">
        <v>0</v>
      </c>
      <c r="K22" s="10" t="s">
        <v>20</v>
      </c>
      <c r="L22" s="10" t="s">
        <v>20</v>
      </c>
      <c r="M22" s="10" t="s">
        <v>20</v>
      </c>
    </row>
    <row r="23" spans="1:15" x14ac:dyDescent="0.35">
      <c r="A23" s="10" t="str">
        <f>B13</f>
        <v>Energy per hours RU2</v>
      </c>
      <c r="B23" s="11">
        <v>1</v>
      </c>
      <c r="C23" s="10" t="s">
        <v>26</v>
      </c>
      <c r="D23" s="10">
        <v>1</v>
      </c>
      <c r="E23" s="10" t="str">
        <f>'Inventory - Manufacturing'!B1</f>
        <v>Example</v>
      </c>
      <c r="F23" s="23" t="str">
        <f>B17</f>
        <v>energy RU2</v>
      </c>
      <c r="G23" t="s">
        <v>20</v>
      </c>
      <c r="H23" s="10" t="s">
        <v>22</v>
      </c>
      <c r="I23" s="10" t="s">
        <v>192</v>
      </c>
      <c r="J23" s="10">
        <v>0</v>
      </c>
      <c r="K23" s="20" t="s">
        <v>20</v>
      </c>
      <c r="L23" s="20" t="s">
        <v>20</v>
      </c>
      <c r="M23" t="s">
        <v>20</v>
      </c>
      <c r="N23" s="8"/>
      <c r="O23" s="9"/>
    </row>
    <row r="24" spans="1:15" x14ac:dyDescent="0.35">
      <c r="B24" s="5"/>
      <c r="J24" s="23"/>
      <c r="K24" s="23"/>
      <c r="L24" s="23"/>
      <c r="M24" s="23"/>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E0E11-820E-495A-BD08-60541ABD2BE8}">
  <sheetPr codeName="Feuil3"/>
  <dimension ref="A1:C13"/>
  <sheetViews>
    <sheetView tabSelected="1" zoomScale="70" zoomScaleNormal="70" workbookViewId="0">
      <selection activeCell="B17" sqref="B17"/>
    </sheetView>
  </sheetViews>
  <sheetFormatPr baseColWidth="10" defaultRowHeight="14.5" x14ac:dyDescent="0.35"/>
  <cols>
    <col min="1" max="1" width="44.54296875" customWidth="1"/>
    <col min="2" max="2" width="85.453125" customWidth="1"/>
    <col min="3" max="3" width="114.7265625" customWidth="1"/>
  </cols>
  <sheetData>
    <row r="1" spans="1:3" ht="15" thickBot="1" x14ac:dyDescent="0.4">
      <c r="A1" t="s">
        <v>109</v>
      </c>
      <c r="C1" s="31" t="s">
        <v>210</v>
      </c>
    </row>
    <row r="2" spans="1:3" ht="29.5" thickTop="1" x14ac:dyDescent="0.35">
      <c r="A2" s="1" t="s">
        <v>6</v>
      </c>
      <c r="B2" s="42" t="s">
        <v>174</v>
      </c>
      <c r="C2" s="35" t="s">
        <v>203</v>
      </c>
    </row>
    <row r="3" spans="1:3" x14ac:dyDescent="0.35">
      <c r="A3" s="1" t="s">
        <v>7</v>
      </c>
      <c r="B3" s="27" t="s">
        <v>224</v>
      </c>
      <c r="C3" s="33" t="s">
        <v>204</v>
      </c>
    </row>
    <row r="4" spans="1:3" ht="29" x14ac:dyDescent="0.35">
      <c r="A4" s="1" t="s">
        <v>170</v>
      </c>
      <c r="B4" s="27" t="s">
        <v>225</v>
      </c>
      <c r="C4" s="33" t="s">
        <v>205</v>
      </c>
    </row>
    <row r="5" spans="1:3" x14ac:dyDescent="0.35">
      <c r="C5" s="33"/>
    </row>
    <row r="6" spans="1:3" ht="29" x14ac:dyDescent="0.35">
      <c r="A6" s="1" t="s">
        <v>3</v>
      </c>
      <c r="B6" s="42" t="s">
        <v>112</v>
      </c>
      <c r="C6" s="34" t="s">
        <v>206</v>
      </c>
    </row>
    <row r="7" spans="1:3" ht="43.5" x14ac:dyDescent="0.35">
      <c r="A7" s="1" t="s">
        <v>9</v>
      </c>
      <c r="B7" s="27" t="str">
        <f>'Inventory - Manufacturing'!B1</f>
        <v>Example</v>
      </c>
      <c r="C7" s="34" t="s">
        <v>207</v>
      </c>
    </row>
    <row r="8" spans="1:3" x14ac:dyDescent="0.35">
      <c r="C8" s="33"/>
    </row>
    <row r="9" spans="1:3" ht="29" x14ac:dyDescent="0.35">
      <c r="A9" s="1" t="s">
        <v>2</v>
      </c>
      <c r="B9" s="42" t="s">
        <v>39</v>
      </c>
      <c r="C9" s="33" t="s">
        <v>208</v>
      </c>
    </row>
    <row r="10" spans="1:3" x14ac:dyDescent="0.35">
      <c r="A10" s="1" t="s">
        <v>8</v>
      </c>
      <c r="B10" s="43" t="s">
        <v>220</v>
      </c>
      <c r="C10" s="34" t="s">
        <v>209</v>
      </c>
    </row>
    <row r="11" spans="1:3" x14ac:dyDescent="0.35">
      <c r="C11" s="33"/>
    </row>
    <row r="12" spans="1:3" ht="29" x14ac:dyDescent="0.35">
      <c r="A12" s="1" t="s">
        <v>4</v>
      </c>
      <c r="B12" s="27" t="s">
        <v>285</v>
      </c>
      <c r="C12" s="33" t="s">
        <v>211</v>
      </c>
    </row>
    <row r="13" spans="1:3" x14ac:dyDescent="0.35">
      <c r="A13" s="1" t="s">
        <v>5</v>
      </c>
      <c r="B13" s="27">
        <v>10</v>
      </c>
      <c r="C13" s="33" t="s">
        <v>212</v>
      </c>
    </row>
  </sheetData>
  <dataValidations count="1">
    <dataValidation type="list" allowBlank="1" showInputMessage="1" showErrorMessage="1" sqref="B12" xr:uid="{BD1CB884-F7F1-482C-A965-3940FD0E0BEE}">
      <formula1>"Analysis, Monte Carlo"</formula1>
    </dataValidation>
  </dataValidations>
  <hyperlinks>
    <hyperlink ref="B10" r:id="rId1" display="\\\\User\\baudais\\Downloads\\ecoinvent 3.10_cutoff_ecoSpold02\\datasets" xr:uid="{316574D3-CFC3-4C70-831C-19A073818391}"/>
  </hyperlinks>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ACF1E-13AB-4CAD-BE66-8E971A66DB72}">
  <sheetPr codeName="Feuil4"/>
  <dimension ref="A1:F18"/>
  <sheetViews>
    <sheetView workbookViewId="0">
      <selection activeCell="C5" sqref="C5"/>
    </sheetView>
  </sheetViews>
  <sheetFormatPr baseColWidth="10" defaultRowHeight="14.5" x14ac:dyDescent="0.35"/>
  <cols>
    <col min="2" max="2" width="16.81640625" customWidth="1"/>
    <col min="3" max="3" width="62.54296875" customWidth="1"/>
    <col min="4" max="4" width="69.81640625" customWidth="1"/>
    <col min="5" max="5" width="18.54296875" customWidth="1"/>
    <col min="6" max="6" width="84.7265625" customWidth="1"/>
  </cols>
  <sheetData>
    <row r="1" spans="1:6" ht="15" thickBot="1" x14ac:dyDescent="0.4">
      <c r="A1" t="s">
        <v>109</v>
      </c>
      <c r="F1" s="31" t="s">
        <v>210</v>
      </c>
    </row>
    <row r="2" spans="1:6" ht="15" thickTop="1" x14ac:dyDescent="0.35">
      <c r="A2" s="21" t="s">
        <v>169</v>
      </c>
      <c r="B2" s="22" t="s">
        <v>171</v>
      </c>
      <c r="C2" s="22" t="s">
        <v>172</v>
      </c>
      <c r="D2" s="22" t="s">
        <v>173</v>
      </c>
      <c r="E2" s="22" t="s">
        <v>176</v>
      </c>
      <c r="F2" s="35" t="s">
        <v>213</v>
      </c>
    </row>
    <row r="3" spans="1:6" x14ac:dyDescent="0.35">
      <c r="A3" s="24" t="s">
        <v>154</v>
      </c>
      <c r="B3" s="24" t="s">
        <v>125</v>
      </c>
      <c r="C3" s="24" t="s">
        <v>123</v>
      </c>
      <c r="D3" s="24" t="s">
        <v>124</v>
      </c>
      <c r="E3" s="24" t="s">
        <v>179</v>
      </c>
    </row>
    <row r="4" spans="1:6" x14ac:dyDescent="0.35">
      <c r="A4" s="24" t="s">
        <v>155</v>
      </c>
      <c r="B4" s="24" t="s">
        <v>125</v>
      </c>
      <c r="C4" s="24" t="s">
        <v>126</v>
      </c>
      <c r="D4" s="24" t="s">
        <v>127</v>
      </c>
      <c r="E4" s="24" t="s">
        <v>178</v>
      </c>
    </row>
    <row r="5" spans="1:6" x14ac:dyDescent="0.35">
      <c r="A5" s="24" t="s">
        <v>156</v>
      </c>
      <c r="B5" s="24" t="s">
        <v>125</v>
      </c>
      <c r="C5" s="24" t="s">
        <v>128</v>
      </c>
      <c r="D5" s="24" t="s">
        <v>129</v>
      </c>
      <c r="E5" s="24" t="s">
        <v>177</v>
      </c>
    </row>
    <row r="6" spans="1:6" x14ac:dyDescent="0.35">
      <c r="A6" s="24" t="s">
        <v>157</v>
      </c>
      <c r="B6" s="24" t="s">
        <v>125</v>
      </c>
      <c r="C6" s="24" t="s">
        <v>130</v>
      </c>
      <c r="D6" s="24" t="s">
        <v>129</v>
      </c>
      <c r="E6" s="24" t="s">
        <v>177</v>
      </c>
    </row>
    <row r="7" spans="1:6" x14ac:dyDescent="0.35">
      <c r="A7" s="24" t="s">
        <v>158</v>
      </c>
      <c r="B7" s="24" t="s">
        <v>125</v>
      </c>
      <c r="C7" s="24" t="s">
        <v>131</v>
      </c>
      <c r="D7" s="24" t="s">
        <v>132</v>
      </c>
      <c r="E7" s="25" t="s">
        <v>185</v>
      </c>
    </row>
    <row r="8" spans="1:6" x14ac:dyDescent="0.35">
      <c r="A8" s="24" t="s">
        <v>159</v>
      </c>
      <c r="B8" s="24" t="s">
        <v>125</v>
      </c>
      <c r="C8" s="24" t="s">
        <v>133</v>
      </c>
      <c r="D8" s="24" t="s">
        <v>134</v>
      </c>
      <c r="E8" s="24" t="s">
        <v>180</v>
      </c>
    </row>
    <row r="9" spans="1:6" x14ac:dyDescent="0.35">
      <c r="A9" s="24" t="s">
        <v>160</v>
      </c>
      <c r="B9" s="24" t="s">
        <v>125</v>
      </c>
      <c r="C9" s="24" t="s">
        <v>135</v>
      </c>
      <c r="D9" s="24" t="s">
        <v>136</v>
      </c>
      <c r="E9" s="24" t="s">
        <v>181</v>
      </c>
    </row>
    <row r="10" spans="1:6" x14ac:dyDescent="0.35">
      <c r="A10" s="24" t="s">
        <v>161</v>
      </c>
      <c r="B10" s="24" t="s">
        <v>125</v>
      </c>
      <c r="C10" s="24" t="s">
        <v>137</v>
      </c>
      <c r="D10" s="24" t="s">
        <v>138</v>
      </c>
      <c r="E10" s="24" t="s">
        <v>182</v>
      </c>
    </row>
    <row r="11" spans="1:6" x14ac:dyDescent="0.35">
      <c r="A11" s="24" t="s">
        <v>162</v>
      </c>
      <c r="B11" s="24" t="s">
        <v>125</v>
      </c>
      <c r="C11" s="24" t="s">
        <v>139</v>
      </c>
      <c r="D11" s="24" t="s">
        <v>138</v>
      </c>
      <c r="E11" s="24" t="s">
        <v>183</v>
      </c>
    </row>
    <row r="12" spans="1:6" x14ac:dyDescent="0.35">
      <c r="A12" s="24" t="s">
        <v>163</v>
      </c>
      <c r="B12" s="24" t="s">
        <v>125</v>
      </c>
      <c r="C12" s="24" t="s">
        <v>140</v>
      </c>
      <c r="D12" s="24" t="s">
        <v>141</v>
      </c>
      <c r="E12" s="25" t="s">
        <v>184</v>
      </c>
    </row>
    <row r="13" spans="1:6" x14ac:dyDescent="0.35">
      <c r="A13" s="24" t="s">
        <v>164</v>
      </c>
      <c r="B13" s="24" t="s">
        <v>125</v>
      </c>
      <c r="C13" s="24" t="s">
        <v>142</v>
      </c>
      <c r="D13" s="24" t="s">
        <v>143</v>
      </c>
      <c r="E13" s="24" t="s">
        <v>186</v>
      </c>
    </row>
    <row r="14" spans="1:6" x14ac:dyDescent="0.35">
      <c r="A14" s="24" t="s">
        <v>165</v>
      </c>
      <c r="B14" s="24" t="s">
        <v>125</v>
      </c>
      <c r="C14" s="24" t="s">
        <v>144</v>
      </c>
      <c r="D14" s="24" t="s">
        <v>145</v>
      </c>
      <c r="E14" s="24" t="s">
        <v>187</v>
      </c>
    </row>
    <row r="15" spans="1:6" x14ac:dyDescent="0.35">
      <c r="A15" s="24" t="s">
        <v>166</v>
      </c>
      <c r="B15" s="24" t="s">
        <v>125</v>
      </c>
      <c r="C15" s="24" t="s">
        <v>146</v>
      </c>
      <c r="D15" s="24" t="s">
        <v>147</v>
      </c>
      <c r="E15" s="24" t="s">
        <v>189</v>
      </c>
    </row>
    <row r="16" spans="1:6" x14ac:dyDescent="0.35">
      <c r="A16" s="24" t="s">
        <v>167</v>
      </c>
      <c r="B16" s="24" t="s">
        <v>125</v>
      </c>
      <c r="C16" s="24" t="s">
        <v>148</v>
      </c>
      <c r="D16" s="24" t="s">
        <v>149</v>
      </c>
      <c r="E16" s="24" t="s">
        <v>190</v>
      </c>
    </row>
    <row r="17" spans="1:5" x14ac:dyDescent="0.35">
      <c r="A17" s="24" t="s">
        <v>168</v>
      </c>
      <c r="B17" s="24" t="s">
        <v>125</v>
      </c>
      <c r="C17" s="24" t="s">
        <v>150</v>
      </c>
      <c r="D17" s="24" t="s">
        <v>151</v>
      </c>
      <c r="E17" s="24" t="s">
        <v>191</v>
      </c>
    </row>
    <row r="18" spans="1:5" x14ac:dyDescent="0.35">
      <c r="A18" s="24" t="s">
        <v>175</v>
      </c>
      <c r="B18" s="24" t="s">
        <v>125</v>
      </c>
      <c r="C18" s="24" t="s">
        <v>152</v>
      </c>
      <c r="D18" s="24" t="s">
        <v>153</v>
      </c>
      <c r="E18" s="24" t="s">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97D85-FDD2-499E-9F95-1629A68BBB9A}">
  <sheetPr codeName="Feuil5"/>
  <dimension ref="A1:C14"/>
  <sheetViews>
    <sheetView workbookViewId="0">
      <selection activeCell="C4" sqref="C4"/>
    </sheetView>
  </sheetViews>
  <sheetFormatPr baseColWidth="10" defaultRowHeight="14.5" x14ac:dyDescent="0.35"/>
  <cols>
    <col min="1" max="1" width="31.7265625" bestFit="1" customWidth="1"/>
    <col min="3" max="3" width="138.7265625" customWidth="1"/>
  </cols>
  <sheetData>
    <row r="1" spans="1:3" ht="15" thickBot="1" x14ac:dyDescent="0.4">
      <c r="A1" t="s">
        <v>109</v>
      </c>
      <c r="C1" s="31" t="s">
        <v>210</v>
      </c>
    </row>
    <row r="2" spans="1:3" ht="39" customHeight="1" thickTop="1" x14ac:dyDescent="0.35">
      <c r="A2" s="2" t="s">
        <v>193</v>
      </c>
      <c r="B2" s="36">
        <v>2</v>
      </c>
      <c r="C2" s="35" t="s">
        <v>214</v>
      </c>
    </row>
    <row r="3" spans="1:3" x14ac:dyDescent="0.35">
      <c r="C3" s="28"/>
    </row>
    <row r="4" spans="1:3" x14ac:dyDescent="0.35">
      <c r="A4" s="2" t="s">
        <v>12</v>
      </c>
      <c r="B4" s="36">
        <v>30</v>
      </c>
      <c r="C4" s="33" t="s">
        <v>284</v>
      </c>
    </row>
    <row r="5" spans="1:3" ht="29" x14ac:dyDescent="0.35">
      <c r="A5" s="2" t="s">
        <v>10</v>
      </c>
      <c r="B5" s="36">
        <v>666</v>
      </c>
      <c r="C5" s="33" t="s">
        <v>215</v>
      </c>
    </row>
    <row r="6" spans="1:3" x14ac:dyDescent="0.35">
      <c r="A6" s="2" t="s">
        <v>11</v>
      </c>
      <c r="B6" s="36">
        <v>1</v>
      </c>
      <c r="C6" s="33" t="s">
        <v>216</v>
      </c>
    </row>
    <row r="7" spans="1:3" x14ac:dyDescent="0.35">
      <c r="C7" s="33"/>
    </row>
    <row r="8" spans="1:3" x14ac:dyDescent="0.35">
      <c r="A8" s="2" t="s">
        <v>202</v>
      </c>
      <c r="B8" s="36" t="s">
        <v>13</v>
      </c>
      <c r="C8" s="33" t="s">
        <v>217</v>
      </c>
    </row>
    <row r="9" spans="1:3" x14ac:dyDescent="0.35">
      <c r="A9" s="2" t="s">
        <v>0</v>
      </c>
      <c r="B9" s="36" t="s">
        <v>13</v>
      </c>
      <c r="C9" s="29" t="s">
        <v>217</v>
      </c>
    </row>
    <row r="10" spans="1:3" x14ac:dyDescent="0.35">
      <c r="A10" s="2" t="s">
        <v>1</v>
      </c>
      <c r="B10" s="36" t="s">
        <v>13</v>
      </c>
      <c r="C10" s="29" t="s">
        <v>217</v>
      </c>
    </row>
    <row r="11" spans="1:3" x14ac:dyDescent="0.35">
      <c r="C11" s="33"/>
    </row>
    <row r="12" spans="1:3" ht="43.5" x14ac:dyDescent="0.35">
      <c r="A12" s="2" t="s">
        <v>14</v>
      </c>
      <c r="B12" s="36">
        <v>1000</v>
      </c>
      <c r="C12" s="33" t="s">
        <v>222</v>
      </c>
    </row>
    <row r="13" spans="1:3" x14ac:dyDescent="0.35">
      <c r="C13" s="33"/>
    </row>
    <row r="14" spans="1:3" ht="29" x14ac:dyDescent="0.35">
      <c r="A14" s="2" t="s">
        <v>17</v>
      </c>
      <c r="B14" s="37">
        <v>14</v>
      </c>
      <c r="C14" s="33" t="s">
        <v>218</v>
      </c>
    </row>
  </sheetData>
  <dataValidations count="1">
    <dataValidation type="list" allowBlank="1" showInputMessage="1" showErrorMessage="1" sqref="B8:B10" xr:uid="{60ACCCA7-D116-4829-9F7B-3966522E3918}">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3A475-1715-4FF1-B0D3-38A761B0E89D}">
  <sheetPr codeName="Feuil6"/>
  <dimension ref="A1:G6"/>
  <sheetViews>
    <sheetView workbookViewId="0">
      <selection activeCell="A14" sqref="A14"/>
    </sheetView>
  </sheetViews>
  <sheetFormatPr baseColWidth="10" defaultRowHeight="14.5" x14ac:dyDescent="0.35"/>
  <cols>
    <col min="1" max="1" width="16.81640625" customWidth="1"/>
    <col min="2" max="2" width="25.7265625" customWidth="1"/>
    <col min="3" max="3" width="22.1796875" customWidth="1"/>
    <col min="4" max="4" width="26.26953125" customWidth="1"/>
    <col min="5" max="5" width="20.1796875" customWidth="1"/>
    <col min="6" max="6" width="23.453125" customWidth="1"/>
    <col min="7" max="7" width="22.54296875" customWidth="1"/>
  </cols>
  <sheetData>
    <row r="1" spans="1:7" x14ac:dyDescent="0.35">
      <c r="A1" t="s">
        <v>109</v>
      </c>
    </row>
    <row r="2" spans="1:7" ht="82.5" customHeight="1" x14ac:dyDescent="0.35">
      <c r="A2" s="32" t="s">
        <v>210</v>
      </c>
      <c r="B2" s="44" t="s">
        <v>283</v>
      </c>
      <c r="C2" s="44"/>
      <c r="D2" s="44"/>
      <c r="E2" s="44"/>
      <c r="F2" s="44"/>
      <c r="G2" s="44"/>
    </row>
    <row r="3" spans="1:7" ht="15" customHeight="1" x14ac:dyDescent="0.35">
      <c r="A3" s="30"/>
      <c r="B3" s="38"/>
      <c r="C3" s="38"/>
      <c r="D3" s="38"/>
      <c r="E3" s="38"/>
      <c r="F3" s="38"/>
      <c r="G3" s="38"/>
    </row>
    <row r="4" spans="1:7" ht="19.5" customHeight="1" x14ac:dyDescent="0.35">
      <c r="A4" s="3"/>
      <c r="B4" s="39" t="s">
        <v>196</v>
      </c>
      <c r="C4" s="39" t="s">
        <v>197</v>
      </c>
      <c r="D4" s="39" t="s">
        <v>198</v>
      </c>
      <c r="E4" s="39" t="s">
        <v>199</v>
      </c>
      <c r="F4" s="39" t="s">
        <v>200</v>
      </c>
      <c r="G4" s="39" t="s">
        <v>201</v>
      </c>
    </row>
    <row r="5" spans="1:7" x14ac:dyDescent="0.35">
      <c r="A5" s="39" t="s">
        <v>15</v>
      </c>
      <c r="B5" s="24">
        <v>1000</v>
      </c>
      <c r="C5" s="24">
        <v>0.6</v>
      </c>
      <c r="D5" s="24">
        <v>3000</v>
      </c>
      <c r="E5" s="24">
        <v>1</v>
      </c>
      <c r="F5" s="24">
        <v>15</v>
      </c>
      <c r="G5" s="24">
        <v>8</v>
      </c>
    </row>
    <row r="6" spans="1:7" x14ac:dyDescent="0.35">
      <c r="A6" s="39" t="s">
        <v>16</v>
      </c>
      <c r="B6" s="24">
        <v>1000</v>
      </c>
      <c r="C6" s="24">
        <v>0.6</v>
      </c>
      <c r="D6" s="24">
        <v>3000</v>
      </c>
      <c r="E6" s="24">
        <v>1</v>
      </c>
      <c r="F6" s="24">
        <v>15</v>
      </c>
      <c r="G6" s="24">
        <v>8</v>
      </c>
    </row>
  </sheetData>
  <mergeCells count="1">
    <mergeCell ref="B2:G2"/>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96052-4376-4D6F-9750-6EC78FAA4C32}">
  <sheetPr codeName="Feuil7"/>
  <dimension ref="A1:R6"/>
  <sheetViews>
    <sheetView zoomScaleNormal="100" workbookViewId="0">
      <selection activeCell="E21" sqref="E21"/>
    </sheetView>
  </sheetViews>
  <sheetFormatPr baseColWidth="10" defaultRowHeight="14.5" x14ac:dyDescent="0.35"/>
  <cols>
    <col min="1" max="1" width="15.26953125" customWidth="1"/>
    <col min="2" max="2" width="33" customWidth="1"/>
    <col min="3" max="3" width="32.26953125" customWidth="1"/>
  </cols>
  <sheetData>
    <row r="1" spans="1:18" x14ac:dyDescent="0.35">
      <c r="A1" t="s">
        <v>109</v>
      </c>
    </row>
    <row r="2" spans="1:18" ht="81" customHeight="1" x14ac:dyDescent="0.35">
      <c r="A2" s="32" t="s">
        <v>210</v>
      </c>
      <c r="B2" s="45" t="s">
        <v>219</v>
      </c>
      <c r="C2" s="45"/>
      <c r="D2" s="45"/>
      <c r="E2" s="45"/>
      <c r="F2" s="45"/>
      <c r="G2" s="45"/>
      <c r="H2" s="45"/>
      <c r="I2" s="45"/>
      <c r="J2" s="45"/>
      <c r="K2" s="45"/>
      <c r="L2" s="45"/>
      <c r="M2" s="45"/>
      <c r="N2" s="45"/>
      <c r="O2" s="45"/>
      <c r="P2" s="45"/>
      <c r="Q2" s="45"/>
      <c r="R2" s="46"/>
    </row>
    <row r="4" spans="1:18" x14ac:dyDescent="0.35">
      <c r="A4" s="3"/>
      <c r="B4" s="39" t="s">
        <v>15</v>
      </c>
      <c r="C4" s="39" t="s">
        <v>16</v>
      </c>
    </row>
    <row r="5" spans="1:18" x14ac:dyDescent="0.35">
      <c r="A5" s="39" t="s">
        <v>194</v>
      </c>
      <c r="B5" s="26">
        <v>1</v>
      </c>
      <c r="C5" s="26">
        <v>0.6</v>
      </c>
    </row>
    <row r="6" spans="1:18" x14ac:dyDescent="0.35">
      <c r="A6" s="39" t="s">
        <v>195</v>
      </c>
      <c r="B6" s="26">
        <v>0.1</v>
      </c>
      <c r="C6" s="26">
        <v>1</v>
      </c>
    </row>
  </sheetData>
  <mergeCells count="1">
    <mergeCell ref="B2:R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881B3-C817-4747-BE7C-F934D584F408}">
  <dimension ref="A1:A179"/>
  <sheetViews>
    <sheetView topLeftCell="A133" zoomScale="55" zoomScaleNormal="55" workbookViewId="0">
      <selection activeCell="I190" sqref="I190"/>
    </sheetView>
  </sheetViews>
  <sheetFormatPr baseColWidth="10" defaultRowHeight="14.5" x14ac:dyDescent="0.35"/>
  <cols>
    <col min="1" max="1" width="174" customWidth="1"/>
  </cols>
  <sheetData>
    <row r="1" spans="1:1" ht="12.75" customHeight="1" x14ac:dyDescent="0.35">
      <c r="A1" s="47" t="s">
        <v>221</v>
      </c>
    </row>
    <row r="2" spans="1:1" x14ac:dyDescent="0.35">
      <c r="A2" s="47"/>
    </row>
    <row r="3" spans="1:1" x14ac:dyDescent="0.35">
      <c r="A3" s="47"/>
    </row>
    <row r="4" spans="1:1" x14ac:dyDescent="0.35">
      <c r="A4" s="47"/>
    </row>
    <row r="5" spans="1:1" x14ac:dyDescent="0.35">
      <c r="A5" s="47"/>
    </row>
    <row r="6" spans="1:1" x14ac:dyDescent="0.35">
      <c r="A6" s="47"/>
    </row>
    <row r="7" spans="1:1" x14ac:dyDescent="0.35">
      <c r="A7" s="47"/>
    </row>
    <row r="8" spans="1:1" x14ac:dyDescent="0.35">
      <c r="A8" s="47"/>
    </row>
    <row r="9" spans="1:1" x14ac:dyDescent="0.35">
      <c r="A9" s="47"/>
    </row>
    <row r="10" spans="1:1" x14ac:dyDescent="0.35">
      <c r="A10" s="47"/>
    </row>
    <row r="11" spans="1:1" x14ac:dyDescent="0.35">
      <c r="A11" s="47"/>
    </row>
    <row r="12" spans="1:1" x14ac:dyDescent="0.35">
      <c r="A12" s="47"/>
    </row>
    <row r="13" spans="1:1" x14ac:dyDescent="0.35">
      <c r="A13" s="47"/>
    </row>
    <row r="14" spans="1:1" x14ac:dyDescent="0.35">
      <c r="A14" s="47"/>
    </row>
    <row r="15" spans="1:1" x14ac:dyDescent="0.35">
      <c r="A15" s="47"/>
    </row>
    <row r="16" spans="1:1" x14ac:dyDescent="0.35">
      <c r="A16" s="47"/>
    </row>
    <row r="17" spans="1:1" x14ac:dyDescent="0.35">
      <c r="A17" s="47"/>
    </row>
    <row r="18" spans="1:1" x14ac:dyDescent="0.35">
      <c r="A18" s="47"/>
    </row>
    <row r="19" spans="1:1" x14ac:dyDescent="0.35">
      <c r="A19" s="47"/>
    </row>
    <row r="20" spans="1:1" x14ac:dyDescent="0.35">
      <c r="A20" s="47"/>
    </row>
    <row r="21" spans="1:1" x14ac:dyDescent="0.35">
      <c r="A21" s="47"/>
    </row>
    <row r="22" spans="1:1" x14ac:dyDescent="0.35">
      <c r="A22" s="47"/>
    </row>
    <row r="23" spans="1:1" x14ac:dyDescent="0.35">
      <c r="A23" s="47"/>
    </row>
    <row r="24" spans="1:1" x14ac:dyDescent="0.35">
      <c r="A24" s="47"/>
    </row>
    <row r="25" spans="1:1" x14ac:dyDescent="0.35">
      <c r="A25" s="47"/>
    </row>
    <row r="26" spans="1:1" x14ac:dyDescent="0.35">
      <c r="A26" s="47"/>
    </row>
    <row r="27" spans="1:1" x14ac:dyDescent="0.35">
      <c r="A27" s="47"/>
    </row>
    <row r="28" spans="1:1" x14ac:dyDescent="0.35">
      <c r="A28" s="47"/>
    </row>
    <row r="29" spans="1:1" x14ac:dyDescent="0.35">
      <c r="A29" s="47"/>
    </row>
    <row r="30" spans="1:1" x14ac:dyDescent="0.35">
      <c r="A30" s="47"/>
    </row>
    <row r="31" spans="1:1" x14ac:dyDescent="0.35">
      <c r="A31" s="47"/>
    </row>
    <row r="32" spans="1:1" x14ac:dyDescent="0.35">
      <c r="A32" s="47"/>
    </row>
    <row r="33" spans="1:1" x14ac:dyDescent="0.35">
      <c r="A33" s="47"/>
    </row>
    <row r="34" spans="1:1" x14ac:dyDescent="0.35">
      <c r="A34" s="47"/>
    </row>
    <row r="35" spans="1:1" x14ac:dyDescent="0.35">
      <c r="A35" s="47"/>
    </row>
    <row r="36" spans="1:1" x14ac:dyDescent="0.35">
      <c r="A36" s="47"/>
    </row>
    <row r="37" spans="1:1" x14ac:dyDescent="0.35">
      <c r="A37" s="47"/>
    </row>
    <row r="38" spans="1:1" x14ac:dyDescent="0.35">
      <c r="A38" s="47"/>
    </row>
    <row r="39" spans="1:1" x14ac:dyDescent="0.35">
      <c r="A39" s="47"/>
    </row>
    <row r="40" spans="1:1" x14ac:dyDescent="0.35">
      <c r="A40" s="47"/>
    </row>
    <row r="41" spans="1:1" x14ac:dyDescent="0.35">
      <c r="A41" s="47"/>
    </row>
    <row r="42" spans="1:1" x14ac:dyDescent="0.35">
      <c r="A42" s="47"/>
    </row>
    <row r="43" spans="1:1" x14ac:dyDescent="0.35">
      <c r="A43" s="47"/>
    </row>
    <row r="44" spans="1:1" x14ac:dyDescent="0.35">
      <c r="A44" s="47"/>
    </row>
    <row r="45" spans="1:1" x14ac:dyDescent="0.35">
      <c r="A45" s="47"/>
    </row>
    <row r="46" spans="1:1" x14ac:dyDescent="0.35">
      <c r="A46" s="47"/>
    </row>
    <row r="47" spans="1:1" x14ac:dyDescent="0.35">
      <c r="A47" s="47"/>
    </row>
    <row r="48" spans="1:1" x14ac:dyDescent="0.35">
      <c r="A48" s="47"/>
    </row>
    <row r="49" spans="1:1" x14ac:dyDescent="0.35">
      <c r="A49" s="47"/>
    </row>
    <row r="50" spans="1:1" x14ac:dyDescent="0.35">
      <c r="A50" s="47"/>
    </row>
    <row r="51" spans="1:1" x14ac:dyDescent="0.35">
      <c r="A51" s="47"/>
    </row>
    <row r="52" spans="1:1" x14ac:dyDescent="0.35">
      <c r="A52" s="47"/>
    </row>
    <row r="53" spans="1:1" x14ac:dyDescent="0.35">
      <c r="A53" s="47"/>
    </row>
    <row r="54" spans="1:1" x14ac:dyDescent="0.35">
      <c r="A54" s="47"/>
    </row>
    <row r="55" spans="1:1" x14ac:dyDescent="0.35">
      <c r="A55" s="47"/>
    </row>
    <row r="56" spans="1:1" x14ac:dyDescent="0.35">
      <c r="A56" s="47"/>
    </row>
    <row r="57" spans="1:1" x14ac:dyDescent="0.35">
      <c r="A57" s="47"/>
    </row>
    <row r="58" spans="1:1" x14ac:dyDescent="0.35">
      <c r="A58" s="47"/>
    </row>
    <row r="59" spans="1:1" x14ac:dyDescent="0.35">
      <c r="A59" s="47"/>
    </row>
    <row r="60" spans="1:1" x14ac:dyDescent="0.35">
      <c r="A60" s="47"/>
    </row>
    <row r="61" spans="1:1" x14ac:dyDescent="0.35">
      <c r="A61" s="47"/>
    </row>
    <row r="62" spans="1:1" x14ac:dyDescent="0.35">
      <c r="A62" s="47"/>
    </row>
    <row r="63" spans="1:1" x14ac:dyDescent="0.35">
      <c r="A63" s="47"/>
    </row>
    <row r="64" spans="1:1" x14ac:dyDescent="0.35">
      <c r="A64" s="47"/>
    </row>
    <row r="65" spans="1:1" x14ac:dyDescent="0.35">
      <c r="A65" s="47"/>
    </row>
    <row r="66" spans="1:1" x14ac:dyDescent="0.35">
      <c r="A66" s="47"/>
    </row>
    <row r="67" spans="1:1" x14ac:dyDescent="0.35">
      <c r="A67" s="47"/>
    </row>
    <row r="68" spans="1:1" x14ac:dyDescent="0.35">
      <c r="A68" s="47"/>
    </row>
    <row r="69" spans="1:1" x14ac:dyDescent="0.35">
      <c r="A69" s="47"/>
    </row>
    <row r="70" spans="1:1" x14ac:dyDescent="0.35">
      <c r="A70" s="47"/>
    </row>
    <row r="71" spans="1:1" x14ac:dyDescent="0.35">
      <c r="A71" s="47"/>
    </row>
    <row r="72" spans="1:1" x14ac:dyDescent="0.35">
      <c r="A72" s="47"/>
    </row>
    <row r="73" spans="1:1" x14ac:dyDescent="0.35">
      <c r="A73" s="47"/>
    </row>
    <row r="74" spans="1:1" x14ac:dyDescent="0.35">
      <c r="A74" s="47"/>
    </row>
    <row r="75" spans="1:1" x14ac:dyDescent="0.35">
      <c r="A75" s="47"/>
    </row>
    <row r="76" spans="1:1" x14ac:dyDescent="0.35">
      <c r="A76" s="47"/>
    </row>
    <row r="77" spans="1:1" x14ac:dyDescent="0.35">
      <c r="A77" s="47"/>
    </row>
    <row r="78" spans="1:1" x14ac:dyDescent="0.35">
      <c r="A78" s="47"/>
    </row>
    <row r="79" spans="1:1" x14ac:dyDescent="0.35">
      <c r="A79" s="47"/>
    </row>
    <row r="80" spans="1:1" x14ac:dyDescent="0.35">
      <c r="A80" s="47"/>
    </row>
    <row r="81" spans="1:1" x14ac:dyDescent="0.35">
      <c r="A81" s="47"/>
    </row>
    <row r="82" spans="1:1" x14ac:dyDescent="0.35">
      <c r="A82" s="47"/>
    </row>
    <row r="83" spans="1:1" x14ac:dyDescent="0.35">
      <c r="A83" s="47"/>
    </row>
    <row r="84" spans="1:1" x14ac:dyDescent="0.35">
      <c r="A84" s="47"/>
    </row>
    <row r="85" spans="1:1" x14ac:dyDescent="0.35">
      <c r="A85" s="47"/>
    </row>
    <row r="86" spans="1:1" x14ac:dyDescent="0.35">
      <c r="A86" s="47"/>
    </row>
    <row r="87" spans="1:1" x14ac:dyDescent="0.35">
      <c r="A87" s="47"/>
    </row>
    <row r="88" spans="1:1" x14ac:dyDescent="0.35">
      <c r="A88" s="47"/>
    </row>
    <row r="89" spans="1:1" x14ac:dyDescent="0.35">
      <c r="A89" s="47"/>
    </row>
    <row r="90" spans="1:1" x14ac:dyDescent="0.35">
      <c r="A90" s="47"/>
    </row>
    <row r="91" spans="1:1" x14ac:dyDescent="0.35">
      <c r="A91" s="47"/>
    </row>
    <row r="92" spans="1:1" x14ac:dyDescent="0.35">
      <c r="A92" s="47"/>
    </row>
    <row r="93" spans="1:1" x14ac:dyDescent="0.35">
      <c r="A93" s="47"/>
    </row>
    <row r="94" spans="1:1" x14ac:dyDescent="0.35">
      <c r="A94" s="47"/>
    </row>
    <row r="95" spans="1:1" x14ac:dyDescent="0.35">
      <c r="A95" s="47"/>
    </row>
    <row r="96" spans="1:1" x14ac:dyDescent="0.35">
      <c r="A96" s="47"/>
    </row>
    <row r="97" spans="1:1" x14ac:dyDescent="0.35">
      <c r="A97" s="47"/>
    </row>
    <row r="98" spans="1:1" x14ac:dyDescent="0.35">
      <c r="A98" s="47"/>
    </row>
    <row r="99" spans="1:1" x14ac:dyDescent="0.35">
      <c r="A99" s="47"/>
    </row>
    <row r="100" spans="1:1" x14ac:dyDescent="0.35">
      <c r="A100" s="47"/>
    </row>
    <row r="101" spans="1:1" x14ac:dyDescent="0.35">
      <c r="A101" s="47"/>
    </row>
    <row r="102" spans="1:1" x14ac:dyDescent="0.35">
      <c r="A102" s="47"/>
    </row>
    <row r="103" spans="1:1" x14ac:dyDescent="0.35">
      <c r="A103" s="47"/>
    </row>
    <row r="104" spans="1:1" x14ac:dyDescent="0.35">
      <c r="A104" s="47"/>
    </row>
    <row r="105" spans="1:1" x14ac:dyDescent="0.35">
      <c r="A105" s="47"/>
    </row>
    <row r="106" spans="1:1" x14ac:dyDescent="0.35">
      <c r="A106" s="47"/>
    </row>
    <row r="107" spans="1:1" x14ac:dyDescent="0.35">
      <c r="A107" s="47"/>
    </row>
    <row r="108" spans="1:1" x14ac:dyDescent="0.35">
      <c r="A108" s="47"/>
    </row>
    <row r="109" spans="1:1" x14ac:dyDescent="0.35">
      <c r="A109" s="47"/>
    </row>
    <row r="110" spans="1:1" x14ac:dyDescent="0.35">
      <c r="A110" s="47"/>
    </row>
    <row r="111" spans="1:1" x14ac:dyDescent="0.35">
      <c r="A111" s="47"/>
    </row>
    <row r="112" spans="1:1" x14ac:dyDescent="0.35">
      <c r="A112" s="47"/>
    </row>
    <row r="113" spans="1:1" x14ac:dyDescent="0.35">
      <c r="A113" s="47"/>
    </row>
    <row r="114" spans="1:1" x14ac:dyDescent="0.35">
      <c r="A114" s="47"/>
    </row>
    <row r="115" spans="1:1" x14ac:dyDescent="0.35">
      <c r="A115" s="47"/>
    </row>
    <row r="116" spans="1:1" x14ac:dyDescent="0.35">
      <c r="A116" s="47"/>
    </row>
    <row r="117" spans="1:1" x14ac:dyDescent="0.35">
      <c r="A117" s="47"/>
    </row>
    <row r="118" spans="1:1" x14ac:dyDescent="0.35">
      <c r="A118" s="47"/>
    </row>
    <row r="119" spans="1:1" x14ac:dyDescent="0.35">
      <c r="A119" s="47"/>
    </row>
    <row r="120" spans="1:1" x14ac:dyDescent="0.35">
      <c r="A120" s="47"/>
    </row>
    <row r="121" spans="1:1" x14ac:dyDescent="0.35">
      <c r="A121" s="47"/>
    </row>
    <row r="122" spans="1:1" x14ac:dyDescent="0.35">
      <c r="A122" s="47"/>
    </row>
    <row r="123" spans="1:1" x14ac:dyDescent="0.35">
      <c r="A123" s="47"/>
    </row>
    <row r="124" spans="1:1" x14ac:dyDescent="0.35">
      <c r="A124" s="47"/>
    </row>
    <row r="125" spans="1:1" x14ac:dyDescent="0.35">
      <c r="A125" s="47"/>
    </row>
    <row r="126" spans="1:1" x14ac:dyDescent="0.35">
      <c r="A126" s="47"/>
    </row>
    <row r="127" spans="1:1" x14ac:dyDescent="0.35">
      <c r="A127" s="47"/>
    </row>
    <row r="128" spans="1:1" x14ac:dyDescent="0.35">
      <c r="A128" s="47"/>
    </row>
    <row r="129" spans="1:1" x14ac:dyDescent="0.35">
      <c r="A129" s="47"/>
    </row>
    <row r="130" spans="1:1" x14ac:dyDescent="0.35">
      <c r="A130" s="47"/>
    </row>
    <row r="131" spans="1:1" x14ac:dyDescent="0.35">
      <c r="A131" s="47"/>
    </row>
    <row r="132" spans="1:1" x14ac:dyDescent="0.35">
      <c r="A132" s="47"/>
    </row>
    <row r="133" spans="1:1" x14ac:dyDescent="0.35">
      <c r="A133" s="47"/>
    </row>
    <row r="134" spans="1:1" x14ac:dyDescent="0.35">
      <c r="A134" s="47"/>
    </row>
    <row r="135" spans="1:1" x14ac:dyDescent="0.35">
      <c r="A135" s="47"/>
    </row>
    <row r="136" spans="1:1" x14ac:dyDescent="0.35">
      <c r="A136" s="47"/>
    </row>
    <row r="137" spans="1:1" x14ac:dyDescent="0.35">
      <c r="A137" s="47"/>
    </row>
    <row r="138" spans="1:1" x14ac:dyDescent="0.35">
      <c r="A138" s="47"/>
    </row>
    <row r="139" spans="1:1" x14ac:dyDescent="0.35">
      <c r="A139" s="47"/>
    </row>
    <row r="140" spans="1:1" x14ac:dyDescent="0.35">
      <c r="A140" s="47"/>
    </row>
    <row r="141" spans="1:1" x14ac:dyDescent="0.35">
      <c r="A141" s="47"/>
    </row>
    <row r="142" spans="1:1" x14ac:dyDescent="0.35">
      <c r="A142" s="47"/>
    </row>
    <row r="143" spans="1:1" x14ac:dyDescent="0.35">
      <c r="A143" s="47"/>
    </row>
    <row r="144" spans="1:1" x14ac:dyDescent="0.35">
      <c r="A144" s="47"/>
    </row>
    <row r="145" spans="1:1" x14ac:dyDescent="0.35">
      <c r="A145" s="47"/>
    </row>
    <row r="146" spans="1:1" x14ac:dyDescent="0.35">
      <c r="A146" s="47"/>
    </row>
    <row r="147" spans="1:1" x14ac:dyDescent="0.35">
      <c r="A147" s="47"/>
    </row>
    <row r="148" spans="1:1" x14ac:dyDescent="0.35">
      <c r="A148" s="47"/>
    </row>
    <row r="149" spans="1:1" x14ac:dyDescent="0.35">
      <c r="A149" s="47"/>
    </row>
    <row r="150" spans="1:1" x14ac:dyDescent="0.35">
      <c r="A150" s="47"/>
    </row>
    <row r="151" spans="1:1" x14ac:dyDescent="0.35">
      <c r="A151" s="47"/>
    </row>
    <row r="152" spans="1:1" x14ac:dyDescent="0.35">
      <c r="A152" s="47"/>
    </row>
    <row r="153" spans="1:1" x14ac:dyDescent="0.35">
      <c r="A153" s="47"/>
    </row>
    <row r="154" spans="1:1" x14ac:dyDescent="0.35">
      <c r="A154" s="47"/>
    </row>
    <row r="155" spans="1:1" x14ac:dyDescent="0.35">
      <c r="A155" s="47"/>
    </row>
    <row r="156" spans="1:1" x14ac:dyDescent="0.35">
      <c r="A156" s="47"/>
    </row>
    <row r="157" spans="1:1" x14ac:dyDescent="0.35">
      <c r="A157" s="47"/>
    </row>
    <row r="158" spans="1:1" x14ac:dyDescent="0.35">
      <c r="A158" s="47"/>
    </row>
    <row r="159" spans="1:1" x14ac:dyDescent="0.35">
      <c r="A159" s="47"/>
    </row>
    <row r="160" spans="1:1" x14ac:dyDescent="0.35">
      <c r="A160" s="47"/>
    </row>
    <row r="161" spans="1:1" x14ac:dyDescent="0.35">
      <c r="A161" s="47"/>
    </row>
    <row r="162" spans="1:1" x14ac:dyDescent="0.35">
      <c r="A162" s="47"/>
    </row>
    <row r="163" spans="1:1" x14ac:dyDescent="0.35">
      <c r="A163" s="47"/>
    </row>
    <row r="164" spans="1:1" x14ac:dyDescent="0.35">
      <c r="A164" s="47"/>
    </row>
    <row r="165" spans="1:1" x14ac:dyDescent="0.35">
      <c r="A165" s="47"/>
    </row>
    <row r="166" spans="1:1" x14ac:dyDescent="0.35">
      <c r="A166" s="47"/>
    </row>
    <row r="167" spans="1:1" x14ac:dyDescent="0.35">
      <c r="A167" s="47"/>
    </row>
    <row r="168" spans="1:1" x14ac:dyDescent="0.35">
      <c r="A168" s="47"/>
    </row>
    <row r="169" spans="1:1" x14ac:dyDescent="0.35">
      <c r="A169" s="40"/>
    </row>
    <row r="170" spans="1:1" x14ac:dyDescent="0.35">
      <c r="A170" s="40"/>
    </row>
    <row r="171" spans="1:1" x14ac:dyDescent="0.35">
      <c r="A171" s="40"/>
    </row>
    <row r="172" spans="1:1" x14ac:dyDescent="0.35">
      <c r="A172" s="40"/>
    </row>
    <row r="173" spans="1:1" x14ac:dyDescent="0.35">
      <c r="A173" s="40"/>
    </row>
    <row r="174" spans="1:1" x14ac:dyDescent="0.35">
      <c r="A174" s="40"/>
    </row>
    <row r="175" spans="1:1" x14ac:dyDescent="0.35">
      <c r="A175" s="40"/>
    </row>
    <row r="176" spans="1:1" x14ac:dyDescent="0.35">
      <c r="A176" s="40"/>
    </row>
    <row r="177" spans="1:1" x14ac:dyDescent="0.35">
      <c r="A177" s="40"/>
    </row>
    <row r="178" spans="1:1" x14ac:dyDescent="0.35">
      <c r="A178" s="40"/>
    </row>
    <row r="179" spans="1:1" x14ac:dyDescent="0.35">
      <c r="A179" s="40"/>
    </row>
  </sheetData>
  <mergeCells count="1">
    <mergeCell ref="A1:A168"/>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Inventory - Manufacturing</vt:lpstr>
      <vt:lpstr>Inventory - Use</vt:lpstr>
      <vt:lpstr>LCA</vt:lpstr>
      <vt:lpstr>LCIA</vt:lpstr>
      <vt:lpstr>Staircase</vt:lpstr>
      <vt:lpstr>Faults</vt:lpstr>
      <vt:lpstr>Replac. Matrix</vt:lpstr>
      <vt:lpstr>License (GNU LGPL)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Briac Baudais</dc:creator>
  <cp:lastModifiedBy>Baudais, Briac</cp:lastModifiedBy>
  <dcterms:created xsi:type="dcterms:W3CDTF">2024-06-06T12:20:07Z</dcterms:created>
  <dcterms:modified xsi:type="dcterms:W3CDTF">2024-09-11T09:08:10Z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5f6660-0408-47d2-ae31-f46329b4bd81_Enabled">
    <vt:lpwstr>true</vt:lpwstr>
  </property>
  <property fmtid="{D5CDD505-2E9C-101B-9397-08002B2CF9AE}" pid="3" name="MSIP_Label_d55f6660-0408-47d2-ae31-f46329b4bd81_SetDate">
    <vt:lpwstr>2024-06-06T12:20:07Z</vt:lpwstr>
  </property>
  <property fmtid="{D5CDD505-2E9C-101B-9397-08002B2CF9AE}" pid="4" name="MSIP_Label_d55f6660-0408-47d2-ae31-f46329b4bd81_Method">
    <vt:lpwstr>Standard</vt:lpwstr>
  </property>
  <property fmtid="{D5CDD505-2E9C-101B-9397-08002B2CF9AE}" pid="5" name="MSIP_Label_d55f6660-0408-47d2-ae31-f46329b4bd81_Name">
    <vt:lpwstr>General</vt:lpwstr>
  </property>
  <property fmtid="{D5CDD505-2E9C-101B-9397-08002B2CF9AE}" pid="6" name="MSIP_Label_d55f6660-0408-47d2-ae31-f46329b4bd81_SiteId">
    <vt:lpwstr>1f141cfd-a6c5-4e9a-bf84-7116c141e5f4</vt:lpwstr>
  </property>
  <property fmtid="{D5CDD505-2E9C-101B-9397-08002B2CF9AE}" pid="7" name="MSIP_Label_d55f6660-0408-47d2-ae31-f46329b4bd81_ActionId">
    <vt:lpwstr>e87282ce-de7a-4ba8-ae04-8d63f3140dd3</vt:lpwstr>
  </property>
  <property fmtid="{D5CDD505-2E9C-101B-9397-08002B2CF9AE}" pid="8" name="MSIP_Label_d55f6660-0408-47d2-ae31-f46329b4bd81_ContentBits">
    <vt:lpwstr>0</vt:lpwstr>
  </property>
</Properties>
</file>