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hio\Desktop\"/>
    </mc:Choice>
  </mc:AlternateContent>
  <xr:revisionPtr revIDLastSave="0" documentId="13_ncr:1_{6E6A24B2-90F5-4363-B63C-126A8DB923F0}" xr6:coauthVersionLast="43" xr6:coauthVersionMax="43" xr10:uidLastSave="{00000000-0000-0000-0000-000000000000}"/>
  <bookViews>
    <workbookView xWindow="-120" yWindow="-120" windowWidth="20730" windowHeight="11160" activeTab="2" xr2:uid="{14120FDF-3337-478B-BC43-2BA3FD9FC96E}"/>
  </bookViews>
  <sheets>
    <sheet name="DADOS" sheetId="1" r:id="rId1"/>
    <sheet name="CALCULOS" sheetId="2" r:id="rId2"/>
    <sheet name="GRÁFICO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10" i="2"/>
  <c r="C9" i="2"/>
  <c r="C8" i="2"/>
  <c r="C7" i="2"/>
  <c r="C5" i="2"/>
  <c r="G9" i="1" l="1"/>
  <c r="G10" i="1"/>
  <c r="G11" i="1"/>
  <c r="G12" i="1"/>
  <c r="G13" i="1"/>
  <c r="G8" i="1"/>
  <c r="F9" i="1" l="1"/>
  <c r="F10" i="1"/>
  <c r="F11" i="1"/>
  <c r="F12" i="1"/>
  <c r="F13" i="1"/>
  <c r="F8" i="1"/>
</calcChain>
</file>

<file path=xl/sharedStrings.xml><?xml version="1.0" encoding="utf-8"?>
<sst xmlns="http://schemas.openxmlformats.org/spreadsheetml/2006/main" count="18" uniqueCount="18">
  <si>
    <t>Tic 8º C</t>
  </si>
  <si>
    <t>MARIA EDUARDA</t>
  </si>
  <si>
    <t>MARIA JOAO</t>
  </si>
  <si>
    <t>MARIA TEIXEIRA</t>
  </si>
  <si>
    <t>MARIANA</t>
  </si>
  <si>
    <t>MARIANA MACHADO</t>
  </si>
  <si>
    <t>MATILDE</t>
  </si>
  <si>
    <t>Teste</t>
  </si>
  <si>
    <t>Oralidade</t>
  </si>
  <si>
    <t>Nota Final</t>
  </si>
  <si>
    <t>Comentário</t>
  </si>
  <si>
    <t>DADOS</t>
  </si>
  <si>
    <t>Nº de Alunos</t>
  </si>
  <si>
    <t>Nº de Alunos Positiva</t>
  </si>
  <si>
    <t>Nº de Alunos Negativa</t>
  </si>
  <si>
    <t>Media Turma</t>
  </si>
  <si>
    <t>Nota do Melhor Aluno</t>
  </si>
  <si>
    <t>Nota do Pior Aluno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</si>
</sst>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2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 tint="-0.3499862666707357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medium">
        <color auto="1"/>
      </right>
      <top/>
      <bottom style="double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DashDot">
        <color auto="1"/>
      </left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mediumDashDot">
        <color auto="1"/>
      </left>
      <right/>
      <top style="mediumDashDot">
        <color auto="1"/>
      </top>
      <bottom style="mediumDashDot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0" fontId="3" fillId="0" borderId="2" xfId="0" applyFont="1" applyBorder="1"/>
    <xf numFmtId="0" fontId="3" fillId="0" borderId="4" xfId="0" applyFont="1" applyBorder="1"/>
    <xf numFmtId="0" fontId="3" fillId="0" borderId="6" xfId="0" applyFont="1" applyBorder="1"/>
    <xf numFmtId="0" fontId="3" fillId="2" borderId="1" xfId="0" applyFont="1" applyFill="1" applyBorder="1"/>
    <xf numFmtId="0" fontId="3" fillId="2" borderId="3" xfId="0" applyFont="1" applyFill="1" applyBorder="1"/>
    <xf numFmtId="0" fontId="3" fillId="2" borderId="5" xfId="0" applyFont="1" applyFill="1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9" fontId="4" fillId="2" borderId="2" xfId="0" applyNumberFormat="1" applyFont="1" applyFill="1" applyBorder="1" applyAlignment="1">
      <alignment horizontal="center" vertical="center"/>
    </xf>
    <xf numFmtId="9" fontId="4" fillId="2" borderId="2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4" xfId="0" applyFont="1" applyBorder="1"/>
    <xf numFmtId="0" fontId="1" fillId="2" borderId="0" xfId="0" applyFont="1" applyFill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ont>
        <color rgb="FF00B050"/>
      </font>
      <fill>
        <patternFill>
          <bgColor rgb="FFABE9FF"/>
        </patternFill>
      </fill>
    </dxf>
    <dxf>
      <font>
        <color rgb="FF3965B5"/>
      </font>
      <fill>
        <patternFill>
          <bgColor rgb="FF61D6FF"/>
        </patternFill>
      </fill>
    </dxf>
  </dxfs>
  <tableStyles count="0" defaultTableStyle="TableStyleMedium2" defaultPivotStyle="PivotStyleLight16"/>
  <colors>
    <mruColors>
      <color rgb="FF61D6FF"/>
      <color rgb="FFABE9FF"/>
      <color rgb="FF3965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CALCULOS!$B$5:$B$10</c:f>
              <c:strCache>
                <c:ptCount val="6"/>
                <c:pt idx="0">
                  <c:v>Nº de Alunos</c:v>
                </c:pt>
                <c:pt idx="1">
                  <c:v>Nº de Alunos Positiva</c:v>
                </c:pt>
                <c:pt idx="2">
                  <c:v>Nº de Alunos Negativa</c:v>
                </c:pt>
                <c:pt idx="3">
                  <c:v>Media Turma</c:v>
                </c:pt>
                <c:pt idx="4">
                  <c:v>Nota do Melhor Aluno</c:v>
                </c:pt>
                <c:pt idx="5">
                  <c:v>Nota do Pior Aluno</c:v>
                </c:pt>
              </c:strCache>
            </c:strRef>
          </c:cat>
          <c:val>
            <c:numRef>
              <c:f>CALCULOS!$C$5:$C$10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12.8</c:v>
                </c:pt>
                <c:pt idx="4">
                  <c:v>18.200000000000003</c:v>
                </c:pt>
                <c:pt idx="5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D-4540-8B5A-78D6D35F0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89915215"/>
        <c:axId val="1296349055"/>
        <c:axId val="0"/>
      </c:bar3DChart>
      <c:catAx>
        <c:axId val="1289915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96349055"/>
        <c:crosses val="autoZero"/>
        <c:auto val="1"/>
        <c:lblAlgn val="ctr"/>
        <c:lblOffset val="100"/>
        <c:noMultiLvlLbl val="0"/>
      </c:catAx>
      <c:valAx>
        <c:axId val="129634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89915215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Notas</a:t>
            </a:r>
            <a:r>
              <a:rPr lang="pt-PT" baseline="0"/>
              <a:t> Finais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DADOS!$C$8:$C$13</c:f>
              <c:strCache>
                <c:ptCount val="6"/>
                <c:pt idx="0">
                  <c:v>MARIA EDUARDA</c:v>
                </c:pt>
                <c:pt idx="1">
                  <c:v>MARIA JOAO</c:v>
                </c:pt>
                <c:pt idx="2">
                  <c:v>MARIA TEIXEIRA</c:v>
                </c:pt>
                <c:pt idx="3">
                  <c:v>MARIANA</c:v>
                </c:pt>
                <c:pt idx="4">
                  <c:v>MARIANA MACHADO</c:v>
                </c:pt>
                <c:pt idx="5">
                  <c:v>MATILDE</c:v>
                </c:pt>
              </c:strCache>
            </c:strRef>
          </c:cat>
          <c:val>
            <c:numRef>
              <c:f>DADOS!$F$8:$F$13</c:f>
              <c:numCache>
                <c:formatCode>General</c:formatCode>
                <c:ptCount val="6"/>
                <c:pt idx="0">
                  <c:v>14</c:v>
                </c:pt>
                <c:pt idx="1">
                  <c:v>11.6</c:v>
                </c:pt>
                <c:pt idx="2">
                  <c:v>9.8000000000000007</c:v>
                </c:pt>
                <c:pt idx="3">
                  <c:v>8.4</c:v>
                </c:pt>
                <c:pt idx="4">
                  <c:v>18.200000000000003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36-47A0-8C4B-68E66DF70E04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428625</xdr:colOff>
      <xdr:row>22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D8D720-7D00-451B-9CFC-2633E72FA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438150</xdr:colOff>
      <xdr:row>0</xdr:row>
      <xdr:rowOff>0</xdr:rowOff>
    </xdr:from>
    <xdr:to>
      <xdr:col>20</xdr:col>
      <xdr:colOff>247650</xdr:colOff>
      <xdr:row>22</xdr:row>
      <xdr:rowOff>47624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18D56F-4689-4F63-B70C-893552767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59D6A-542C-4DFD-A0FB-EBC678DBF658}">
  <dimension ref="B2:H13"/>
  <sheetViews>
    <sheetView workbookViewId="0">
      <selection activeCell="D6" sqref="D6"/>
    </sheetView>
  </sheetViews>
  <sheetFormatPr defaultRowHeight="15" x14ac:dyDescent="0.25"/>
  <cols>
    <col min="3" max="3" width="19.7109375" customWidth="1"/>
    <col min="5" max="5" width="11.7109375" customWidth="1"/>
    <col min="6" max="6" width="16.28515625" customWidth="1"/>
    <col min="7" max="7" width="18.140625" customWidth="1"/>
  </cols>
  <sheetData>
    <row r="2" spans="2:8" x14ac:dyDescent="0.25">
      <c r="B2" s="22" t="s">
        <v>0</v>
      </c>
      <c r="C2" s="22"/>
      <c r="D2" s="22"/>
      <c r="E2" s="22"/>
      <c r="F2" s="22"/>
      <c r="G2" s="22"/>
      <c r="H2" s="22"/>
    </row>
    <row r="3" spans="2:8" x14ac:dyDescent="0.25">
      <c r="B3" s="22"/>
      <c r="C3" s="22"/>
      <c r="D3" s="22"/>
      <c r="E3" s="22"/>
      <c r="F3" s="22"/>
      <c r="G3" s="22"/>
      <c r="H3" s="22"/>
    </row>
    <row r="5" spans="2:8" ht="15.75" thickBot="1" x14ac:dyDescent="0.3"/>
    <row r="6" spans="2:8" ht="15.75" thickBot="1" x14ac:dyDescent="0.3">
      <c r="C6" s="12"/>
      <c r="D6" s="17">
        <v>0.8</v>
      </c>
      <c r="E6" s="18">
        <v>0.2</v>
      </c>
      <c r="F6" s="23" t="s">
        <v>9</v>
      </c>
      <c r="G6" s="25" t="s">
        <v>10</v>
      </c>
    </row>
    <row r="7" spans="2:8" ht="16.5" thickTop="1" thickBot="1" x14ac:dyDescent="0.3">
      <c r="C7" s="13"/>
      <c r="D7" s="19" t="s">
        <v>7</v>
      </c>
      <c r="E7" s="19" t="s">
        <v>8</v>
      </c>
      <c r="F7" s="24"/>
      <c r="G7" s="25"/>
    </row>
    <row r="8" spans="2:8" ht="15.75" thickBot="1" x14ac:dyDescent="0.3">
      <c r="B8" s="9">
        <v>1</v>
      </c>
      <c r="C8" s="6" t="s">
        <v>1</v>
      </c>
      <c r="D8" s="14">
        <v>15</v>
      </c>
      <c r="E8" s="15">
        <v>10</v>
      </c>
      <c r="F8" s="16">
        <f>(D8*80%)+(E8*20%)</f>
        <v>14</v>
      </c>
      <c r="G8" s="20" t="str">
        <f>IF(F8&lt;9,"REPROVADO",IF(F8&gt;10,"APROVADO","EM ESTUDO"))</f>
        <v>APROVADO</v>
      </c>
    </row>
    <row r="9" spans="2:8" ht="16.5" thickTop="1" thickBot="1" x14ac:dyDescent="0.3">
      <c r="B9" s="10">
        <v>2</v>
      </c>
      <c r="C9" s="7" t="s">
        <v>2</v>
      </c>
      <c r="D9" s="2">
        <v>10</v>
      </c>
      <c r="E9" s="1">
        <v>18</v>
      </c>
      <c r="F9" s="16">
        <f t="shared" ref="F9:F13" si="0">(D9*80%)+(E9*20%)</f>
        <v>11.6</v>
      </c>
      <c r="G9" s="20" t="str">
        <f t="shared" ref="G9:G13" si="1">IF(F9&lt;9,"REPROVADO",IF(F9&gt;10,"APROVADO","EM ESTUDO"))</f>
        <v>APROVADO</v>
      </c>
    </row>
    <row r="10" spans="2:8" ht="16.5" thickTop="1" thickBot="1" x14ac:dyDescent="0.3">
      <c r="B10" s="10">
        <v>3</v>
      </c>
      <c r="C10" s="7" t="s">
        <v>3</v>
      </c>
      <c r="D10" s="2">
        <v>10</v>
      </c>
      <c r="E10" s="1">
        <v>9</v>
      </c>
      <c r="F10" s="16">
        <f t="shared" si="0"/>
        <v>9.8000000000000007</v>
      </c>
      <c r="G10" s="20" t="str">
        <f t="shared" si="1"/>
        <v>EM ESTUDO</v>
      </c>
    </row>
    <row r="11" spans="2:8" ht="16.5" thickTop="1" thickBot="1" x14ac:dyDescent="0.3">
      <c r="B11" s="10">
        <v>4</v>
      </c>
      <c r="C11" s="7" t="s">
        <v>4</v>
      </c>
      <c r="D11" s="2">
        <v>7</v>
      </c>
      <c r="E11" s="1">
        <v>14</v>
      </c>
      <c r="F11" s="16">
        <f t="shared" si="0"/>
        <v>8.4</v>
      </c>
      <c r="G11" s="20" t="str">
        <f t="shared" si="1"/>
        <v>REPROVADO</v>
      </c>
    </row>
    <row r="12" spans="2:8" ht="16.5" thickTop="1" thickBot="1" x14ac:dyDescent="0.3">
      <c r="B12" s="10">
        <v>5</v>
      </c>
      <c r="C12" s="7" t="s">
        <v>5</v>
      </c>
      <c r="D12" s="2">
        <v>19</v>
      </c>
      <c r="E12" s="1">
        <v>15</v>
      </c>
      <c r="F12" s="16">
        <f t="shared" si="0"/>
        <v>18.200000000000003</v>
      </c>
      <c r="G12" s="20" t="str">
        <f t="shared" si="1"/>
        <v>APROVADO</v>
      </c>
    </row>
    <row r="13" spans="2:8" ht="16.5" thickTop="1" thickBot="1" x14ac:dyDescent="0.3">
      <c r="B13" s="11">
        <v>6</v>
      </c>
      <c r="C13" s="8" t="s">
        <v>6</v>
      </c>
      <c r="D13" s="4">
        <v>16</v>
      </c>
      <c r="E13" s="3">
        <v>16</v>
      </c>
      <c r="F13" s="5">
        <f t="shared" si="0"/>
        <v>16</v>
      </c>
      <c r="G13" s="20" t="str">
        <f t="shared" si="1"/>
        <v>APROVADO</v>
      </c>
    </row>
  </sheetData>
  <mergeCells count="3">
    <mergeCell ref="B2:H3"/>
    <mergeCell ref="F6:F7"/>
    <mergeCell ref="G6:G7"/>
  </mergeCells>
  <conditionalFormatting sqref="F8:F13">
    <cfRule type="cellIs" dxfId="2" priority="3" operator="lessThan">
      <formula>9</formula>
    </cfRule>
    <cfRule type="cellIs" dxfId="1" priority="2" operator="greaterThan">
      <formula>10</formula>
    </cfRule>
  </conditionalFormatting>
  <conditionalFormatting sqref="G8:G13">
    <cfRule type="containsText" dxfId="0" priority="1" operator="containsText" text="REPROVADO">
      <formula>NOT(ISERROR(SEARCH("REPROVADO",G8)))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A2B98-6BF3-41AE-AD3C-22289D62DE0A}">
  <dimension ref="B3:C11"/>
  <sheetViews>
    <sheetView workbookViewId="0"/>
  </sheetViews>
  <sheetFormatPr defaultRowHeight="15" x14ac:dyDescent="0.25"/>
  <cols>
    <col min="2" max="2" width="23.85546875" bestFit="1" customWidth="1"/>
    <col min="3" max="3" width="9.42578125" bestFit="1" customWidth="1"/>
  </cols>
  <sheetData>
    <row r="3" spans="2:3" ht="15.75" thickBot="1" x14ac:dyDescent="0.3">
      <c r="B3" s="28" t="s">
        <v>11</v>
      </c>
      <c r="C3" s="29"/>
    </row>
    <row r="4" spans="2:3" ht="15.75" thickBot="1" x14ac:dyDescent="0.3">
      <c r="B4" s="30"/>
      <c r="C4" s="31"/>
    </row>
    <row r="5" spans="2:3" ht="15.75" thickBot="1" x14ac:dyDescent="0.3">
      <c r="B5" s="21" t="s">
        <v>12</v>
      </c>
      <c r="C5" s="27">
        <f>COUNTIF(DADOS!C8:C13,"*")</f>
        <v>6</v>
      </c>
    </row>
    <row r="6" spans="2:3" ht="15.75" thickBot="1" x14ac:dyDescent="0.3">
      <c r="B6" s="21" t="s">
        <v>13</v>
      </c>
      <c r="C6" s="27">
        <f>COUNTIF(DADOS!F8:F13,"&gt;10")</f>
        <v>4</v>
      </c>
    </row>
    <row r="7" spans="2:3" ht="15.75" thickBot="1" x14ac:dyDescent="0.3">
      <c r="B7" s="21" t="s">
        <v>14</v>
      </c>
      <c r="C7" s="27">
        <f>COUNTIF(DADOS!F8:F13,"&lt;9")</f>
        <v>1</v>
      </c>
    </row>
    <row r="8" spans="2:3" ht="15.75" thickBot="1" x14ac:dyDescent="0.3">
      <c r="B8" s="21" t="s">
        <v>15</v>
      </c>
      <c r="C8" s="27">
        <f>MEDIAN(DADOS!F8:F13)</f>
        <v>12.8</v>
      </c>
    </row>
    <row r="9" spans="2:3" ht="15.75" thickBot="1" x14ac:dyDescent="0.3">
      <c r="B9" s="21" t="s">
        <v>16</v>
      </c>
      <c r="C9" s="27">
        <f>MAX(DADOS!F8:F13)</f>
        <v>18.200000000000003</v>
      </c>
    </row>
    <row r="10" spans="2:3" ht="15.75" thickBot="1" x14ac:dyDescent="0.3">
      <c r="B10" s="21" t="s">
        <v>17</v>
      </c>
      <c r="C10" s="27">
        <f>MIN(DADOS!F8:F13)</f>
        <v>8.4</v>
      </c>
    </row>
    <row r="11" spans="2:3" x14ac:dyDescent="0.25">
      <c r="C11" s="26"/>
    </row>
  </sheetData>
  <mergeCells count="1">
    <mergeCell ref="B3:C4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00A4-2A9E-42C0-95F8-2EBF3BDC088B}">
  <dimension ref="A1"/>
  <sheetViews>
    <sheetView tabSelected="1" workbookViewId="0">
      <selection activeCell="L23" sqref="L2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CALCULOS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Tehion Draak</dc:creator>
  <cp:lastModifiedBy>Tehion Draak</cp:lastModifiedBy>
  <dcterms:created xsi:type="dcterms:W3CDTF">2019-05-03T15:32:07Z</dcterms:created>
  <dcterms:modified xsi:type="dcterms:W3CDTF">2019-05-06T17:49:06Z</dcterms:modified>
</cp:coreProperties>
</file>